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BSPURB\SECONT\Relatorio 2026\Planilhas Obras_SET-2026\"/>
    </mc:Choice>
  </mc:AlternateContent>
  <xr:revisionPtr revIDLastSave="0" documentId="13_ncr:1_{555C66FE-5DF4-4446-8BAE-2CAFDA082B20}" xr6:coauthVersionLast="47" xr6:coauthVersionMax="47" xr10:uidLastSave="{00000000-0000-0000-0000-000000000000}"/>
  <bookViews>
    <workbookView xWindow="28680" yWindow="-120" windowWidth="29040" windowHeight="15720" tabRatio="601" activeTab="1" xr2:uid="{00000000-000D-0000-FFFF-FFFF00000000}"/>
  </bookViews>
  <sheets>
    <sheet name="10 - RESUMO" sheetId="25" r:id="rId1"/>
    <sheet name="11 - FINANCEIRO" sheetId="21" r:id="rId2"/>
    <sheet name="12 - MEMÓRIA" sheetId="2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\0">#REF!</definedName>
    <definedName name="\1" localSheetId="0">#REF!</definedName>
    <definedName name="\1">[1]PLANILHA!#REF!</definedName>
    <definedName name="\11" localSheetId="0">#REF!</definedName>
    <definedName name="\11">[2]PLANILHA!#REF!</definedName>
    <definedName name="\a">#REF!</definedName>
    <definedName name="\ates\z" localSheetId="0">#REF!</definedName>
    <definedName name="\ates\z">#REF!</definedName>
    <definedName name="\C">#REF!</definedName>
    <definedName name="\D">#REF!</definedName>
    <definedName name="\f">#N/A</definedName>
    <definedName name="\G">#REF!</definedName>
    <definedName name="\I">#REF!</definedName>
    <definedName name="\M">#REF!</definedName>
    <definedName name="\P">#REF!</definedName>
    <definedName name="\q" localSheetId="0">#REF!</definedName>
    <definedName name="\q">'[3]Bm 8'!#REF!</definedName>
    <definedName name="\R">#REF!</definedName>
    <definedName name="\s" localSheetId="2">'[3]Bm 8'!#REF!</definedName>
    <definedName name="\s">#REF!</definedName>
    <definedName name="\t">#REF!</definedName>
    <definedName name="\w" localSheetId="0">#REF!</definedName>
    <definedName name="\w">[4]PLANILHA!#REF!</definedName>
    <definedName name="\x" localSheetId="0">#REF!</definedName>
    <definedName name="\x">'[3]Bm 8'!#REF!</definedName>
    <definedName name="\Y">#REF!</definedName>
    <definedName name="_">#REF!</definedName>
    <definedName name="__\w">#REF!</definedName>
    <definedName name="____\s">#REF!</definedName>
    <definedName name="____\t">#REF!</definedName>
    <definedName name="____\w">#REF!</definedName>
    <definedName name="_____\ates\z">#REF!</definedName>
    <definedName name="_____\w">#REF!</definedName>
    <definedName name="_____________________\s">#REF!</definedName>
    <definedName name="_____________________\t">#REF!</definedName>
    <definedName name="_____________________\w">#REF!</definedName>
    <definedName name="________________________________________________Excel_BuiltIn_Print_Area_5_1">#REF!</definedName>
    <definedName name="_______________________________________________Excel_BuiltIn_Print_Area_5_1">#REF!</definedName>
    <definedName name="_____________________________________________Excel_BuiltIn_Print_Area_5_1">#REF!</definedName>
    <definedName name="____________________________________________Excel_BuiltIn_Print_Area_5_1">#REF!</definedName>
    <definedName name="___________________________________________Excel_BuiltIn_Print_Area_5_1">#REF!</definedName>
    <definedName name="__________________________________________Excel_BuiltIn_Print_Area_5_1">#REF!</definedName>
    <definedName name="_________________________________________Excel_BuiltIn_Print_Area_5_1">#REF!</definedName>
    <definedName name="________________________________________Excel_BuiltIn_Print_Area_5_1">#REF!</definedName>
    <definedName name="_______________________________________Excel_BuiltIn_Print_Area_5_1">#REF!</definedName>
    <definedName name="______________________________________Excel_BuiltIn_Print_Area_5_1">#REF!</definedName>
    <definedName name="_____________________________________Excel_BuiltIn_Print_Area_5_1">#REF!</definedName>
    <definedName name="____________________________________Excel_BuiltIn_Print_Area_5_1">#REF!</definedName>
    <definedName name="___________________________________Excel_BuiltIn_Print_Area_5_1">#REF!</definedName>
    <definedName name="__________________________________Excel_BuiltIn_Print_Area_5_1">#REF!</definedName>
    <definedName name="_________________________________Excel_BuiltIn_Print_Area_5_1">#REF!</definedName>
    <definedName name="________________________________Excel_BuiltIn_Print_Area_5_1">#REF!</definedName>
    <definedName name="_______________________________Excel_BuiltIn_Print_Area_5_1">#REF!</definedName>
    <definedName name="______________________________Excel_BuiltIn_Print_Area_5_1">#REF!</definedName>
    <definedName name="_____________________________Excel_BuiltIn_Print_Area_5_1">#REF!</definedName>
    <definedName name="____________________________Excel_BuiltIn_Print_Area_5_1">#REF!</definedName>
    <definedName name="___________________________Excel_BuiltIn_Print_Area_5_1">#REF!</definedName>
    <definedName name="__________________________Excel_BuiltIn_Print_Area_5_1">#REF!</definedName>
    <definedName name="_________________________Excel_BuiltIn_Print_Area_5_1">#REF!</definedName>
    <definedName name="________________________Excel_BuiltIn_Print_Area_5_1">#REF!</definedName>
    <definedName name="_______________________Excel_BuiltIn_Print_Area_5_1">#REF!</definedName>
    <definedName name="______________________Excel_BuiltIn_Print_Area_5_1">#REF!</definedName>
    <definedName name="_____________________Excel_BuiltIn_Print_Area_5_1">#REF!</definedName>
    <definedName name="____________________Excel_BuiltIn_Print_Area_5_1">#REF!</definedName>
    <definedName name="____________________FOG50">#REF!</definedName>
    <definedName name="____________________PVC100">#REF!</definedName>
    <definedName name="____________________PVC150">#REF!</definedName>
    <definedName name="____________________PVC50">#REF!</definedName>
    <definedName name="____________________PVC75">#REF!</definedName>
    <definedName name="____________________VBF1">#REF!</definedName>
    <definedName name="____________________VE1">#REF!</definedName>
    <definedName name="____________________VO1">#REF!</definedName>
    <definedName name="____________________VR1">#REF!</definedName>
    <definedName name="___________________Excel_BuiltIn_Print_Area_5_1">#REF!</definedName>
    <definedName name="___________________FOG50">#REF!</definedName>
    <definedName name="___________________PVC100">#REF!</definedName>
    <definedName name="___________________PVC150">#REF!</definedName>
    <definedName name="___________________PVC50">#REF!</definedName>
    <definedName name="___________________PVC75">#REF!</definedName>
    <definedName name="___________________VBF1">#REF!</definedName>
    <definedName name="___________________VE1">#REF!</definedName>
    <definedName name="___________________VO1">#REF!</definedName>
    <definedName name="___________________VR1">#REF!</definedName>
    <definedName name="__________________BOR1">#REF!</definedName>
    <definedName name="__________________Excel_BuiltIn_Print_Area_5_1">#REF!</definedName>
    <definedName name="_________________Excel_BuiltIn_Print_Area_5_1">#REF!</definedName>
    <definedName name="_________________FOG50">#REF!</definedName>
    <definedName name="_________________PVC100">#REF!</definedName>
    <definedName name="_________________PVC150">#REF!</definedName>
    <definedName name="_________________PVC50">#REF!</definedName>
    <definedName name="_________________PVC75">#REF!</definedName>
    <definedName name="_________________VBF1">#REF!</definedName>
    <definedName name="_________________VE1">#REF!</definedName>
    <definedName name="_________________VO1">#REF!</definedName>
    <definedName name="_________________VR1">#REF!</definedName>
    <definedName name="________________Excel_BuiltIn_Print_Area_5_1">#REF!</definedName>
    <definedName name="________________FOG50">#REF!</definedName>
    <definedName name="________________PVC100">#REF!</definedName>
    <definedName name="________________PVC150">#REF!</definedName>
    <definedName name="________________PVC50">#REF!</definedName>
    <definedName name="________________PVC75">#REF!</definedName>
    <definedName name="________________VBF1">#REF!</definedName>
    <definedName name="________________VE1">#REF!</definedName>
    <definedName name="________________VO1">#REF!</definedName>
    <definedName name="________________VR1">#REF!</definedName>
    <definedName name="_______________Excel_BuiltIn_Print_Area_5_1">#REF!</definedName>
    <definedName name="_______________FOG50">#REF!</definedName>
    <definedName name="_______________PVC100">#REF!</definedName>
    <definedName name="_______________PVC150">#REF!</definedName>
    <definedName name="_______________PVC50">#REF!</definedName>
    <definedName name="_______________PVC75">#REF!</definedName>
    <definedName name="_______________VBF1">#REF!</definedName>
    <definedName name="_______________VE1">#REF!</definedName>
    <definedName name="_______________VO1">#REF!</definedName>
    <definedName name="_______________VR1">#REF!</definedName>
    <definedName name="______________BOR1">#REF!</definedName>
    <definedName name="______________Excel_BuiltIn_Print_Area_5_1">#REF!</definedName>
    <definedName name="______________FOG50">#REF!</definedName>
    <definedName name="______________PVC100">#REF!</definedName>
    <definedName name="______________PVC150">#REF!</definedName>
    <definedName name="______________PVC50">#REF!</definedName>
    <definedName name="______________PVC75">#REF!</definedName>
    <definedName name="______________VBF1">#REF!</definedName>
    <definedName name="______________VE1">#REF!</definedName>
    <definedName name="______________VO1">#REF!</definedName>
    <definedName name="______________VR1">#REF!</definedName>
    <definedName name="_____________BOR1">#REF!</definedName>
    <definedName name="_____________Excel_BuiltIn_Print_Area_5_1">#REF!</definedName>
    <definedName name="_____________FOG50">#REF!</definedName>
    <definedName name="_____________PVC100">#REF!</definedName>
    <definedName name="_____________PVC150">#REF!</definedName>
    <definedName name="_____________PVC50">#REF!</definedName>
    <definedName name="_____________PVC75">#REF!</definedName>
    <definedName name="_____________VBF1">#REF!</definedName>
    <definedName name="_____________VE1">#REF!</definedName>
    <definedName name="_____________VO1">#REF!</definedName>
    <definedName name="_____________VR1">#REF!</definedName>
    <definedName name="____________BOR1" localSheetId="0">#REF!</definedName>
    <definedName name="____________BOR1">'[3]Bm 8'!#REF!</definedName>
    <definedName name="____________Excel_BuiltIn_Print_Area_5_1">#REF!</definedName>
    <definedName name="____________FOG50">#REF!</definedName>
    <definedName name="____________PVC100">#REF!</definedName>
    <definedName name="____________PVC150">#REF!</definedName>
    <definedName name="____________PVC50">#REF!</definedName>
    <definedName name="____________PVC75">#REF!</definedName>
    <definedName name="____________VBF1">#REF!</definedName>
    <definedName name="____________VE1">#REF!</definedName>
    <definedName name="____________VO1">#REF!</definedName>
    <definedName name="____________VR1">#REF!</definedName>
    <definedName name="___________BOR1" localSheetId="0">#REF!</definedName>
    <definedName name="___________BOR1">'[3]Bm 8'!#REF!</definedName>
    <definedName name="___________Excel_BuiltIn_Print_Area_5_1">#REF!</definedName>
    <definedName name="___________FOG50">#REF!</definedName>
    <definedName name="___________PVC100">#REF!</definedName>
    <definedName name="___________PVC150">#REF!</definedName>
    <definedName name="___________PVC50">#REF!</definedName>
    <definedName name="___________PVC75">#REF!</definedName>
    <definedName name="___________VBF1">"#ref!"</definedName>
    <definedName name="___________VE1">"#ref!"</definedName>
    <definedName name="___________VO1">"#ref!"</definedName>
    <definedName name="___________VR1">"#ref!"</definedName>
    <definedName name="__________BOR1" localSheetId="0">#REF!</definedName>
    <definedName name="__________BOR1">'[3]Bm 8'!#REF!</definedName>
    <definedName name="__________Excel_BuiltIn_Print_Area_5_1">#REF!</definedName>
    <definedName name="__________FOG50">#REF!</definedName>
    <definedName name="__________PVC100">#REF!</definedName>
    <definedName name="__________PVC150">#REF!</definedName>
    <definedName name="__________PVC50">#REF!</definedName>
    <definedName name="__________PVC75">#REF!</definedName>
    <definedName name="__________VBF1">#REF!</definedName>
    <definedName name="__________VE1">#REF!</definedName>
    <definedName name="__________VO1">#REF!</definedName>
    <definedName name="__________VR1">#REF!</definedName>
    <definedName name="_________BOR1" localSheetId="0">#REF!</definedName>
    <definedName name="_________BOR1">'[3]Bm 8'!#REF!</definedName>
    <definedName name="_________Excel_BuiltIn_Print_Area_5_1">#REF!</definedName>
    <definedName name="_________FOG50">#REF!</definedName>
    <definedName name="_________PVC100">#REF!</definedName>
    <definedName name="_________PVC150">#REF!</definedName>
    <definedName name="_________PVC50">#REF!</definedName>
    <definedName name="_________PVC75">#REF!</definedName>
    <definedName name="_________VBF1">#REF!</definedName>
    <definedName name="_________VE1">#REF!</definedName>
    <definedName name="_________VO1">#REF!</definedName>
    <definedName name="_________VR1">#REF!</definedName>
    <definedName name="________BOR1" localSheetId="0">#REF!</definedName>
    <definedName name="________BOR1">'[3]Bm 8'!#REF!</definedName>
    <definedName name="________Excel_BuiltIn_Print_Area_5_1">#REF!</definedName>
    <definedName name="________FOG50">#REF!</definedName>
    <definedName name="________NIL1">#REF!</definedName>
    <definedName name="________PVC100">#REF!</definedName>
    <definedName name="________PVC150">#REF!</definedName>
    <definedName name="________PVC50">#REF!</definedName>
    <definedName name="________PVC75">#REF!</definedName>
    <definedName name="________VBF1">#REF!</definedName>
    <definedName name="________VE1">#REF!</definedName>
    <definedName name="________VO1">#REF!</definedName>
    <definedName name="________VR1">#REF!</definedName>
    <definedName name="_______BOR1" localSheetId="0">#REF!</definedName>
    <definedName name="_______BOR1">'[3]Bm 8'!#REF!</definedName>
    <definedName name="_______Excel_BuiltIn_Print_Area_5_1">#REF!</definedName>
    <definedName name="_______FOG50">#REF!</definedName>
    <definedName name="_______NIL1">#REF!</definedName>
    <definedName name="_______PVC100">#REF!</definedName>
    <definedName name="_______PVC150">#REF!</definedName>
    <definedName name="_______PVC50">#REF!</definedName>
    <definedName name="_______PVC75">#REF!</definedName>
    <definedName name="_______VBF1">#REF!</definedName>
    <definedName name="_______VE1">#REF!</definedName>
    <definedName name="_______VO1">#REF!</definedName>
    <definedName name="_______VR1">#REF!</definedName>
    <definedName name="______BOR1" localSheetId="0">#REF!</definedName>
    <definedName name="______BOR1">'[3]Bm 8'!#REF!</definedName>
    <definedName name="______Excel_BuiltIn_Print_Area_5_1">#REF!</definedName>
    <definedName name="______FOG50">#REF!</definedName>
    <definedName name="______NIL1">#REF!</definedName>
    <definedName name="______PVC100">#REF!</definedName>
    <definedName name="______PVC150">#REF!</definedName>
    <definedName name="______PVC50">#REF!</definedName>
    <definedName name="______PVC75">#REF!</definedName>
    <definedName name="______VBF1">#REF!</definedName>
    <definedName name="______VE1">#REF!</definedName>
    <definedName name="______VO1">#REF!</definedName>
    <definedName name="______VR1">#REF!</definedName>
    <definedName name="_____BOR1" localSheetId="0">#REF!</definedName>
    <definedName name="_____BOR1">'[3]Bm 8'!#REF!</definedName>
    <definedName name="_____Excel_BuiltIn_Print_Area_5_1">#REF!</definedName>
    <definedName name="_____FOG50">#REF!</definedName>
    <definedName name="_____PVC100">#REF!</definedName>
    <definedName name="_____PVC150">#REF!</definedName>
    <definedName name="_____PVC50">#REF!</definedName>
    <definedName name="_____PVC75">#REF!</definedName>
    <definedName name="_____VBF1">#REF!</definedName>
    <definedName name="_____VE1">#REF!</definedName>
    <definedName name="_____VO1">#REF!</definedName>
    <definedName name="_____VR1">#REF!</definedName>
    <definedName name="____BOR1" localSheetId="0">#REF!</definedName>
    <definedName name="____BOR1">'[3]Bm 8'!#REF!</definedName>
    <definedName name="____Excel_BuiltIn_Print_Area_5_1">#REF!</definedName>
    <definedName name="____FOG50">#REF!</definedName>
    <definedName name="____NIL1">#REF!</definedName>
    <definedName name="____PVC100">#REF!</definedName>
    <definedName name="____PVC150">#REF!</definedName>
    <definedName name="____PVC50">#REF!</definedName>
    <definedName name="____PVC75">#REF!</definedName>
    <definedName name="____VBF1">#REF!</definedName>
    <definedName name="____VE1">#REF!</definedName>
    <definedName name="____VO1">#REF!</definedName>
    <definedName name="____VR1">#REF!</definedName>
    <definedName name="____xlfn_SUMIFS">#N/A</definedName>
    <definedName name="___2Excel_BuiltIn_Print_Titles_1_1">#REF!,#REF!</definedName>
    <definedName name="___BOR1" localSheetId="0">#REF!</definedName>
    <definedName name="___BOR1">'[3]Bm 8'!#REF!</definedName>
    <definedName name="___Excel_BuiltIn_Print_Area_5_1">#REF!</definedName>
    <definedName name="___FOG50">#REF!</definedName>
    <definedName name="___NIL1">#REF!</definedName>
    <definedName name="___PVC100">#REF!</definedName>
    <definedName name="___PVC150">#REF!</definedName>
    <definedName name="___PVC50">#REF!</definedName>
    <definedName name="___PVC75">#REF!</definedName>
    <definedName name="___R">#REF!</definedName>
    <definedName name="___VBF1">#REF!</definedName>
    <definedName name="___VE1">#REF!</definedName>
    <definedName name="___VO1">#REF!</definedName>
    <definedName name="___VR1">#REF!</definedName>
    <definedName name="___xlfn_SUMIFS">#N/A</definedName>
    <definedName name="__123Graph_A" localSheetId="0" hidden="1">#REF!</definedName>
    <definedName name="__123Graph_A" hidden="1">[5]A!$AF$59:$AF$65</definedName>
    <definedName name="__123Graph_B" localSheetId="0" hidden="1">#REF!</definedName>
    <definedName name="__123Graph_B" hidden="1">[5]A!$AG$58:$AG$64</definedName>
    <definedName name="__123Graph_D" localSheetId="0" hidden="1">#REF!</definedName>
    <definedName name="__123Graph_D" hidden="1">'[6]Etapa Única'!$C$125:$C$134</definedName>
    <definedName name="__123Graph_E" localSheetId="0" hidden="1">#REF!</definedName>
    <definedName name="__123Graph_E" hidden="1">'[6]Etapa Única'!$E$125:$E$134</definedName>
    <definedName name="__123Graph_X" localSheetId="0" hidden="1">#REF!</definedName>
    <definedName name="__123Graph_X" hidden="1">[5]A!$AE$59:$AE$65</definedName>
    <definedName name="__2Excel_BuiltIn_Print_Titles_1_1">#REF!,#REF!</definedName>
    <definedName name="__6Excel_BuiltIn_Print_Area_3_1_1_1_1_1">#REF!</definedName>
    <definedName name="__BOR1" localSheetId="0">#REF!</definedName>
    <definedName name="__BOR1">'[3]Bm 8'!#REF!</definedName>
    <definedName name="__Excel_BuiltIn_Print_Area_5_1">#REF!</definedName>
    <definedName name="__FOG50">#REF!</definedName>
    <definedName name="__MDO1">#REF!</definedName>
    <definedName name="__MDO2">#REF!</definedName>
    <definedName name="__NIL1">#REF!</definedName>
    <definedName name="__PVC100">#REF!</definedName>
    <definedName name="__PVC150">#REF!</definedName>
    <definedName name="__PVC50">#REF!</definedName>
    <definedName name="__PVC75">#REF!</definedName>
    <definedName name="__R">#REF!</definedName>
    <definedName name="__VBF1">#REF!</definedName>
    <definedName name="__VE1">#REF!</definedName>
    <definedName name="__VO1" localSheetId="0">#REF!</definedName>
    <definedName name="__VO1">[7]MEMORIAL!#REF!</definedName>
    <definedName name="__VR1">#REF!</definedName>
    <definedName name="__xlfn_SUMIFS">#N/A</definedName>
    <definedName name="_01" localSheetId="0">#REF!</definedName>
    <definedName name="_01">'[8]38'!$B$1</definedName>
    <definedName name="_02" localSheetId="0">#REF!</definedName>
    <definedName name="_02">'[8]38'!$B$2:$C$2</definedName>
    <definedName name="_03" localSheetId="0">#REF!</definedName>
    <definedName name="_03">'[8]38'!$B$3:$D$3</definedName>
    <definedName name="_04" localSheetId="0">#REF!</definedName>
    <definedName name="_04">'[8]38'!$B$4:$E$4</definedName>
    <definedName name="_05" localSheetId="0">#REF!</definedName>
    <definedName name="_05">'[8]38'!$B$5:$F$5</definedName>
    <definedName name="_06" localSheetId="0">#REF!</definedName>
    <definedName name="_06">'[8]38'!$B$6:$G$6</definedName>
    <definedName name="_07" localSheetId="0">#REF!</definedName>
    <definedName name="_07">'[8]38'!$B$7:$H$7</definedName>
    <definedName name="_08" localSheetId="0">#REF!</definedName>
    <definedName name="_08">'[8]38'!$B$8:$I$8</definedName>
    <definedName name="_09" localSheetId="0">#REF!</definedName>
    <definedName name="_09">'[8]38'!$B$9:$J$9</definedName>
    <definedName name="_1________________________________________________Excel_BuiltIn_Print_Area_5_1">#REF!</definedName>
    <definedName name="_1____Excel_BuiltIn_Print_Titles_1_1">#REF!,#REF!</definedName>
    <definedName name="_10" localSheetId="0">#REF!</definedName>
    <definedName name="_10">'[8]38'!$B$10:$K$10</definedName>
    <definedName name="_10_______________________________________________Excel_BuiltIn_Print_Area_5_1">#REF!</definedName>
    <definedName name="_10______________________________________Excel_BuiltIn_Print_Area_5_1">#REF!</definedName>
    <definedName name="_100____________________________Excel_BuiltIn_Print_Area_5_1">#REF!</definedName>
    <definedName name="_102______________Excel_BuiltIn_Print_Area_5_1">#REF!</definedName>
    <definedName name="_105___________________________Excel_BuiltIn_Print_Area_5_1">#REF!</definedName>
    <definedName name="_105_____________Excel_BuiltIn_Print_Area_5_1">#REF!</definedName>
    <definedName name="_108____________Excel_BuiltIn_Print_Area_5_1">#REF!</definedName>
    <definedName name="_10Excel_BuiltIn_Print_Area_5_1">#REF!</definedName>
    <definedName name="_10Excel_BuiltIn_Print_Area_7_1">#REF!</definedName>
    <definedName name="_11" localSheetId="0">#REF!</definedName>
    <definedName name="_11">'[8]38'!$B$11:$L$11</definedName>
    <definedName name="_11_____________________________________Excel_BuiltIn_Print_Area_5_1">#REF!</definedName>
    <definedName name="_110__________________________Excel_BuiltIn_Print_Area_5_1">#REF!</definedName>
    <definedName name="_111___________Excel_BuiltIn_Print_Area_5_1">#REF!</definedName>
    <definedName name="_114__________Excel_BuiltIn_Print_Area_5_1">#REF!</definedName>
    <definedName name="_115_________________________Excel_BuiltIn_Print_Area_5_1">#REF!</definedName>
    <definedName name="_117_________Excel_BuiltIn_Print_Area_5_1">#REF!</definedName>
    <definedName name="_11Excel_BuiltIn_Print_Area_8_1" localSheetId="0">(#REF!,#REF!)</definedName>
    <definedName name="_11Excel_BuiltIn_Print_Area_8_1">([9]EMERGÊNCIA!$A$1:$N$213,[9]EMERGÊNCIA!$A$214:$N$290)</definedName>
    <definedName name="_12" localSheetId="0">#REF!</definedName>
    <definedName name="_12">'[8]38'!$B$12:$M$12</definedName>
    <definedName name="_12____________________________________________Excel_BuiltIn_Print_Area_5_1">#REF!</definedName>
    <definedName name="_12____________________________________Excel_BuiltIn_Print_Area_5_1">#REF!</definedName>
    <definedName name="_120________________________Excel_BuiltIn_Print_Area_5_1">#REF!</definedName>
    <definedName name="_120________Excel_BuiltIn_Print_Area_5_1">#REF!</definedName>
    <definedName name="_123_______Excel_BuiltIn_Print_Area_5_1">#REF!</definedName>
    <definedName name="_125_______________________Excel_BuiltIn_Print_Area_5_1">#REF!</definedName>
    <definedName name="_126______Excel_BuiltIn_Print_Area_5_1">#REF!</definedName>
    <definedName name="_129_____Excel_BuiltIn_Print_Area_5_1">#REF!</definedName>
    <definedName name="_12Excel_BuiltIn_Print_Area_6_1">#REF!</definedName>
    <definedName name="_12Excel_BuiltIn_Print_Area_9_1">#REF!</definedName>
    <definedName name="_13" localSheetId="0">#REF!</definedName>
    <definedName name="_13">'[8]38'!$B$13:$N$13</definedName>
    <definedName name="_13___________________________________Excel_BuiltIn_Print_Area_5_1">#REF!</definedName>
    <definedName name="_130______________________Excel_BuiltIn_Print_Area_5_1">#REF!</definedName>
    <definedName name="_132____Excel_BuiltIn_Print_Area_5_1">#REF!</definedName>
    <definedName name="_135_____________________Excel_BuiltIn_Print_Area_5_1">#REF!</definedName>
    <definedName name="_135___Excel_BuiltIn_Print_Area_5_1">#REF!</definedName>
    <definedName name="_138__Excel_BuiltIn_Print_Area_5_1">#REF!</definedName>
    <definedName name="_13Excel_BuiltIn_Print_Titles_3_1">#REF!</definedName>
    <definedName name="_14" localSheetId="0">#REF!</definedName>
    <definedName name="_14">'[8]38'!$B$14:$O$14</definedName>
    <definedName name="_14__________________________________Excel_BuiltIn_Print_Area_5_1">#REF!</definedName>
    <definedName name="_140____________________Excel_BuiltIn_Print_Area_5_1">#REF!</definedName>
    <definedName name="_141_Excel_BuiltIn_Print_Area_5_1">#REF!</definedName>
    <definedName name="_144Excel_BuiltIn_Print_Area_1_1_1_1_1_1">#REF!</definedName>
    <definedName name="_145___________________Excel_BuiltIn_Print_Area_5_1">#REF!</definedName>
    <definedName name="_147Excel_BuiltIn_Print_Area_2_1_1">#REF!</definedName>
    <definedName name="_148Excel_BuiltIn_Print_Area_3_1">#REF!</definedName>
    <definedName name="_14Excel_BuiltIn_Print_Area_7_1">#REF!</definedName>
    <definedName name="_14Excel_BuiltIn_Print_Titles_4_1">#REF!</definedName>
    <definedName name="_15" localSheetId="0">#REF!</definedName>
    <definedName name="_15">'[8]38'!$B$15:$P$15</definedName>
    <definedName name="_15_____________________________________________Excel_BuiltIn_Print_Area_5_1">#REF!</definedName>
    <definedName name="_15___________________________________________Excel_BuiltIn_Print_Area_5_1">#REF!</definedName>
    <definedName name="_15_________________________________Excel_BuiltIn_Print_Area_5_1">#REF!</definedName>
    <definedName name="_150__________________Excel_BuiltIn_Print_Area_5_1">#REF!</definedName>
    <definedName name="_151Excel_BuiltIn_Print_Area_5_1">#REF!</definedName>
    <definedName name="_152Excel_BuiltIn_Print_Titles_1_1">#REF!,#REF!</definedName>
    <definedName name="_155_________________Excel_BuiltIn_Print_Area_5_1">#REF!</definedName>
    <definedName name="_15Excel_BuiltIn_Print_Area_8_1" localSheetId="0">(#REF!,#REF!)</definedName>
    <definedName name="_15Excel_BuiltIn_Print_Area_8_1">([9]EMERGÊNCIA!$A$1:$N$213,[9]EMERGÊNCIA!$A$214:$N$290)</definedName>
    <definedName name="_15Excel_BuiltIn_Print_Titles_5_1">#REF!</definedName>
    <definedName name="_16" localSheetId="0">#REF!</definedName>
    <definedName name="_16">'[8]38'!$B$16:$Q$16</definedName>
    <definedName name="_16.3___VEÍCULOS" localSheetId="0">#REF!</definedName>
    <definedName name="_16.3___VEÍCULOS">'[10]16-EQUIP.'!#REF!</definedName>
    <definedName name="_16.4___COMBÚSTIVEL" localSheetId="0">#REF!</definedName>
    <definedName name="_16.4___COMBÚSTIVEL">'[10]16-EQUIP.'!#REF!</definedName>
    <definedName name="_16.5___EQUIPAMENTOS_DE_ESCRITÓRIO" localSheetId="0">#REF!</definedName>
    <definedName name="_16.5___EQUIPAMENTOS_DE_ESCRITÓRIO">'[10]16-EQUIP.'!#REF!</definedName>
    <definedName name="_16________________________________Excel_BuiltIn_Print_Area_5_1">#REF!</definedName>
    <definedName name="_160________________Excel_BuiltIn_Print_Area_5_1">#REF!</definedName>
    <definedName name="_165_______________Excel_BuiltIn_Print_Area_5_1">#REF!</definedName>
    <definedName name="_16Excel_BuiltIn_Print_Titles_6_1">#REF!</definedName>
    <definedName name="_17" localSheetId="0">#REF!</definedName>
    <definedName name="_17">'[8]38'!$B$17:$R$17</definedName>
    <definedName name="_17.1_MENSALISTA" localSheetId="0">#REF!</definedName>
    <definedName name="_17.1_MENSALISTA">'[10]17-MOI'!#REF!</definedName>
    <definedName name="_17.2___HORISTA" localSheetId="0">#REF!</definedName>
    <definedName name="_17.2___HORISTA">'[10]17-MOI'!#REF!</definedName>
    <definedName name="_17_______________________________Excel_BuiltIn_Print_Area_5_1">#REF!</definedName>
    <definedName name="_170______________Excel_BuiltIn_Print_Area_5_1">#REF!</definedName>
    <definedName name="_175_____________Excel_BuiltIn_Print_Area_5_1">#REF!</definedName>
    <definedName name="_17Excel_BuiltIn_Print_Area_9_1">#REF!</definedName>
    <definedName name="_17Excel_BuiltIn_Print_Titles_7_1">#REF!</definedName>
    <definedName name="_18" localSheetId="0">#REF!</definedName>
    <definedName name="_18">'[8]38'!$B$18:$S$18</definedName>
    <definedName name="_18__________________________________________Excel_BuiltIn_Print_Area_5_1">#REF!</definedName>
    <definedName name="_18______________________________Excel_BuiltIn_Print_Area_5_1">#REF!</definedName>
    <definedName name="_18___CANTEIRO___INSTALAÇÃO___MANUTENÇÃO">#REF!</definedName>
    <definedName name="_180____________Excel_BuiltIn_Print_Area_5_1">#REF!</definedName>
    <definedName name="_185___________Excel_BuiltIn_Print_Area_5_1">#REF!</definedName>
    <definedName name="_18Excel_BuiltIn_Print_Titles_9_1">#REF!</definedName>
    <definedName name="_19" localSheetId="0">#REF!</definedName>
    <definedName name="_19">'[8]38'!$B$19:$T$19</definedName>
    <definedName name="_19_____________________________Excel_BuiltIn_Print_Area_5_1">#REF!</definedName>
    <definedName name="_190__________Excel_BuiltIn_Print_Area_5_1">#REF!</definedName>
    <definedName name="_195_________Excel_BuiltIn_Print_Area_5_1">#REF!</definedName>
    <definedName name="_1Excel_BuiltIn__FilterDatabase_12_1">#REF!</definedName>
    <definedName name="_1Excel_BuiltIn_Print_Area_1_1_1_1_1_1">#REF!</definedName>
    <definedName name="_1Excel_BuiltIn_Print_Area_2_1">#REF!</definedName>
    <definedName name="_1Excel_BuiltIn_Print_Area_2_1_1">NA()</definedName>
    <definedName name="_1Excel_BuiltIn_Print_Area_3_1">#REF!</definedName>
    <definedName name="_1Excel_BuiltIn_Print_Area_5_1">#REF!</definedName>
    <definedName name="_1Excel_BuiltIn_Print_Titles_1_1">#REF!,#REF!</definedName>
    <definedName name="_2">#REF!,#REF!</definedName>
    <definedName name="_2_______________________________________________Excel_BuiltIn_Print_Area_5_1">#REF!</definedName>
    <definedName name="_2___Excel_BuiltIn_Print_Titles_1_1">#REF!,#REF!</definedName>
    <definedName name="_20" localSheetId="0">#REF!</definedName>
    <definedName name="_20">'[8]38'!$B$20:$U$20</definedName>
    <definedName name="_20____________________________________________Excel_BuiltIn_Print_Area_5_1">#REF!</definedName>
    <definedName name="_20____________________________Excel_BuiltIn_Print_Area_5_1">#REF!</definedName>
    <definedName name="_200________Excel_BuiltIn_Print_Area_5_1">#REF!</definedName>
    <definedName name="_205_______Excel_BuiltIn_Print_Area_5_1">#REF!</definedName>
    <definedName name="_21" localSheetId="0">#REF!</definedName>
    <definedName name="_21">'[8]38'!$B$21:$V$21</definedName>
    <definedName name="_21_________________________________________Excel_BuiltIn_Print_Area_5_1">#REF!</definedName>
    <definedName name="_21___________________________Excel_BuiltIn_Print_Area_5_1">#REF!</definedName>
    <definedName name="_210______Excel_BuiltIn_Print_Area_5_1">#REF!</definedName>
    <definedName name="_215_____Excel_BuiltIn_Print_Area_5_1">#REF!</definedName>
    <definedName name="_22" localSheetId="0">#REF!</definedName>
    <definedName name="_22">'[8]38'!$B$22:$W$22</definedName>
    <definedName name="_22__________________________Excel_BuiltIn_Print_Area_5_1">#REF!</definedName>
    <definedName name="_220____Excel_BuiltIn_Print_Area_5_1">#REF!</definedName>
    <definedName name="_225___Excel_BuiltIn_Print_Area_5_1">#REF!</definedName>
    <definedName name="_23" localSheetId="0">#REF!</definedName>
    <definedName name="_23">'[8]38'!$B$23:$X$23</definedName>
    <definedName name="_23_________________________Excel_BuiltIn_Print_Area_5_1">#REF!</definedName>
    <definedName name="_230__Excel_BuiltIn_Print_Area_5_1">#REF!</definedName>
    <definedName name="_235_Excel_BuiltIn_Print_Area_5_1">#REF!</definedName>
    <definedName name="_24" localSheetId="0">#REF!</definedName>
    <definedName name="_24">'[8]38'!$B$24:$Y$24</definedName>
    <definedName name="_24________________________________________Excel_BuiltIn_Print_Area_5_1">#REF!</definedName>
    <definedName name="_24________________________Excel_BuiltIn_Print_Area_5_1">#REF!</definedName>
    <definedName name="_240Excel_BuiltIn_Print_Area_1_1_1_1_1_1">#REF!</definedName>
    <definedName name="_245Excel_BuiltIn_Print_Area_2_1_1">#REF!</definedName>
    <definedName name="_246Excel_BuiltIn_Print_Area_3_1">#REF!</definedName>
    <definedName name="_25" localSheetId="0">#REF!</definedName>
    <definedName name="_25">'[8]38'!$B$25:$Z$25</definedName>
    <definedName name="_25___________________________________________Excel_BuiltIn_Print_Area_5_1">#REF!</definedName>
    <definedName name="_25_______________________Excel_BuiltIn_Print_Area_5_1">#REF!</definedName>
    <definedName name="_251Excel_BuiltIn_Print_Area_5_1">#REF!</definedName>
    <definedName name="_252Excel_BuiltIn_Print_Titles_1_1">#REF!,#REF!</definedName>
    <definedName name="_26" localSheetId="0">#REF!</definedName>
    <definedName name="_26">'[8]38'!$B$26:$AA$26</definedName>
    <definedName name="_26______________________Excel_BuiltIn_Print_Area_5_1">#REF!</definedName>
    <definedName name="_27" localSheetId="0">#REF!</definedName>
    <definedName name="_27">'[8]38'!$B$27:$AB$27</definedName>
    <definedName name="_27_______________________________________Excel_BuiltIn_Print_Area_5_1">#REF!</definedName>
    <definedName name="_27_____________________Excel_BuiltIn_Print_Area_5_1">#REF!</definedName>
    <definedName name="_28" localSheetId="0">#REF!</definedName>
    <definedName name="_28">'[8]38'!$B$28:$AC$28</definedName>
    <definedName name="_28____________________Excel_BuiltIn_Print_Area_5_1">#REF!</definedName>
    <definedName name="_28Excel_BuiltIn_Print_Titles_3_1">#REF!</definedName>
    <definedName name="_29" localSheetId="0">#REF!</definedName>
    <definedName name="_29">'[8]38'!$B$29:$AD$29</definedName>
    <definedName name="_29___________________Excel_BuiltIn_Print_Area_5_1">#REF!</definedName>
    <definedName name="_2Excel_BuiltIn__FilterDatabase_12_1">#REF!</definedName>
    <definedName name="_2Excel_BuiltIn_Print_Area_1_1_1_1_1_1_1">#REF!</definedName>
    <definedName name="_2Excel_BuiltIn_Print_Area_2_1_1">"#ref!"</definedName>
    <definedName name="_2Excel_BuiltIn_Print_Area_3_1_1">#REF!</definedName>
    <definedName name="_2Excel_BuiltIn_Print_Area_5_1">#REF!</definedName>
    <definedName name="_2Excel_BuiltIn_Print_Titles_1_1">#REF!,#REF!</definedName>
    <definedName name="_3">#REF!,#REF!</definedName>
    <definedName name="_3________________________________________________Excel_BuiltIn_Print_Area_5_1">#REF!</definedName>
    <definedName name="_3_____________________________________________Excel_BuiltIn_Print_Area_5_1">#REF!</definedName>
    <definedName name="_30" localSheetId="0">#REF!</definedName>
    <definedName name="_30">'[8]38'!$B$30:$AE$30</definedName>
    <definedName name="_30__________________________________________Excel_BuiltIn_Print_Area_5_1">#REF!</definedName>
    <definedName name="_30______________________________________Excel_BuiltIn_Print_Area_5_1">#REF!</definedName>
    <definedName name="_30__________________Excel_BuiltIn_Print_Area_5_1">#REF!</definedName>
    <definedName name="_31" localSheetId="0">#REF!</definedName>
    <definedName name="_31">'[8]38'!$B$31:$AF$31</definedName>
    <definedName name="_31_________________Excel_BuiltIn_Print_Area_5_1">#REF!</definedName>
    <definedName name="_32" localSheetId="0">#REF!</definedName>
    <definedName name="_32">'[8]38'!$B$32:$AG$32</definedName>
    <definedName name="_32________________Excel_BuiltIn_Print_Area_5_1">#REF!</definedName>
    <definedName name="_33" localSheetId="0">#REF!</definedName>
    <definedName name="_33">'[8]38'!$B$33:$AH$33</definedName>
    <definedName name="_33_____________________________________Excel_BuiltIn_Print_Area_5_1">#REF!</definedName>
    <definedName name="_33_______________Excel_BuiltIn_Print_Area_5_1">#REF!</definedName>
    <definedName name="_34" localSheetId="0">#REF!</definedName>
    <definedName name="_34">'[8]38'!$B$34:$AI$34</definedName>
    <definedName name="_34______________Excel_BuiltIn_Print_Area_5_1">#REF!</definedName>
    <definedName name="_35" localSheetId="0">#REF!</definedName>
    <definedName name="_35">'[8]38'!$B$35:$AJ$35</definedName>
    <definedName name="_35_________________________________________Excel_BuiltIn_Print_Area_5_1">#REF!</definedName>
    <definedName name="_35_____________Excel_BuiltIn_Print_Area_5_1">#REF!</definedName>
    <definedName name="_36" localSheetId="0">#REF!</definedName>
    <definedName name="_36">'[8]38'!$B$36:$AK$36</definedName>
    <definedName name="_36____________________________________Excel_BuiltIn_Print_Area_5_1">#REF!</definedName>
    <definedName name="_36____________Excel_BuiltIn_Print_Area_5_1">#REF!</definedName>
    <definedName name="_37" localSheetId="0">#REF!</definedName>
    <definedName name="_37">'[8]38'!$B$37:$AL$37</definedName>
    <definedName name="_37___________Excel_BuiltIn_Print_Area_5_1">#REF!</definedName>
    <definedName name="_38" localSheetId="0">#REF!</definedName>
    <definedName name="_38">'[8]38'!$B$38:$AM$38</definedName>
    <definedName name="_38__________Excel_BuiltIn_Print_Area_5_1">#REF!</definedName>
    <definedName name="_39" localSheetId="0">#REF!</definedName>
    <definedName name="_39">'[8]38'!$B$39:$AN$39</definedName>
    <definedName name="_39___________________________________Excel_BuiltIn_Print_Area_5_1">#REF!</definedName>
    <definedName name="_39_________Excel_BuiltIn_Print_Area_5_1">#REF!</definedName>
    <definedName name="_39Excel_BuiltIn_Print_Titles_4_1">#REF!</definedName>
    <definedName name="_3Excel_BuiltIn_Print_Area_2_1">#REF!</definedName>
    <definedName name="_3Excel_BuiltIn_Print_Area_3_1_1_1_1_1">#REF!</definedName>
    <definedName name="_3Excel_BuiltIn_Print_Area_5_1">"#ref!"</definedName>
    <definedName name="_3Excel_BuiltIn_Print_Titles_1_1">#REF!,#REF!</definedName>
    <definedName name="_4____________________________________________Excel_BuiltIn_Print_Area_5_1">#REF!</definedName>
    <definedName name="_4_Excel_BuiltIn_Print_Titles_1_1">#REF!,#REF!</definedName>
    <definedName name="_40" localSheetId="0">#REF!</definedName>
    <definedName name="_40">'[8]38'!$B$40:$AO$40</definedName>
    <definedName name="_40________________________________________Excel_BuiltIn_Print_Area_5_1">#REF!</definedName>
    <definedName name="_40________Excel_BuiltIn_Print_Area_5_1">#REF!</definedName>
    <definedName name="_41" localSheetId="0">#REF!</definedName>
    <definedName name="_41">'[8]38'!$B$41:$AP$41</definedName>
    <definedName name="_41_______Excel_BuiltIn_Print_Area_5_1">#REF!</definedName>
    <definedName name="_42" localSheetId="0">#REF!</definedName>
    <definedName name="_42">'[8]38'!$B$42:$AQ$42</definedName>
    <definedName name="_42__________________________________Excel_BuiltIn_Print_Area_5_1">#REF!</definedName>
    <definedName name="_42______Excel_BuiltIn_Print_Area_5_1">#REF!</definedName>
    <definedName name="_43" localSheetId="0">#REF!</definedName>
    <definedName name="_43">'[8]38'!$B$43:$AR$43</definedName>
    <definedName name="_43_____Excel_BuiltIn_Print_Area_5_1">#REF!</definedName>
    <definedName name="_44" localSheetId="0">#REF!</definedName>
    <definedName name="_44">'[8]38'!$B$44:$AS$44</definedName>
    <definedName name="_44____Excel_BuiltIn_Print_Area_5_1">#REF!</definedName>
    <definedName name="_45" localSheetId="0">#REF!</definedName>
    <definedName name="_45">'[8]38'!$B$45:$AT$45</definedName>
    <definedName name="_45_______________________________________Excel_BuiltIn_Print_Area_5_1">#REF!</definedName>
    <definedName name="_45_________________________________Excel_BuiltIn_Print_Area_5_1">#REF!</definedName>
    <definedName name="_45___Excel_BuiltIn_Print_Area_5_1">#REF!</definedName>
    <definedName name="_46" localSheetId="0">#REF!</definedName>
    <definedName name="_46">'[8]38'!$B$46:$AU$46</definedName>
    <definedName name="_46__Excel_BuiltIn_Print_Area_5_1">#REF!</definedName>
    <definedName name="_47" localSheetId="0">#REF!</definedName>
    <definedName name="_47">'[8]38'!$B$47:$AV$47</definedName>
    <definedName name="_47_Excel_BuiltIn_Print_Area_5_1">#REF!</definedName>
    <definedName name="_48" localSheetId="0">#REF!</definedName>
    <definedName name="_48">'[8]38'!$B$48:$AW$48</definedName>
    <definedName name="_48________________________________Excel_BuiltIn_Print_Area_5_1">#REF!</definedName>
    <definedName name="_48Excel_BuiltIn_Print_Area_1_1_1_1_1_1">#REF!</definedName>
    <definedName name="_49" localSheetId="0">#REF!</definedName>
    <definedName name="_49">'[8]38'!$B$49:$AX$49</definedName>
    <definedName name="_49Excel_BuiltIn_Print_Area_2_1_1">#REF!</definedName>
    <definedName name="_4Excel_BuiltIn_Print_Area_3_1">#REF!</definedName>
    <definedName name="_4Excel_BuiltIn_Print_Area_3_1_1_1_1_1">#REF!</definedName>
    <definedName name="_4Excel_BuiltIn_Print_Titles_1_1">"#ref!"</definedName>
    <definedName name="_5________________________________________________Excel_BuiltIn_Print_Area_5_1">#REF!</definedName>
    <definedName name="_5___________________________________________Excel_BuiltIn_Print_Area_5_1">#REF!</definedName>
    <definedName name="_50" localSheetId="0">#REF!</definedName>
    <definedName name="_50">'[8]38'!$B$50:$AY$50</definedName>
    <definedName name="_50______________________________________Excel_BuiltIn_Print_Area_5_1">#REF!</definedName>
    <definedName name="_50Excel_BuiltIn_Print_Titles_5_1">#REF!</definedName>
    <definedName name="_51" localSheetId="0">#REF!</definedName>
    <definedName name="_51">'[8]38'!$B$51:$AZ$51</definedName>
    <definedName name="_51_______________________________Excel_BuiltIn_Print_Area_5_1">#REF!</definedName>
    <definedName name="_52" localSheetId="0">#REF!</definedName>
    <definedName name="_52">'[8]38'!$B$52:$BA$52</definedName>
    <definedName name="_53" localSheetId="0">#REF!</definedName>
    <definedName name="_53">'[8]38'!$B$53:$BB$53</definedName>
    <definedName name="_54______________________________Excel_BuiltIn_Print_Area_5_1">#REF!</definedName>
    <definedName name="_55_____________________________________Excel_BuiltIn_Print_Area_5_1">#REF!</definedName>
    <definedName name="_57_____________________________Excel_BuiltIn_Print_Area_5_1">#REF!</definedName>
    <definedName name="_57Excel_BuiltIn_Print_Area_5_1">#REF!</definedName>
    <definedName name="_58Excel_BuiltIn_Print_Titles_1_1">#REF!,#REF!</definedName>
    <definedName name="_5Excel_BuiltIn_Print_Area_3_1">#REF!</definedName>
    <definedName name="_6_______________________________________________Excel_BuiltIn_Print_Area_5_1">#REF!</definedName>
    <definedName name="_6__________________________________________Excel_BuiltIn_Print_Area_5_1">#REF!</definedName>
    <definedName name="_60____________________________________Excel_BuiltIn_Print_Area_5_1">#REF!</definedName>
    <definedName name="_60____________________________Excel_BuiltIn_Print_Area_5_1">#REF!</definedName>
    <definedName name="_61Excel_BuiltIn_Print_Titles_6_1">#REF!</definedName>
    <definedName name="_63___________________________Excel_BuiltIn_Print_Area_5_1">#REF!</definedName>
    <definedName name="_63Excel_BuiltIn_Print_Area_5_1">#REF!</definedName>
    <definedName name="_65___________________________________Excel_BuiltIn_Print_Area_5_1">#REF!</definedName>
    <definedName name="_66__________________________Excel_BuiltIn_Print_Area_5_1">#REF!</definedName>
    <definedName name="_69_________________________Excel_BuiltIn_Print_Area_5_1">#REF!</definedName>
    <definedName name="_6Excel_BuiltIn_Print_Area_3_1_1_1_1_1">#REF!</definedName>
    <definedName name="_6Excel_BuiltIn_Print_Titles_2_1_1">(#REF!,#REF!)</definedName>
    <definedName name="_7_________________________________________Excel_BuiltIn_Print_Area_5_1">#REF!</definedName>
    <definedName name="_70__________________________________Excel_BuiltIn_Print_Area_5_1">#REF!</definedName>
    <definedName name="_72________________________Excel_BuiltIn_Print_Area_5_1">#REF!</definedName>
    <definedName name="_72Excel_BuiltIn_Print_Titles_7_1">#REF!</definedName>
    <definedName name="_75_________________________________Excel_BuiltIn_Print_Area_5_1">#REF!</definedName>
    <definedName name="_75_______________________Excel_BuiltIn_Print_Area_5_1">#REF!</definedName>
    <definedName name="_76Excel_BuiltIn_Print_Titles_1_1">#REF!,#REF!</definedName>
    <definedName name="_78______________________Excel_BuiltIn_Print_Area_5_1">#REF!</definedName>
    <definedName name="_7Excel_BuiltIn_Print_Area_4_1">#REF!</definedName>
    <definedName name="_8________________________________________Excel_BuiltIn_Print_Area_5_1">#REF!</definedName>
    <definedName name="_80________________________________Excel_BuiltIn_Print_Area_5_1">#REF!</definedName>
    <definedName name="_81_____________________Excel_BuiltIn_Print_Area_5_1">#REF!</definedName>
    <definedName name="_83Excel_BuiltIn_Print_Titles_9_1">#REF!</definedName>
    <definedName name="_84____________________Excel_BuiltIn_Print_Area_5_1">#REF!</definedName>
    <definedName name="_85_______________________________Excel_BuiltIn_Print_Area_5_1">#REF!</definedName>
    <definedName name="_87___________________Excel_BuiltIn_Print_Area_5_1">#REF!</definedName>
    <definedName name="_8Excel_BuiltIn_Print_Area_4_1">#REF!</definedName>
    <definedName name="_8Excel_BuiltIn_Print_Area_5_1">#REF!</definedName>
    <definedName name="_9_____________________________________________Excel_BuiltIn_Print_Area_5_1">#REF!</definedName>
    <definedName name="_9_______________________________________Excel_BuiltIn_Print_Area_5_1">#REF!</definedName>
    <definedName name="_90______________________________Excel_BuiltIn_Print_Area_5_1">#REF!</definedName>
    <definedName name="_90__________________Excel_BuiltIn_Print_Area_5_1">#REF!</definedName>
    <definedName name="_93_________________Excel_BuiltIn_Print_Area_5_1">#REF!</definedName>
    <definedName name="_95_____________________________Excel_BuiltIn_Print_Area_5_1">#REF!</definedName>
    <definedName name="_96________________Excel_BuiltIn_Print_Area_5_1">#REF!</definedName>
    <definedName name="_99_______________Excel_BuiltIn_Print_Area_5_1">#REF!</definedName>
    <definedName name="_9Excel_BuiltIn_Print_Area_6_1">#REF!</definedName>
    <definedName name="_aaa1">#REF!</definedName>
    <definedName name="_aaa2">#REF!</definedName>
    <definedName name="_BOR1" localSheetId="0">#REF!</definedName>
    <definedName name="_BOR1">'[3]Bm 8'!#REF!</definedName>
    <definedName name="_C" localSheetId="0">#REF!</definedName>
    <definedName name="_C">[11]Reforma!#REF!</definedName>
    <definedName name="_C_1" localSheetId="0">#REF!</definedName>
    <definedName name="_C_1">[11]Reforma!#REF!</definedName>
    <definedName name="_D" localSheetId="0">#REF!</definedName>
    <definedName name="_D">[11]Reforma!#REF!</definedName>
    <definedName name="_D_1" localSheetId="0">#REF!</definedName>
    <definedName name="_D_1">[11]Reforma!#REF!</definedName>
    <definedName name="_Excel_BuiltIn_Print_Area_5_1">#REF!</definedName>
    <definedName name="_FCCEMED_">#REF!</definedName>
    <definedName name="_Fill" localSheetId="1" hidden="1">#REF!</definedName>
    <definedName name="_Fill" hidden="1">#REF!</definedName>
    <definedName name="_xlnm._FilterDatabase" localSheetId="0" hidden="1">'10 - RESUMO'!$A$14:$H$80</definedName>
    <definedName name="_xlnm._FilterDatabase" localSheetId="2" hidden="1">'12 - MEMÓRIA'!$V$1:$V$20</definedName>
    <definedName name="_FOG50" localSheetId="1">#REF!</definedName>
    <definedName name="_FOG50">#REF!</definedName>
    <definedName name="_For01">#REF!</definedName>
    <definedName name="_G" localSheetId="0">#REF!</definedName>
    <definedName name="_G">[11]Reforma!#REF!</definedName>
    <definedName name="_G_1" localSheetId="0">#REF!</definedName>
    <definedName name="_G_1">[11]Reforma!#REF!</definedName>
    <definedName name="_GOTO_D1_">#REF!</definedName>
    <definedName name="_GOTO_E1_">#REF!</definedName>
    <definedName name="_GOTO_N1_">#REF!</definedName>
    <definedName name="_HOME__">#REF!</definedName>
    <definedName name="_I" localSheetId="0">#REF!</definedName>
    <definedName name="_I">[11]Reforma!#REF!</definedName>
    <definedName name="_I_1" localSheetId="0">#REF!</definedName>
    <definedName name="_I_1">[11]Reforma!#REF!</definedName>
    <definedName name="_int01">#REF!</definedName>
    <definedName name="_int02">#REF!</definedName>
    <definedName name="_int03">#REF!</definedName>
    <definedName name="_int04">#REF!</definedName>
    <definedName name="_int05">#REF!</definedName>
    <definedName name="_Key1" hidden="1">#REF!</definedName>
    <definedName name="_lim01">#REF!</definedName>
    <definedName name="_M" localSheetId="0">#REF!</definedName>
    <definedName name="_M">[11]Reforma!#REF!</definedName>
    <definedName name="_M_1" localSheetId="0">#REF!</definedName>
    <definedName name="_M_1">[11]Reforma!#REF!</definedName>
    <definedName name="_MDO1">#REF!</definedName>
    <definedName name="_MDO2">#REF!</definedName>
    <definedName name="_MM" hidden="1">#REF!</definedName>
    <definedName name="_NIL1">#REF!</definedName>
    <definedName name="_Order1" hidden="1">255</definedName>
    <definedName name="_P" localSheetId="0">#REF!</definedName>
    <definedName name="_P">[11]Reforma!#REF!</definedName>
    <definedName name="_P_1" localSheetId="0">#REF!</definedName>
    <definedName name="_P_1">[11]Reforma!#REF!</definedName>
    <definedName name="_planilhapu">#REF!</definedName>
    <definedName name="_POS21">#REF!</definedName>
    <definedName name="_PPOS015Q_AGPQ_">#REF!</definedName>
    <definedName name="_PPOS015Q_AGPQ__6">#REF!</definedName>
    <definedName name="_PVC100" localSheetId="1">#REF!</definedName>
    <definedName name="_PVC100">#REF!</definedName>
    <definedName name="_PVC150" localSheetId="1">#REF!</definedName>
    <definedName name="_PVC150">#REF!</definedName>
    <definedName name="_PVC50" localSheetId="1">#REF!</definedName>
    <definedName name="_PVC50">#REF!</definedName>
    <definedName name="_PVC75" localSheetId="1">#REF!</definedName>
    <definedName name="_PVC75">#REF!</definedName>
    <definedName name="_QUAN" localSheetId="0" hidden="1">{#N/A,#N/A,FALSE,"MO (2)"}</definedName>
    <definedName name="_QUAN" hidden="1">{#N/A,#N/A,FALSE,"MO (2)"}</definedName>
    <definedName name="_R" localSheetId="0">#REF!</definedName>
    <definedName name="_R">[11]Reforma!#REF!</definedName>
    <definedName name="_R_1" localSheetId="0">#REF!</definedName>
    <definedName name="_R_1">[11]Reforma!#REF!</definedName>
    <definedName name="_REA1.N10_">#REF!</definedName>
    <definedName name="_Regression_Int">1</definedName>
    <definedName name="_s">#REF!</definedName>
    <definedName name="_Sort" hidden="1">#REF!</definedName>
    <definedName name="_t">#REF!</definedName>
    <definedName name="_tot1">#REF!</definedName>
    <definedName name="_VBF1" localSheetId="1">#REF!</definedName>
    <definedName name="_VBF1">#REF!</definedName>
    <definedName name="_VE1" localSheetId="1">#REF!</definedName>
    <definedName name="_VE1">#REF!</definedName>
    <definedName name="_VO1" localSheetId="0">#REF!</definedName>
    <definedName name="_VO1" localSheetId="1">[7]MEMORIAL!#REF!</definedName>
    <definedName name="_VO1">[7]MEMORIAL!#REF!</definedName>
    <definedName name="_VR1" localSheetId="1">#REF!</definedName>
    <definedName name="_VR1">#REF!</definedName>
    <definedName name="_w">NA()</definedName>
    <definedName name="_WCS13_">#REF!</definedName>
    <definedName name="_WCS43_">#REF!</definedName>
    <definedName name="_WDCN1.S1_">#REF!</definedName>
    <definedName name="_WGZY_">#REF!</definedName>
    <definedName name="_WGZY__6">#REF!</definedName>
    <definedName name="_WICE1_">#REF!</definedName>
    <definedName name="_WIRA1.A8_">#REF!</definedName>
    <definedName name="_Y" localSheetId="0">#REF!</definedName>
    <definedName name="_Y">[11]Reforma!#REF!</definedName>
    <definedName name="_Y_1" localSheetId="0">#REF!</definedName>
    <definedName name="_Y_1">[11]Reforma!#REF!</definedName>
    <definedName name="_z">#REF!</definedName>
    <definedName name="A" localSheetId="0">#REF!</definedName>
    <definedName name="A">#REF!</definedName>
    <definedName name="A__1" localSheetId="0">#REF!</definedName>
    <definedName name="A__1" localSheetId="1">[7]MEMORIAL!#REF!</definedName>
    <definedName name="A__1">[7]MEMORIAL!#REF!</definedName>
    <definedName name="A__1_1" localSheetId="0">#REF!</definedName>
    <definedName name="A__1_1" localSheetId="1">[7]MEMORIAL!#REF!</definedName>
    <definedName name="A__1_1">[7]MEMORIAL!#REF!</definedName>
    <definedName name="A__2" localSheetId="0">#REF!</definedName>
    <definedName name="A__2" localSheetId="1">[7]MEMORIAL!#REF!</definedName>
    <definedName name="A__2">[7]MEMORIAL!#REF!</definedName>
    <definedName name="A__2_1" localSheetId="0">#REF!</definedName>
    <definedName name="A__2_1" localSheetId="1">[7]MEMORIAL!#REF!</definedName>
    <definedName name="A__2_1">[7]MEMORIAL!#REF!</definedName>
    <definedName name="A__3" localSheetId="0">#REF!</definedName>
    <definedName name="A__3" localSheetId="1">[7]MEMORIAL!#REF!</definedName>
    <definedName name="A__3">[7]MEMORIAL!#REF!</definedName>
    <definedName name="A__3_1" localSheetId="0">#REF!</definedName>
    <definedName name="A__3_1" localSheetId="1">[7]MEMORIAL!#REF!</definedName>
    <definedName name="A__3_1">[7]MEMORIAL!#REF!</definedName>
    <definedName name="A__4" localSheetId="0">#REF!</definedName>
    <definedName name="A__4" localSheetId="1">[7]MEMORIAL!#REF!</definedName>
    <definedName name="A__4">[7]MEMORIAL!#REF!</definedName>
    <definedName name="A__4_1" localSheetId="0">#REF!</definedName>
    <definedName name="A__4_1" localSheetId="1">[7]MEMORIAL!#REF!</definedName>
    <definedName name="A__4_1">[7]MEMORIAL!#REF!</definedName>
    <definedName name="A__5" localSheetId="0">#REF!</definedName>
    <definedName name="A__5" localSheetId="1">[7]MEMORIAL!#REF!</definedName>
    <definedName name="A__5">[7]MEMORIAL!#REF!</definedName>
    <definedName name="A__5_1" localSheetId="0">#REF!</definedName>
    <definedName name="A__5_1" localSheetId="1">[7]MEMORIAL!#REF!</definedName>
    <definedName name="A__5_1">[7]MEMORIAL!#REF!</definedName>
    <definedName name="A__6" localSheetId="0">#REF!</definedName>
    <definedName name="A__6" localSheetId="1">[7]MEMORIAL!#REF!</definedName>
    <definedName name="A__6">[7]MEMORIAL!#REF!</definedName>
    <definedName name="A__6_1" localSheetId="0">#REF!</definedName>
    <definedName name="A__6_1" localSheetId="1">[7]MEMORIAL!#REF!</definedName>
    <definedName name="A__6_1">[7]MEMORIAL!#REF!</definedName>
    <definedName name="A_1" localSheetId="0">#REF!</definedName>
    <definedName name="A_1" localSheetId="1">[7]MEMORIAL!#REF!</definedName>
    <definedName name="A_1">[7]MEMORIAL!#REF!</definedName>
    <definedName name="A_1_1" localSheetId="0">#REF!</definedName>
    <definedName name="A_1_1" localSheetId="1">[7]MEMORIAL!#REF!</definedName>
    <definedName name="A_1_1">[7]MEMORIAL!#REF!</definedName>
    <definedName name="A_2" localSheetId="0">#REF!</definedName>
    <definedName name="A_2" localSheetId="1">[7]MEMORIAL!#REF!</definedName>
    <definedName name="A_2">[7]MEMORIAL!#REF!</definedName>
    <definedName name="A_2_1" localSheetId="0">#REF!</definedName>
    <definedName name="A_2_1" localSheetId="1">[7]MEMORIAL!#REF!</definedName>
    <definedName name="A_2_1">[7]MEMORIAL!#REF!</definedName>
    <definedName name="A_3" localSheetId="0">#REF!</definedName>
    <definedName name="A_3" localSheetId="1">[7]MEMORIAL!#REF!</definedName>
    <definedName name="A_3">[7]MEMORIAL!#REF!</definedName>
    <definedName name="A_3_1" localSheetId="0">#REF!</definedName>
    <definedName name="A_3_1" localSheetId="1">[7]MEMORIAL!#REF!</definedName>
    <definedName name="A_3_1">[7]MEMORIAL!#REF!</definedName>
    <definedName name="A_4" localSheetId="0">#REF!</definedName>
    <definedName name="A_4">[7]MEMORIAL!#REF!</definedName>
    <definedName name="a1B16279">#REF!</definedName>
    <definedName name="Aa" localSheetId="0">#REF!</definedName>
    <definedName name="AA">#REF!</definedName>
    <definedName name="AAA">#REF!</definedName>
    <definedName name="AAAA" localSheetId="2">'[12]PLANILHA DE QUANT. E CUSTOS A'!#REF!</definedName>
    <definedName name="aaaa">#REF!</definedName>
    <definedName name="aaaaa" localSheetId="0">#REF!</definedName>
    <definedName name="aaaaa">'[12]PLANILHA DE QUANT. E CUSTOS A'!#REF!</definedName>
    <definedName name="aaaaaa2">#REF!,#REF!</definedName>
    <definedName name="AAAAAAAA">#REF!,#REF!</definedName>
    <definedName name="aaaaaaaaaaa">#REF!,#REF!</definedName>
    <definedName name="AADÇE">#REF!</definedName>
    <definedName name="AB" localSheetId="0">#REF!</definedName>
    <definedName name="AB">'[12]PLANILHA DE QUANT. E CUSTOS A'!#REF!</definedName>
    <definedName name="ABC" localSheetId="0">#REF!</definedName>
    <definedName name="ABC">#REF!</definedName>
    <definedName name="Ac">#REF!</definedName>
    <definedName name="acha.coluna">#REF!</definedName>
    <definedName name="acha.dados">#REF!</definedName>
    <definedName name="acha.linha">#REF!</definedName>
    <definedName name="ACRESC.22">#REF!</definedName>
    <definedName name="Adut" hidden="1">#REF!</definedName>
    <definedName name="ADWEF" localSheetId="0">#REF!</definedName>
    <definedName name="ADWEF">#REF!</definedName>
    <definedName name="ADWEF_1" localSheetId="0">#REF!</definedName>
    <definedName name="ADWEF_1">#REF!</definedName>
    <definedName name="ADWEFF">#REF!</definedName>
    <definedName name="AF" localSheetId="0">#REF!</definedName>
    <definedName name="AF">'[12]PLANILHA DE QUANT. E CUSTOS A'!#REF!</definedName>
    <definedName name="AJUDA">#REF!</definedName>
    <definedName name="Ala" localSheetId="0">#REF!</definedName>
    <definedName name="Ala">'[3]Bm 8'!#REF!</definedName>
    <definedName name="Alex">#REF!</definedName>
    <definedName name="ALIAS">#REF!</definedName>
    <definedName name="ANA" localSheetId="0">#REF!</definedName>
    <definedName name="ANA">'[13]Refor Out. 2001 - BDI=20% Ajust'!#REF!</definedName>
    <definedName name="ancora2">#REF!</definedName>
    <definedName name="ANEXO_10_MATRIZ_DE_RESPONSABILIDADE">#REF!</definedName>
    <definedName name="anexo_I">#REF!</definedName>
    <definedName name="APARENTE" localSheetId="1">#REF!</definedName>
    <definedName name="APARENTE">#REF!</definedName>
    <definedName name="area" localSheetId="0">#REF!</definedName>
    <definedName name="area">'[14]BAIXO GUANDU ITAIMBE'!#REF!</definedName>
    <definedName name="_xlnm.Extract" localSheetId="0">#REF!</definedName>
    <definedName name="_xlnm.Extract">[15]Anexos!#REF!</definedName>
    <definedName name="_xlnm.Print_Area" localSheetId="0">'10 - RESUMO'!$B$1:$E$86</definedName>
    <definedName name="_xlnm.Print_Area" localSheetId="1">'11 - FINANCEIRO'!$A$1:$M$80</definedName>
    <definedName name="_xlnm.Print_Area" localSheetId="2">'12 - MEMÓRIA'!$B$1:$U$348</definedName>
    <definedName name="_xlnm.Print_Area">#REF!</definedName>
    <definedName name="Área_de_impressão1">#REF!</definedName>
    <definedName name="Área_de_impressão2">#REF!</definedName>
    <definedName name="Área_impressão_IM" localSheetId="0">"$#REF!.$A$1:$H$39"</definedName>
    <definedName name="Área_impressão_IM" localSheetId="1">#REF!</definedName>
    <definedName name="Área_impressão_IM" localSheetId="2">"$#REF!.$A$1:$H$39"</definedName>
    <definedName name="Área_impressão_IM">#REF!</definedName>
    <definedName name="Área_impressão_IM_1">"$#REF!.$A$1:$H$39"</definedName>
    <definedName name="Área_impressão_IM_5">"$#REF!.$A$1:$H$39"</definedName>
    <definedName name="Área_impressão_IN">#REF!</definedName>
    <definedName name="AREAMAODEOBRATOTAL">#REF!</definedName>
    <definedName name="AreaTeste">#REF!</definedName>
    <definedName name="AreaTeste2">#REF!</definedName>
    <definedName name="areia" localSheetId="0">#REF!</definedName>
    <definedName name="areia">'[14]BAIXO GUANDU ITAIMBE'!#REF!</definedName>
    <definedName name="Arial">#REF!</definedName>
    <definedName name="arta">#REF!</definedName>
    <definedName name="as" localSheetId="0">#REF!</definedName>
    <definedName name="as">#REF!</definedName>
    <definedName name="asa">#REF!</definedName>
    <definedName name="ASD">#REF!</definedName>
    <definedName name="ASDASDASD">#REF!</definedName>
    <definedName name="asdf" localSheetId="0">#REF!</definedName>
    <definedName name="asdf">#REF!</definedName>
    <definedName name="ASDSSS" localSheetId="0">#REF!</definedName>
    <definedName name="ASDSSS">#REF!</definedName>
    <definedName name="ASFALTO" localSheetId="1">#REF!</definedName>
    <definedName name="ASFALTO">#REF!</definedName>
    <definedName name="ASFALTO_1" localSheetId="1">#REF!</definedName>
    <definedName name="ASFALTO_1">#REF!</definedName>
    <definedName name="asfg">#REF!</definedName>
    <definedName name="ASPECTO_ARQ" localSheetId="0">#REF!</definedName>
    <definedName name="ASPECTO_ARQ">[16]Plan1!$A$145:$A$148</definedName>
    <definedName name="asSDas">#REF!</definedName>
    <definedName name="ATA_DE_REUNIÃO">#REF!</definedName>
    <definedName name="ATERRO">#REF!</definedName>
    <definedName name="ATERRO_100">#REF!</definedName>
    <definedName name="ATUAL">#REF!</definedName>
    <definedName name="AUXILIARES">#REF!</definedName>
    <definedName name="B">#REF!</definedName>
    <definedName name="B_MEC">#REF!</definedName>
    <definedName name="BANCO">#REF!</definedName>
    <definedName name="Banco_dados_IM">#REF!</definedName>
    <definedName name="_xlnm.Database">#REF!</definedName>
    <definedName name="base">#REF!</definedName>
    <definedName name="BBB">#REF!</definedName>
    <definedName name="BBBB" localSheetId="0">#REF!</definedName>
    <definedName name="BBBB">'[12]PLANILHA DE QUANT. E CUSTOS A'!#REF!</definedName>
    <definedName name="bbbbbb">#REF!,#REF!</definedName>
    <definedName name="BBBBBBB">#REF!</definedName>
    <definedName name="BC">#REF!</definedName>
    <definedName name="BDD_01">#REF!</definedName>
    <definedName name="BDI">#REF!</definedName>
    <definedName name="BDI_SERVIÇO_DRENAGEM">#REF!</definedName>
    <definedName name="BDIc">#REF!</definedName>
    <definedName name="BDIf">#REF!</definedName>
    <definedName name="BDTC100">#REF!</definedName>
    <definedName name="BF" localSheetId="0">#REF!</definedName>
    <definedName name="BF" localSheetId="1">[17]MEMORIAL!#REF!</definedName>
    <definedName name="BF">[17]MEMORIAL!#REF!</definedName>
    <definedName name="BF_1" localSheetId="0">#REF!</definedName>
    <definedName name="BF_1" localSheetId="1">[18]MEMORIAL!#REF!</definedName>
    <definedName name="BF_1">[18]MEMORIAL!#REF!</definedName>
    <definedName name="BG">#REF!</definedName>
    <definedName name="bitmin">#REF!</definedName>
    <definedName name="BLO">#REF!</definedName>
    <definedName name="BLOCO" localSheetId="0">#REF!</definedName>
    <definedName name="BLOCO">[4]PLANILHA!#REF!</definedName>
    <definedName name="BLOCO_B" localSheetId="0">#REF!</definedName>
    <definedName name="BLOCO_B">'[19]CAPA -1'!#REF!</definedName>
    <definedName name="BLOCO_BB">#REF!</definedName>
    <definedName name="BLOCO_BBB">#REF!</definedName>
    <definedName name="BLOCO_C">#REF!</definedName>
    <definedName name="BLOCO_CC">#REF!</definedName>
    <definedName name="BLOCO_CCC">#REF!</definedName>
    <definedName name="BLOCO_CCCC">#REF!</definedName>
    <definedName name="BLOCRET" localSheetId="1">#REF!</definedName>
    <definedName name="BLOCRET">#REF!</definedName>
    <definedName name="BLOCRET_1" localSheetId="1">#REF!</definedName>
    <definedName name="BLOCRET_1">#REF!</definedName>
    <definedName name="BRITAS">#REF!</definedName>
    <definedName name="BTTC1200">#REF!</definedName>
    <definedName name="BTTC12001" localSheetId="0">#REF!</definedName>
    <definedName name="BTTC12001">'[12]PLANILHA DE QUANT. E CUSTOS A'!#REF!</definedName>
    <definedName name="BTTC1200ADASDS" localSheetId="0">#REF!</definedName>
    <definedName name="BTTC1200ADASDS">#REF!</definedName>
    <definedName name="BuiltIn_AutoFilter___7">#REF!</definedName>
    <definedName name="BuiltIn_AutoFilter___7_1">#REF!</definedName>
    <definedName name="BuiltIn_AutoFilter___7_10">#REF!</definedName>
    <definedName name="BuiltIn_AutoFilter___7_11">#REF!</definedName>
    <definedName name="BuiltIn_AutoFilter___7_12">#REF!</definedName>
    <definedName name="BuiltIn_AutoFilter___7_2">#REF!</definedName>
    <definedName name="BuiltIn_AutoFilter___7_3">#REF!</definedName>
    <definedName name="BuiltIn_AutoFilter___7_4">#REF!</definedName>
    <definedName name="BuiltIn_AutoFilter___7_5">#REF!</definedName>
    <definedName name="BuiltIn_AutoFilter___7_6">#REF!</definedName>
    <definedName name="BuiltIn_AutoFilter___7_7">#REF!</definedName>
    <definedName name="BuiltIn_AutoFilter___7_8">#REF!</definedName>
    <definedName name="BuiltIn_AutoFilter___7_9">#REF!</definedName>
    <definedName name="BuiltIn_AutoFilter___8">#REF!</definedName>
    <definedName name="BuiltIn_AutoFilter___8_1">#REF!</definedName>
    <definedName name="BuiltIn_AutoFilter___8_10">#REF!</definedName>
    <definedName name="BuiltIn_AutoFilter___8_11">#REF!</definedName>
    <definedName name="BuiltIn_AutoFilter___8_12">#REF!</definedName>
    <definedName name="BuiltIn_AutoFilter___8_13">#REF!</definedName>
    <definedName name="BuiltIn_AutoFilter___8_14">#REF!</definedName>
    <definedName name="BuiltIn_AutoFilter___8_15">#REF!</definedName>
    <definedName name="BuiltIn_AutoFilter___8_16">#REF!</definedName>
    <definedName name="BuiltIn_AutoFilter___8_17">#REF!</definedName>
    <definedName name="BuiltIn_AutoFilter___8_18">#REF!</definedName>
    <definedName name="BuiltIn_AutoFilter___8_19">#REF!</definedName>
    <definedName name="BuiltIn_AutoFilter___8_2">#REF!</definedName>
    <definedName name="BuiltIn_AutoFilter___8_20">#REF!</definedName>
    <definedName name="BuiltIn_AutoFilter___8_21">#REF!</definedName>
    <definedName name="BuiltIn_AutoFilter___8_22">#REF!</definedName>
    <definedName name="BuiltIn_AutoFilter___8_23">#REF!</definedName>
    <definedName name="BuiltIn_AutoFilter___8_24">#REF!</definedName>
    <definedName name="BuiltIn_AutoFilter___8_25">#REF!</definedName>
    <definedName name="BuiltIn_AutoFilter___8_26">#REF!</definedName>
    <definedName name="BuiltIn_AutoFilter___8_27">#REF!</definedName>
    <definedName name="BuiltIn_AutoFilter___8_28">#REF!</definedName>
    <definedName name="BuiltIn_AutoFilter___8_29">#REF!</definedName>
    <definedName name="BuiltIn_AutoFilter___8_3">#REF!</definedName>
    <definedName name="BuiltIn_AutoFilter___8_30">#REF!</definedName>
    <definedName name="BuiltIn_AutoFilter___8_31">#REF!</definedName>
    <definedName name="BuiltIn_AutoFilter___8_32">#REF!</definedName>
    <definedName name="BuiltIn_AutoFilter___8_4">#REF!</definedName>
    <definedName name="BuiltIn_AutoFilter___8_5">#REF!</definedName>
    <definedName name="BuiltIn_AutoFilter___8_6">#REF!</definedName>
    <definedName name="BuiltIn_AutoFilter___8_7">#REF!</definedName>
    <definedName name="BuiltIn_AutoFilter___8_8">#REF!</definedName>
    <definedName name="BuiltIn_AutoFilter___8_9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Area___0___0___0___0">#REF!</definedName>
    <definedName name="BuiltIn_Print_Area___0___0___0___0___0">#REF!</definedName>
    <definedName name="BuiltIn_Print_Area___0___0___0___0___0___0">#REF!</definedName>
    <definedName name="BuiltIn_Print_Area___0___0___0___0___0___0___0">#REF!</definedName>
    <definedName name="BuiltIn_Print_Area___0___0___0___0___0___0___0___0___0">#REF!</definedName>
    <definedName name="BuiltIn_Print_Area___0___0___10">#REF!</definedName>
    <definedName name="BuiltIn_Print_Area___0___1">#REF!</definedName>
    <definedName name="BuiltIn_Print_Area___0___1___0">#REF!</definedName>
    <definedName name="BuiltIn_Print_Area___0___1___0___0">#REF!</definedName>
    <definedName name="BuiltIn_Print_Area___0___1___0___0___0">#REF!</definedName>
    <definedName name="BuiltIn_Print_Area___0___1___0___0___0___0">#REF!</definedName>
    <definedName name="BuiltIn_Print_Area___0___1___0___0___0___0___0">#REF!</definedName>
    <definedName name="BuiltIn_Print_Area___0___1___0___0___0___0___0___0">#REF!</definedName>
    <definedName name="BuiltIn_Print_Area___0___1___0___0___0___0___0___0___0">#REF!</definedName>
    <definedName name="BuiltIn_Print_Area___0___1___0___0___0___0___0___0___0___0">#REF!</definedName>
    <definedName name="BuiltIn_Print_Area___0___1___0___0___0___0___0___0___0___0_1">#REF!</definedName>
    <definedName name="BuiltIn_Print_Area___0___1___0___0___0___0___0___0___0___0_1_1">#REF!</definedName>
    <definedName name="BuiltIn_Print_Area___0___1___0___0___0___0___0___0___0_1">#REF!</definedName>
    <definedName name="BuiltIn_Print_Area___0___1___0___0___0___0___0___0___0_1_1">#REF!</definedName>
    <definedName name="BuiltIn_Print_Area___0___1___0___0___0___0___0___0_1">#REF!</definedName>
    <definedName name="BuiltIn_Print_Area___0___1___0___0___0___0___0___0_1_1">#REF!</definedName>
    <definedName name="BuiltIn_Print_Area___0___1___0___0___0___0___0_1">#REF!</definedName>
    <definedName name="BuiltIn_Print_Area___0___1___0___0___0___0___0_1_1">#REF!</definedName>
    <definedName name="BuiltIn_Print_Area___0___1___0___0___0___0_1">#REF!</definedName>
    <definedName name="BuiltIn_Print_Area___0___1___0___0___0___0_1_1">#REF!</definedName>
    <definedName name="BuiltIn_Print_Area___0___1___0___0___0_1">#REF!</definedName>
    <definedName name="BuiltIn_Print_Area___0___1___0___0___0_1_1">#REF!</definedName>
    <definedName name="BuiltIn_Print_Area___0___1___0___0_1">#REF!</definedName>
    <definedName name="BuiltIn_Print_Area___0___1___0___0_1_1">#REF!</definedName>
    <definedName name="BuiltIn_Print_Area___0___1___0_1">#REF!</definedName>
    <definedName name="BuiltIn_Print_Area___0___1___0_1_1">#REF!</definedName>
    <definedName name="BuiltIn_Print_Area___0___1_1">#REF!</definedName>
    <definedName name="BuiltIn_Print_Area___0___1_1_1">#REF!</definedName>
    <definedName name="BuiltIn_Print_Area___0___16">#REF!</definedName>
    <definedName name="BuiltIn_Print_Area___0___16___0">#REF!</definedName>
    <definedName name="BuiltIn_Print_Area___0___16___0___0">#REF!</definedName>
    <definedName name="BuiltIn_Print_Area___0___16___0___0___0">#REF!</definedName>
    <definedName name="BuiltIn_Print_Area___0___16___0___0___0___0">#REF!</definedName>
    <definedName name="BuiltIn_Print_Area___0___16___0___0___0___0___0">#REF!</definedName>
    <definedName name="BuiltIn_Print_Area___0___16___0___0___0___0___0___0">#REF!</definedName>
    <definedName name="BuiltIn_Print_Area___0___16___0___0___0___0___0___0___0">#REF!</definedName>
    <definedName name="BuiltIn_Print_Area___0___4">#REF!</definedName>
    <definedName name="BuiltIn_Print_Area___0___5">#REF!</definedName>
    <definedName name="BuiltIn_Print_Area___0___5___0">#REF!</definedName>
    <definedName name="BuiltIn_Print_Area___0___6">#REF!</definedName>
    <definedName name="BuiltIn_Print_Area___0___6___0">#REF!</definedName>
    <definedName name="BuiltIn_Print_Area___0___7">#REF!</definedName>
    <definedName name="BuiltIn_Print_Area___0___7___0">#REF!</definedName>
    <definedName name="BuiltIn_Print_Area___0___8">#REF!</definedName>
    <definedName name="BuiltIn_Print_Area___0_1">#REF!</definedName>
    <definedName name="BuiltIn_Print_Area___0_1_1">#REF!</definedName>
    <definedName name="BuiltIn_Print_Area_1">#REF!</definedName>
    <definedName name="BuiltIn_Print_Area_1_1">#REF!</definedName>
    <definedName name="BuiltIn_Print_Titles">#REF!</definedName>
    <definedName name="BuiltIn_Print_Titles___0">#REF!</definedName>
    <definedName name="BuiltIn_Print_Titles___0___0">#REF!</definedName>
    <definedName name="BuiltIn_Print_Titles___0___0___0">#REF!</definedName>
    <definedName name="BuiltIn_Print_Titles___0___0___0___0">#REF!</definedName>
    <definedName name="BuiltIn_Print_Titles___0___0___0___0___0">#REF!</definedName>
    <definedName name="BuiltIn_Print_Titles___0___0___0___0___0___0">#REF!</definedName>
    <definedName name="BuiltIn_Print_Titles___0___0___0___0___0___0___0">#REF!</definedName>
    <definedName name="BuiltIn_Print_Titles___0___0___0___0___0___0___0___0___0">#REF!</definedName>
    <definedName name="BuiltIn_Print_Titles___0___0___10">#REF!</definedName>
    <definedName name="BuiltIn_Print_Titles___0___1">#REF!</definedName>
    <definedName name="BuiltIn_Print_Titles___0___16">#REF!</definedName>
    <definedName name="BuiltIn_Print_Titles___0___16___0">#REF!</definedName>
    <definedName name="BuiltIn_Print_Titles___0___16___0___0">#REF!</definedName>
    <definedName name="BuiltIn_Print_Titles___0___16___0___0___0">#REF!</definedName>
    <definedName name="BuiltIn_Print_Titles___0___16___0___0___0___0">#REF!</definedName>
    <definedName name="BuiltIn_Print_Titles___0___16___0___0___0___0___0">#REF!</definedName>
    <definedName name="BuiltIn_Print_Titles___0___5">#REF!</definedName>
    <definedName name="BuiltIn_Print_Titles___0___6">#REF!</definedName>
    <definedName name="BuiltIn_Print_Titles___0___7">#REF!</definedName>
    <definedName name="BuiltIn_Print_Titles___0___8">#REF!</definedName>
    <definedName name="BuiltIn_Print_Titles___0_1">#REF!</definedName>
    <definedName name="BuiltIn_Print_Titles___0_1_1">#REF!</definedName>
    <definedName name="BuiltIn_Print_Titles___4___4">#REF!</definedName>
    <definedName name="BuiltIn_Print_Titles___5___5">#REF!</definedName>
    <definedName name="BuiltIn_Print_Titles___5___5___0">#REF!</definedName>
    <definedName name="BuiltIn_Print_Titles___6___6">#REF!</definedName>
    <definedName name="BuiltIn_Print_Titles___6___6___0">#REF!</definedName>
    <definedName name="BuiltIn_Print_Titles___7___7">#REF!</definedName>
    <definedName name="BuiltIn_Print_Titles_1">#REF!</definedName>
    <definedName name="BuiltIn_Print_Titles_1_1">#REF!</definedName>
    <definedName name="cadm">#REF!</definedName>
    <definedName name="Capa" localSheetId="0" hidden="1">{#N/A,#N/A,FALSE,"ET-CAPA";#N/A,#N/A,FALSE,"ET-PAG1";#N/A,#N/A,FALSE,"ET-PAG2";#N/A,#N/A,FALSE,"ET-PAG3";#N/A,#N/A,FALSE,"ET-PAG4";#N/A,#N/A,FALSE,"ET-PAG5"}</definedName>
    <definedName name="Capa" hidden="1">{#N/A,#N/A,FALSE,"ET-CAPA";#N/A,#N/A,FALSE,"ET-PAG1";#N/A,#N/A,FALSE,"ET-PAG2";#N/A,#N/A,FALSE,"ET-PAG3";#N/A,#N/A,FALSE,"ET-PAG4";#N/A,#N/A,FALSE,"ET-PAG5"}</definedName>
    <definedName name="Capa_1" localSheetId="0" hidden="1">{#N/A,#N/A,FALSE,"ET-CAPA";#N/A,#N/A,FALSE,"ET-PAG1";#N/A,#N/A,FALSE,"ET-PAG2";#N/A,#N/A,FALSE,"ET-PAG3";#N/A,#N/A,FALSE,"ET-PAG4";#N/A,#N/A,FALSE,"ET-PAG5"}</definedName>
    <definedName name="Capa_1" hidden="1">{#N/A,#N/A,FALSE,"ET-CAPA";#N/A,#N/A,FALSE,"ET-PAG1";#N/A,#N/A,FALSE,"ET-PAG2";#N/A,#N/A,FALSE,"ET-PAG3";#N/A,#N/A,FALSE,"ET-PAG4";#N/A,#N/A,FALSE,"ET-PAG5"}</definedName>
    <definedName name="Capa_1_1" localSheetId="0" hidden="1">{#N/A,#N/A,FALSE,"ET-CAPA";#N/A,#N/A,FALSE,"ET-PAG1";#N/A,#N/A,FALSE,"ET-PAG2";#N/A,#N/A,FALSE,"ET-PAG3";#N/A,#N/A,FALSE,"ET-PAG4";#N/A,#N/A,FALSE,"ET-PAG5"}</definedName>
    <definedName name="Capa_1_1" hidden="1">{#N/A,#N/A,FALSE,"ET-CAPA";#N/A,#N/A,FALSE,"ET-PAG1";#N/A,#N/A,FALSE,"ET-PAG2";#N/A,#N/A,FALSE,"ET-PAG3";#N/A,#N/A,FALSE,"ET-PAG4";#N/A,#N/A,FALSE,"ET-PAG5"}</definedName>
    <definedName name="Capa_1_2" localSheetId="0" hidden="1">{#N/A,#N/A,FALSE,"ET-CAPA";#N/A,#N/A,FALSE,"ET-PAG1";#N/A,#N/A,FALSE,"ET-PAG2";#N/A,#N/A,FALSE,"ET-PAG3";#N/A,#N/A,FALSE,"ET-PAG4";#N/A,#N/A,FALSE,"ET-PAG5"}</definedName>
    <definedName name="Capa_1_2" hidden="1">{#N/A,#N/A,FALSE,"ET-CAPA";#N/A,#N/A,FALSE,"ET-PAG1";#N/A,#N/A,FALSE,"ET-PAG2";#N/A,#N/A,FALSE,"ET-PAG3";#N/A,#N/A,FALSE,"ET-PAG4";#N/A,#N/A,FALSE,"ET-PAG5"}</definedName>
    <definedName name="Capa_2" localSheetId="0" hidden="1">{#N/A,#N/A,FALSE,"ET-CAPA";#N/A,#N/A,FALSE,"ET-PAG1";#N/A,#N/A,FALSE,"ET-PAG2";#N/A,#N/A,FALSE,"ET-PAG3";#N/A,#N/A,FALSE,"ET-PAG4";#N/A,#N/A,FALSE,"ET-PAG5"}</definedName>
    <definedName name="Capa_2" hidden="1">{#N/A,#N/A,FALSE,"ET-CAPA";#N/A,#N/A,FALSE,"ET-PAG1";#N/A,#N/A,FALSE,"ET-PAG2";#N/A,#N/A,FALSE,"ET-PAG3";#N/A,#N/A,FALSE,"ET-PAG4";#N/A,#N/A,FALSE,"ET-PAG5"}</definedName>
    <definedName name="Capa_3" localSheetId="0" hidden="1">{#N/A,#N/A,FALSE,"ET-CAPA";#N/A,#N/A,FALSE,"ET-PAG1";#N/A,#N/A,FALSE,"ET-PAG2";#N/A,#N/A,FALSE,"ET-PAG3";#N/A,#N/A,FALSE,"ET-PAG4";#N/A,#N/A,FALSE,"ET-PAG5"}</definedName>
    <definedName name="Capa_3" hidden="1">{#N/A,#N/A,FALSE,"ET-CAPA";#N/A,#N/A,FALSE,"ET-PAG1";#N/A,#N/A,FALSE,"ET-PAG2";#N/A,#N/A,FALSE,"ET-PAG3";#N/A,#N/A,FALSE,"ET-PAG4";#N/A,#N/A,FALSE,"ET-PAG5"}</definedName>
    <definedName name="capa1">#REF!</definedName>
    <definedName name="Carimbo">#REF!</definedName>
    <definedName name="carlos" localSheetId="0">#REF!</definedName>
    <definedName name="carlos">[11]Reforma!#REF!</definedName>
    <definedName name="CASH_FLOW">#REF!</definedName>
    <definedName name="CBUQ">#REF!,#REF!</definedName>
    <definedName name="cbuq2">#REF!,#REF!</definedName>
    <definedName name="ccc">#REF!,#REF!</definedName>
    <definedName name="CCCCCCCCCCCCCCCC" localSheetId="0">#REF!</definedName>
    <definedName name="CCCCCCCCCCCCCCCC">#REF!</definedName>
    <definedName name="CCCCCCCCCCCCCCCCC" localSheetId="0">#REF!</definedName>
    <definedName name="CCCCCCCCCCCCCCCCC">#REF!</definedName>
    <definedName name="CélulaInicioPlanilha">#REF!</definedName>
    <definedName name="CélulaResumo">#REF!</definedName>
    <definedName name="ciclopico" localSheetId="0">#REF!</definedName>
    <definedName name="ciclopico" localSheetId="1">[18]MEMORIAL!#REF!</definedName>
    <definedName name="ciclopico">[18]MEMORIAL!#REF!</definedName>
    <definedName name="ciclopico_1" localSheetId="0">#REF!</definedName>
    <definedName name="ciclopico_1" localSheetId="1">[18]MEMORIAL!#REF!</definedName>
    <definedName name="ciclopico_1">[18]MEMORIAL!#REF!</definedName>
    <definedName name="Cliente">#REF!</definedName>
    <definedName name="cmei">#REF!</definedName>
    <definedName name="CODIGO">#REF!</definedName>
    <definedName name="Código">#REF!</definedName>
    <definedName name="COL_ACUM">IF(#REF!&lt;N(#REF!),1,MATCH(#REF!,#REF!))</definedName>
    <definedName name="COL_MED1">INDEX(#REF!,ROW())</definedName>
    <definedName name="COLARES">#REF!</definedName>
    <definedName name="COMEÇO" localSheetId="0">#REF!</definedName>
    <definedName name="COMEÇO">'[19]CAPA -1'!#REF!</definedName>
    <definedName name="COMPLETO">#REF!</definedName>
    <definedName name="compo1">#REF!</definedName>
    <definedName name="COMPOSICAO01" localSheetId="1">#REF!</definedName>
    <definedName name="COMPOSICAO01">#REF!</definedName>
    <definedName name="COMPOSIÇÃO01" localSheetId="1">#REF!</definedName>
    <definedName name="COMPOSIÇÃO01">#REF!</definedName>
    <definedName name="COMPOSICAO01_1" localSheetId="1">#REF!</definedName>
    <definedName name="COMPOSICAO01_1">#REF!</definedName>
    <definedName name="COMPOSICAO02" localSheetId="1">#REF!</definedName>
    <definedName name="COMPOSICAO02">#REF!</definedName>
    <definedName name="COMPOSICAO02_1" localSheetId="1">#REF!</definedName>
    <definedName name="COMPOSICAO02_1">#REF!</definedName>
    <definedName name="Comprimento_Equivalente">#REF!</definedName>
    <definedName name="concciclo" localSheetId="1">#REF!</definedName>
    <definedName name="concciclo">#REF!</definedName>
    <definedName name="concreto" localSheetId="1">#REF!</definedName>
    <definedName name="concreto">#REF!</definedName>
    <definedName name="CONDICOES_ACESSO" localSheetId="0">#REF!</definedName>
    <definedName name="CONDICOES_ACESSO">[16]Plan1!$A$26:$A$29</definedName>
    <definedName name="Construtora">#REF!</definedName>
    <definedName name="contratada">#REF!</definedName>
    <definedName name="CORTE">#REF!</definedName>
    <definedName name="COTA_GREIDE" localSheetId="0">#REF!</definedName>
    <definedName name="COTA_GREIDE">[16]Plan1!$A$52:$A$55</definedName>
    <definedName name="CPU">#REF!</definedName>
    <definedName name="CRG_01" localSheetId="0">#REF!</definedName>
    <definedName name="CRG_01">[20]CRG!$B$1:$T$747</definedName>
    <definedName name="critério">#REF!</definedName>
    <definedName name="critério1">#REF!</definedName>
    <definedName name="crono">#REF!</definedName>
    <definedName name="cronograma">#REF!</definedName>
    <definedName name="CSA" localSheetId="1">#REF!</definedName>
    <definedName name="CSA">#REF!</definedName>
    <definedName name="CSA_1" localSheetId="1">#REF!</definedName>
    <definedName name="CSA_1">#REF!</definedName>
    <definedName name="CSPP" localSheetId="1">#REF!</definedName>
    <definedName name="CSPP">#REF!</definedName>
    <definedName name="CSPP_1" localSheetId="1">#REF!</definedName>
    <definedName name="CSPP_1">#REF!</definedName>
    <definedName name="ctdireto">#REF!</definedName>
    <definedName name="ctindireto">#REF!</definedName>
    <definedName name="CUSTO_DE_COMBUSTÍVEL_E_LUFRIFICANTES">#REF!</definedName>
    <definedName name="CustoReal">#REF!</definedName>
    <definedName name="cx" localSheetId="0" hidden="1">{#N/A,#N/A,FALSE,"MO (2)"}</definedName>
    <definedName name="cx" hidden="1">{#N/A,#N/A,FALSE,"MO (2)"}</definedName>
    <definedName name="cx." localSheetId="0" hidden="1">{#N/A,#N/A,FALSE,"MO (2)"}</definedName>
    <definedName name="cx." hidden="1">{#N/A,#N/A,FALSE,"MO (2)"}</definedName>
    <definedName name="D">#REF!</definedName>
    <definedName name="daddf">#REF!</definedName>
    <definedName name="DADOS">#REF!</definedName>
    <definedName name="DAF">#REF!</definedName>
    <definedName name="daniel">#REF!</definedName>
    <definedName name="DASDA">#REF!</definedName>
    <definedName name="dat">#REF!</definedName>
    <definedName name="DATA">#REF!</definedName>
    <definedName name="DATA_17">#REF!</definedName>
    <definedName name="DATA_8">#REF!</definedName>
    <definedName name="data1">#REF!</definedName>
    <definedName name="Database" hidden="1">#REF!</definedName>
    <definedName name="dataf">#REF!</definedName>
    <definedName name="DD">#REF!</definedName>
    <definedName name="DD_2">#REF!</definedName>
    <definedName name="DD_5">#REF!</definedName>
    <definedName name="DDD">#REF!</definedName>
    <definedName name="ddddd">#REF!</definedName>
    <definedName name="DDF">#REF!</definedName>
    <definedName name="Decréscimos">#REF!</definedName>
    <definedName name="DEFOFO" localSheetId="1">#REF!</definedName>
    <definedName name="DEFOFO">#REF!</definedName>
    <definedName name="DEFOFO100" localSheetId="1">#REF!</definedName>
    <definedName name="DEFOFO100">#REF!</definedName>
    <definedName name="DEFOFO150" localSheetId="1">#REF!</definedName>
    <definedName name="DEFOFO150">#REF!</definedName>
    <definedName name="DEFOFO200" localSheetId="1">#REF!</definedName>
    <definedName name="DEFOFO200">#REF!</definedName>
    <definedName name="DEFOFO250" localSheetId="1">#REF!</definedName>
    <definedName name="DEFOFO250">#REF!</definedName>
    <definedName name="DEFOFO300" localSheetId="1">#REF!</definedName>
    <definedName name="DEFOFO300">#REF!</definedName>
    <definedName name="DEMANDA" localSheetId="0">#REF!</definedName>
    <definedName name="DEMANDA">[16]Plan1!$A$171:$A$174</definedName>
    <definedName name="DEMOLIÇÃO">#REF!</definedName>
    <definedName name="DENSIDADE_HABITACIONAL" localSheetId="0">#REF!</definedName>
    <definedName name="DENSIDADE_HABITACIONAL">[16]Plan1!$A$34:$A$37</definedName>
    <definedName name="DESEMPENHO" localSheetId="0">#REF!</definedName>
    <definedName name="DESEMPENHO">[16]Plan1!$A$180:$A$183</definedName>
    <definedName name="DESTERRO">#REF!</definedName>
    <definedName name="DF">#REF!</definedName>
    <definedName name="DFADFA">#REF!</definedName>
    <definedName name="DFAFAF">#REF!</definedName>
    <definedName name="dfdd">#REF!</definedName>
    <definedName name="DFGFGD">#REF!</definedName>
    <definedName name="DFH" localSheetId="0">#REF!</definedName>
    <definedName name="DFH">'[12]PLANILHA DE QUANT. E CUSTOS A'!#REF!</definedName>
    <definedName name="DIAMETRO">#REF!</definedName>
    <definedName name="DIS" localSheetId="0">#REF!</definedName>
    <definedName name="DIS">[20]DIS!$C$3:$E$41</definedName>
    <definedName name="DOC" localSheetId="0">#REF!</definedName>
    <definedName name="DOC">[20]DOC!$B$3:$I$137</definedName>
    <definedName name="dois">#REF!</definedName>
    <definedName name="dre">#REF!</definedName>
    <definedName name="DREN">#REF!</definedName>
    <definedName name="drenag">#REF!</definedName>
    <definedName name="DRENAGEM" localSheetId="0">#REF!</definedName>
    <definedName name="DRENAGEM">#REF!</definedName>
    <definedName name="DRENAGEM_17" localSheetId="0">#REF!</definedName>
    <definedName name="DRENAGEM_17">#REF!</definedName>
    <definedName name="DRENAGEM_8" localSheetId="0">#REF!</definedName>
    <definedName name="DRENAGEM_8">#REF!</definedName>
    <definedName name="DSDS">("$#REF!.$A$1:$H$65184~$#REF!.$A$1:$AMJ$14)))))))")</definedName>
    <definedName name="DUDU" localSheetId="0">#REF!</definedName>
    <definedName name="DUDU">'[21]Rede de Distribuição de Água'!#REF!</definedName>
    <definedName name="E">#REF!</definedName>
    <definedName name="edital">#REF!</definedName>
    <definedName name="EDT" localSheetId="0">#REF!</definedName>
    <definedName name="EDT">[20]CRG!$B$1:$T$746</definedName>
    <definedName name="ee" localSheetId="0">#REF!</definedName>
    <definedName name="ee">[11]Reforma!#REF!</definedName>
    <definedName name="EEE">#REF!</definedName>
    <definedName name="EEEEE" localSheetId="0">#REF!</definedName>
    <definedName name="EEEEE">[11]Reforma!#REF!</definedName>
    <definedName name="EEEEEEEEEEEEEEEEEE">#REF!</definedName>
    <definedName name="EFETIVO">#REF!</definedName>
    <definedName name="EMPRE">#REF!</definedName>
    <definedName name="eng">#REF!</definedName>
    <definedName name="Eng.º_Const">#REF!</definedName>
    <definedName name="Eng.º_Super">#REF!</definedName>
    <definedName name="EQUIPAMENTO">#REF!</definedName>
    <definedName name="ER" localSheetId="0">#REF!</definedName>
    <definedName name="ER">[22]!PassaExtenso</definedName>
    <definedName name="ES" localSheetId="0">#REF!</definedName>
    <definedName name="ES">[11]Reforma!#REF!</definedName>
    <definedName name="Esc.3">#REF!</definedName>
    <definedName name="ESQUADRIAS" localSheetId="0">#REF!</definedName>
    <definedName name="ESQUADRIAS">[16]Plan1!$A$121:$A$125</definedName>
    <definedName name="ESTABILIDADE" localSheetId="0">#REF!</definedName>
    <definedName name="ESTABILIDADE">[16]Plan1!$A$163:$A$165</definedName>
    <definedName name="ESTADO_CONSERVACAO" localSheetId="0">#REF!</definedName>
    <definedName name="ESTADO_CONSERVACAO">[16]Plan1!$A$134:$A$140</definedName>
    <definedName name="ETAPA">#REF!</definedName>
    <definedName name="eu" localSheetId="0" hidden="1">{#N/A,#N/A,FALSE,"MO (2)"}</definedName>
    <definedName name="eu" hidden="1">{#N/A,#N/A,FALSE,"MO (2)"}</definedName>
    <definedName name="Excel_BuiltIn__FilterDatabase_1" localSheetId="1">#REF!</definedName>
    <definedName name="Excel_BuiltIn__FilterDatabase_1">#REF!</definedName>
    <definedName name="Excel_BuiltIn__FilterDatabase_10">#REF!</definedName>
    <definedName name="Excel_BuiltIn__FilterDatabase_10_1">#REF!</definedName>
    <definedName name="Excel_BuiltIn__FilterDatabase_10_12">#REF!</definedName>
    <definedName name="Excel_BuiltIn__FilterDatabase_11">#REF!</definedName>
    <definedName name="Excel_BuiltIn__FilterDatabase_12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8">#REF!</definedName>
    <definedName name="Excel_BuiltIn__FilterDatabase_2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4">#REF!</definedName>
    <definedName name="Excel_BuiltIn__FilterDatabase_3_5">#REF!</definedName>
    <definedName name="Excel_BuiltIn__FilterDatabase_3_6">#REF!</definedName>
    <definedName name="Excel_BuiltIn__FilterDatabase_3_7">#REF!</definedName>
    <definedName name="Excel_BuiltIn__FilterDatabase_3_8">#REF!</definedName>
    <definedName name="Excel_BuiltIn__FilterDatabase_3_9">#REF!</definedName>
    <definedName name="Excel_BuiltIn__FilterDatabase_4">#REF!</definedName>
    <definedName name="Excel_BuiltIn__FilterDatabase_4_1" localSheetId="2">'[23]Orientaçao Terraplenagem'!#REF!</definedName>
    <definedName name="Excel_BuiltIn__FilterDatabase_4_1">#REF!</definedName>
    <definedName name="Excel_BuiltIn__FilterDatabase_4_10" localSheetId="0">#REF!</definedName>
    <definedName name="Excel_BuiltIn__FilterDatabase_4_10">'[24]Orientaçao Terraplenagem'!#REF!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_FilterDatabase_6">#REF!</definedName>
    <definedName name="Excel_BuiltIn__FilterDatabase_6_1">#REF!</definedName>
    <definedName name="Excel_BuiltIn__FilterDatabase_7" localSheetId="0">"$Terraplenagem.$#REF!$#REF!:$#REF!$#REF!"</definedName>
    <definedName name="Excel_BuiltIn__FilterDatabase_7" localSheetId="2">"$Terraplenagem.$#REF!$#REF!:$#REF!$#REF!"</definedName>
    <definedName name="Excel_BuiltIn__FilterDatabase_7">#REF!</definedName>
    <definedName name="Excel_BuiltIn__FilterDatabase_7_1">#REF!</definedName>
    <definedName name="Excel_BuiltIn__FilterDatabase_8" localSheetId="0">"$#REF!.$#REF!$#REF!:$#REF!$#REF!"</definedName>
    <definedName name="Excel_BuiltIn__FilterDatabase_8" localSheetId="2">"$#REF!.$#REF!$#REF!:$#REF!$#REF!"</definedName>
    <definedName name="Excel_BuiltIn__FilterDatabase_8">#REF!</definedName>
    <definedName name="Excel_BuiltIn__FilterDatabase_8_1">#REF!</definedName>
    <definedName name="Excel_BuiltIn__FilterDatabase_9" localSheetId="0">"$#REF!.$#REF!$#REF!:$#REF!$#REF!"</definedName>
    <definedName name="Excel_BuiltIn__FilterDatabase_9" localSheetId="2">"$#REF!.$#REF!$#REF!:$#REF!$#REF!"</definedName>
    <definedName name="Excel_BuiltIn__FilterDatabase_9">#REF!</definedName>
    <definedName name="Excel_BuiltIn__FilterDatabase_9_1">#REF!</definedName>
    <definedName name="Excel_BuiltIn_Database">#REF!</definedName>
    <definedName name="Excel_BuiltIn_Database_1">#REF!</definedName>
    <definedName name="Excel_BuiltIn_Database_6">#REF!</definedName>
    <definedName name="Excel_BuiltIn_Extract">#REF!</definedName>
    <definedName name="Excel_BuiltIn_Print_Area">"$#REF!.$A$1:$F$145"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Excel_BuiltIn_Print_Area_1_1" localSheetId="0">#REF!</definedName>
    <definedName name="Excel_BuiltIn_Print_Area_1_1" localSheetId="1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"#ref!"</definedName>
    <definedName name="Excel_BuiltIn_Print_Area_1_1_1_1">#REF!</definedName>
    <definedName name="Excel_BuiltIn_Print_Area_1_1_1_1_1" localSheetId="0">"#ref!"</definedName>
    <definedName name="Excel_BuiltIn_Print_Area_1_1_1_1_1">#REF!</definedName>
    <definedName name="Excel_BuiltIn_Print_Area_1_1_1_1_1_1">#REF!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0" localSheetId="1">#REF!</definedName>
    <definedName name="Excel_BuiltIn_Print_Area_10">#REF!</definedName>
    <definedName name="Excel_BuiltIn_Print_Area_10_1">#REF!</definedName>
    <definedName name="Excel_BuiltIn_Print_Area_11" localSheetId="1">#REF!</definedName>
    <definedName name="Excel_BuiltIn_Print_Area_11">#REF!</definedName>
    <definedName name="Excel_BuiltIn_Print_Area_11_1">#REF!</definedName>
    <definedName name="Excel_BuiltIn_Print_Area_11_1_1">#REF!</definedName>
    <definedName name="Excel_BuiltIn_Print_Area_11_1_1_1">#REF!</definedName>
    <definedName name="Excel_BuiltIn_Print_Area_12" localSheetId="1">#REF!</definedName>
    <definedName name="Excel_BuiltIn_Print_Area_12">#REF!</definedName>
    <definedName name="Excel_BuiltIn_Print_Area_12_1">#REF!</definedName>
    <definedName name="Excel_BuiltIn_Print_Area_12_1_1">#REF!</definedName>
    <definedName name="Excel_BuiltIn_Print_Area_13">#REF!</definedName>
    <definedName name="Excel_BuiltIn_Print_Area_13_1">#REF!</definedName>
    <definedName name="Excel_BuiltIn_Print_Area_14">#REF!</definedName>
    <definedName name="Excel_BuiltIn_Print_Area_14_1">#REF!</definedName>
    <definedName name="Excel_BuiltIn_Print_Area_15">#REF!</definedName>
    <definedName name="Excel_BuiltIn_Print_Area_16">#REF!</definedName>
    <definedName name="Excel_BuiltIn_Print_Area_17">#REF!</definedName>
    <definedName name="Excel_BuiltIn_Print_Area_18">#REF!</definedName>
    <definedName name="Excel_BuiltIn_Print_Area_19">#REF!</definedName>
    <definedName name="Excel_BuiltIn_Print_Area_2" localSheetId="1">#REF!</definedName>
    <definedName name="Excel_BuiltIn_Print_Area_2">#REF!</definedName>
    <definedName name="Excel_BuiltIn_Print_Area_2_1">#REF!</definedName>
    <definedName name="Excel_BuiltIn_Print_Area_2_1_1" localSheetId="1">#REF!</definedName>
    <definedName name="Excel_BuiltIn_Print_Area_2_1_1">#REF!</definedName>
    <definedName name="Excel_BuiltIn_Print_Area_2_1_1_1" localSheetId="1">#REF!</definedName>
    <definedName name="Excel_BuiltIn_Print_Area_2_1_1_1">#REF!</definedName>
    <definedName name="Excel_BuiltIn_Print_Area_20">#REF!</definedName>
    <definedName name="Excel_BuiltIn_Print_Area_20_1">#REF!</definedName>
    <definedName name="Excel_BuiltIn_Print_Area_21">#REF!</definedName>
    <definedName name="Excel_BuiltIn_Print_Area_22">#REF!</definedName>
    <definedName name="Excel_BuiltIn_Print_Area_23">#REF!</definedName>
    <definedName name="Excel_BuiltIn_Print_Area_24">#REF!</definedName>
    <definedName name="Excel_BuiltIn_Print_Area_24_1">#REF!</definedName>
    <definedName name="Excel_BuiltIn_Print_Area_25">#REF!</definedName>
    <definedName name="Excel_BuiltIn_Print_Area_26">#REF!</definedName>
    <definedName name="Excel_BuiltIn_Print_Area_27">#REF!</definedName>
    <definedName name="Excel_BuiltIn_Print_Area_28">#REF!</definedName>
    <definedName name="Excel_BuiltIn_Print_Area_29">#REF!</definedName>
    <definedName name="Excel_BuiltIn_Print_Area_3">#REF!</definedName>
    <definedName name="Excel_BuiltIn_Print_Area_3_1" localSheetId="1">#REF!</definedName>
    <definedName name="Excel_BuiltIn_Print_Area_3_1">#REF!</definedName>
    <definedName name="Excel_BuiltIn_Print_Area_3_1_1" localSheetId="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30">#REF!</definedName>
    <definedName name="Excel_BuiltIn_Print_Area_31">#REF!</definedName>
    <definedName name="Excel_BuiltIn_Print_Area_32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7">#REF!</definedName>
    <definedName name="Excel_BuiltIn_Print_Area_38">#REF!</definedName>
    <definedName name="Excel_BuiltIn_Print_Area_4" localSheetId="1">#REF!</definedName>
    <definedName name="Excel_BuiltIn_Print_Area_4">#REF!</definedName>
    <definedName name="Excel_BuiltIn_Print_Area_4_1">#REF!</definedName>
    <definedName name="Excel_BuiltIn_Print_Area_4_1_1" localSheetId="0">"$#REF!.$A$3:$BN$276"</definedName>
    <definedName name="Excel_BuiltIn_Print_Area_4_1_1" localSheetId="2">"$#REF!.$A$3:$BN$276"</definedName>
    <definedName name="Excel_BuiltIn_Print_Area_4_1_1">#REF!</definedName>
    <definedName name="Excel_BuiltIn_Print_Area_5" localSheetId="0">"$#REF!.$A$1:$H$302"</definedName>
    <definedName name="Excel_BuiltIn_Print_Area_5" localSheetId="1">#REF!</definedName>
    <definedName name="Excel_BuiltIn_Print_Area_5" localSheetId="2">"$#REF!.$A$1:$H$302"</definedName>
    <definedName name="Excel_BuiltIn_Print_Area_5">#REF!</definedName>
    <definedName name="Excel_BuiltIn_Print_Area_5_1" localSheetId="0">#REF!</definedName>
    <definedName name="Excel_BuiltIn_Print_Area_5_1" localSheetId="1">#REF!</definedName>
    <definedName name="Excel_BuiltIn_Print_Area_5_1">#REF!</definedName>
    <definedName name="Excel_BuiltIn_Print_Area_5_1_1" localSheetId="0">#REF!</definedName>
    <definedName name="Excel_BuiltIn_Print_Area_5_1_1" localSheetId="1">#REF!</definedName>
    <definedName name="Excel_BuiltIn_Print_Area_5_1_1">#REF!</definedName>
    <definedName name="Excel_BuiltIn_Print_Area_5_1_1_1" localSheetId="0">#REF!</definedName>
    <definedName name="Excel_BuiltIn_Print_Area_5_1_1_1">#REF!</definedName>
    <definedName name="Excel_BuiltIn_Print_Area_5_6">#REF!</definedName>
    <definedName name="Excel_BuiltIn_Print_Area_5_7">#REF!</definedName>
    <definedName name="Excel_BuiltIn_Print_Area_6" localSheetId="0">"$#REF!.$A$1:$X$14"</definedName>
    <definedName name="Excel_BuiltIn_Print_Area_6" localSheetId="2">"$#REF!.$A$1:$X$14"</definedName>
    <definedName name="Excel_BuiltIn_Print_Area_6">#REF!</definedName>
    <definedName name="Excel_BuiltIn_Print_Area_6_1" localSheetId="1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7" localSheetId="0">"$#REF!.$A$1:$G$30"</definedName>
    <definedName name="Excel_BuiltIn_Print_Area_7" localSheetId="1">#REF!</definedName>
    <definedName name="Excel_BuiltIn_Print_Area_7" localSheetId="2">"$#REF!.$A$1:$G$30"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8">#REF!</definedName>
    <definedName name="Excel_BuiltIn_Print_Area_8_1" localSheetId="1">#REF!</definedName>
    <definedName name="Excel_BuiltIn_Print_Area_8_1">#REF!</definedName>
    <definedName name="Excel_BuiltIn_Print_Area_8_1_1" localSheetId="0">(#REF!,#REF!)</definedName>
    <definedName name="Excel_BuiltIn_Print_Area_8_1_1">([9]EMERGÊNCIA!$A$1:$N$213,[9]EMERGÊNCIA!$A$214:$N$290)</definedName>
    <definedName name="Excel_BuiltIn_Print_Area_8_1_1_1" localSheetId="0">(#REF!,#REF!)</definedName>
    <definedName name="Excel_BuiltIn_Print_Area_8_1_1_1">([9]EMERGÊNCIA!$A$1:$N$213,[9]EMERGÊNCIA!$A$214:$N$290)</definedName>
    <definedName name="Excel_BuiltIn_Print_Area_9" localSheetId="1">#REF!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Titles_1" localSheetId="1">#REF!</definedName>
    <definedName name="Excel_BuiltIn_Print_Titles_1">#REF!</definedName>
    <definedName name="Excel_BuiltIn_Print_Titles_1_1" localSheetId="1">#REF!</definedName>
    <definedName name="Excel_BuiltIn_Print_Titles_1_1">#REF!</definedName>
    <definedName name="Excel_BuiltIn_Print_Titles_1_1_1" localSheetId="1">#REF!</definedName>
    <definedName name="Excel_BuiltIn_Print_Titles_1_1_1">#REF!</definedName>
    <definedName name="Excel_BuiltIn_Print_Titles_10" localSheetId="1">#REF!</definedName>
    <definedName name="Excel_BuiltIn_Print_Titles_10">#REF!</definedName>
    <definedName name="Excel_BuiltIn_Print_Titles_11" localSheetId="1">#REF!</definedName>
    <definedName name="Excel_BuiltIn_Print_Titles_11">#REF!</definedName>
    <definedName name="Excel_BuiltIn_Print_Titles_12" localSheetId="1">#REF!</definedName>
    <definedName name="Excel_BuiltIn_Print_Titles_12">#REF!</definedName>
    <definedName name="Excel_BuiltIn_Print_Titles_13">#REF!</definedName>
    <definedName name="Excel_BuiltIn_Print_Titles_14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#REF!</definedName>
    <definedName name="Excel_BuiltIn_Print_Titles_2" localSheetId="1">#REF!</definedName>
    <definedName name="Excel_BuiltIn_Print_Titles_2">#REF!</definedName>
    <definedName name="Excel_BuiltIn_Print_Titles_2_1" localSheetId="1">#REF!</definedName>
    <definedName name="Excel_BuiltIn_Print_Titles_2_1">#REF!</definedName>
    <definedName name="Excel_BuiltIn_Print_Titles_20">#REF!</definedName>
    <definedName name="Excel_BuiltIn_Print_Titles_21">#REF!</definedName>
    <definedName name="Excel_BuiltIn_Print_Titles_22">#REF!</definedName>
    <definedName name="Excel_BuiltIn_Print_Titles_23">#REF!</definedName>
    <definedName name="Excel_BuiltIn_Print_Titles_24">#REF!</definedName>
    <definedName name="Excel_BuiltIn_Print_Titles_25">#REF!</definedName>
    <definedName name="Excel_BuiltIn_Print_Titles_26">#REF!</definedName>
    <definedName name="Excel_BuiltIn_Print_Titles_27">#REF!</definedName>
    <definedName name="Excel_BuiltIn_Print_Titles_28">#REF!</definedName>
    <definedName name="Excel_BuiltIn_Print_Titles_29">#REF!</definedName>
    <definedName name="Excel_BuiltIn_Print_Titles_3" localSheetId="1">#REF!</definedName>
    <definedName name="Excel_BuiltIn_Print_Titles_3">#REF!</definedName>
    <definedName name="Excel_BuiltIn_Print_Titles_3_1" localSheetId="1">#REF!</definedName>
    <definedName name="Excel_BuiltIn_Print_Titles_3_1">#REF!</definedName>
    <definedName name="Excel_BuiltIn_Print_Titles_3_1_1">#REF!</definedName>
    <definedName name="Excel_BuiltIn_Print_Titles_3_1_1_1">#REF!</definedName>
    <definedName name="Excel_BuiltIn_Print_Titles_3_4">#REF!</definedName>
    <definedName name="Excel_BuiltIn_Print_Titles_3_5">#REF!</definedName>
    <definedName name="Excel_BuiltIn_Print_Titles_3_6">#REF!</definedName>
    <definedName name="Excel_BuiltIn_Print_Titles_3_7">#REF!</definedName>
    <definedName name="Excel_BuiltIn_Print_Titles_3_8">#REF!</definedName>
    <definedName name="Excel_BuiltIn_Print_Titles_3_9">#REF!</definedName>
    <definedName name="Excel_BuiltIn_Print_Titles_30">#REF!</definedName>
    <definedName name="Excel_BuiltIn_Print_Titles_31">#REF!</definedName>
    <definedName name="Excel_BuiltIn_Print_Titles_32">#REF!</definedName>
    <definedName name="Excel_BuiltIn_Print_Titles_33">#REF!</definedName>
    <definedName name="Excel_BuiltIn_Print_Titles_34">#REF!</definedName>
    <definedName name="Excel_BuiltIn_Print_Titles_35">#REF!</definedName>
    <definedName name="Excel_BuiltIn_Print_Titles_36">#REF!</definedName>
    <definedName name="Excel_BuiltIn_Print_Titles_37">#REF!</definedName>
    <definedName name="Excel_BuiltIn_Print_Titles_38">#REF!</definedName>
    <definedName name="Excel_BuiltIn_Print_Titles_4">#REF!</definedName>
    <definedName name="Excel_BuiltIn_Print_Titles_4_1">#REF!</definedName>
    <definedName name="Excel_BuiltIn_Print_Titles_4_1_1">#REF!</definedName>
    <definedName name="Excel_BuiltIn_Print_Titles_5" localSheetId="0">("$#REF!.$A$1:$H$65184~$#REF!.$A$1:$AMJ$14))))))))))))))))))))))")</definedName>
    <definedName name="Excel_BuiltIn_Print_Titles_5" localSheetId="2">("$#REF!.$A$1:$H$65184~$#REF!.$A$1:$AMJ$14))))))))))))))))))))))")</definedName>
    <definedName name="Excel_BuiltIn_Print_Titles_5">#REF!</definedName>
    <definedName name="Excel_BuiltIn_Print_Titles_5_1" localSheetId="1">#REF!</definedName>
    <definedName name="Excel_BuiltIn_Print_Titles_5_1">#REF!</definedName>
    <definedName name="Excel_BuiltIn_Print_Titles_5_1_1">#REF!</definedName>
    <definedName name="Excel_BuiltIn_Print_Titles_5_1_1_1">#REF!</definedName>
    <definedName name="Excel_BuiltIn_Print_Titles_6" localSheetId="0">("$#REF!.$A$1:$X$65206~$#REF!.$A$1:$AMJ$7))))))))))))))))))))))")</definedName>
    <definedName name="Excel_BuiltIn_Print_Titles_6" localSheetId="2">("$#REF!.$A$1:$X$65206~$#REF!.$A$1:$AMJ$7))))))))))))))))))))))")</definedName>
    <definedName name="Excel_BuiltIn_Print_Titles_6">#REF!</definedName>
    <definedName name="Excel_BuiltIn_Print_Titles_6_1">#REF!</definedName>
    <definedName name="Excel_BuiltIn_Print_Titles_6_1_1">#REF!</definedName>
    <definedName name="Excel_BuiltIn_Print_Titles_7">#REF!</definedName>
    <definedName name="Excel_BuiltIn_Print_Titles_7_1">#REF!</definedName>
    <definedName name="Excel_BuiltIn_Print_Titles_8" localSheetId="1">#REF!</definedName>
    <definedName name="Excel_BuiltIn_Print_Titles_8">#REF!</definedName>
    <definedName name="Excel_BuiltIn_Print_Titles_9" localSheetId="1">#REF!</definedName>
    <definedName name="Excel_BuiltIn_Print_Titles_9">#REF!</definedName>
    <definedName name="Excel_BuiltIn_Print_Titles_9_1">#REF!</definedName>
    <definedName name="excel_zzzzz">#REF!,#REF!</definedName>
    <definedName name="Exist">#REF!</definedName>
    <definedName name="extensao">#REF!</definedName>
    <definedName name="EXTENSÃO" localSheetId="1">#REF!</definedName>
    <definedName name="EXTENSÃO">#REF!</definedName>
    <definedName name="EXTENSÃO_1" localSheetId="1">#REF!</definedName>
    <definedName name="EXTENSÃO_1">#REF!</definedName>
    <definedName name="extred100" localSheetId="0">#REF!</definedName>
    <definedName name="extred100" localSheetId="1">[25]MEMORIAL!#REF!</definedName>
    <definedName name="extred100" localSheetId="2">[26]MEMORIAL!#REF!</definedName>
    <definedName name="extred100">[25]MEMORIAL!#REF!</definedName>
    <definedName name="EXTREDE" localSheetId="1">#REF!</definedName>
    <definedName name="EXTREDE">#REF!</definedName>
    <definedName name="EXTREDE_1" localSheetId="1">#REF!</definedName>
    <definedName name="EXTREDE_1">#REF!</definedName>
    <definedName name="F" hidden="1">#REF!</definedName>
    <definedName name="FACILID_ESTACIONAMENTO" localSheetId="0">#REF!</definedName>
    <definedName name="FACILID_ESTACIONAMENTO">[16]Plan1!$A$30:$A$33</definedName>
    <definedName name="FAF">#REF!</definedName>
    <definedName name="Faixa">#REF!</definedName>
    <definedName name="FAMILIAS">#REF!</definedName>
    <definedName name="FatSabadoOut" localSheetId="0">#REF!</definedName>
    <definedName name="FatSabadoOut">'[27]TrafContExpan-NoPrint'!$O$5</definedName>
    <definedName name="FatSextaOut" localSheetId="0">#REF!</definedName>
    <definedName name="FatSextaOut">'[27]TrafContExpan-NoPrint'!$O$4</definedName>
    <definedName name="fd">#REF!</definedName>
    <definedName name="FDDFASD">#REF!</definedName>
    <definedName name="FDEee">#REF!</definedName>
    <definedName name="fdsfgsdf">#REF!,#REF!</definedName>
    <definedName name="FECHAMENTO_PAREDES" localSheetId="0">#REF!</definedName>
    <definedName name="FECHAMENTO_PAREDES">[16]Plan1!$A$101:$A$105</definedName>
    <definedName name="ffdf">#REF!</definedName>
    <definedName name="FFFD">#REF!</definedName>
    <definedName name="fffff" localSheetId="0" hidden="1">{"'EI 060 02'!$A$1:$K$59"}</definedName>
    <definedName name="fffff" hidden="1">{"'EI 060 02'!$A$1:$K$59"}</definedName>
    <definedName name="FGFGF">#REF!</definedName>
    <definedName name="FGHFG">#REF!</definedName>
    <definedName name="FINALIDADE" localSheetId="0">#REF!</definedName>
    <definedName name="FINALIDADE">[16]Plan1!$A$8:$A$18</definedName>
    <definedName name="firma1">#REF!</definedName>
    <definedName name="firma2">#REF!</definedName>
    <definedName name="FIS_ACUM">IF(SUM(OFFSET(COL_MED1,,,,COL_ACUM))&gt;0,SUM(OFFSET(COL_MED1,,,,COL_ACUM)),)</definedName>
    <definedName name="FOFO" localSheetId="1">#REF!</definedName>
    <definedName name="FOFO">#REF!</definedName>
    <definedName name="FOFO150" localSheetId="1">#REF!</definedName>
    <definedName name="FOFO150">#REF!</definedName>
    <definedName name="FOFO200" localSheetId="1">#REF!</definedName>
    <definedName name="FOFO200">#REF!</definedName>
    <definedName name="FOFO50" localSheetId="1">#REF!</definedName>
    <definedName name="FOFO50">#REF!</definedName>
    <definedName name="FOFO75" localSheetId="1">#REF!</definedName>
    <definedName name="FOFO75">#REF!</definedName>
    <definedName name="FOFO80" localSheetId="1">#REF!</definedName>
    <definedName name="FOFO80">#REF!</definedName>
    <definedName name="folha">#REF!</definedName>
    <definedName name="folhas">#REF!</definedName>
    <definedName name="form01a">#REF!</definedName>
    <definedName name="form01b">#REF!</definedName>
    <definedName name="FORMATO" localSheetId="0">#REF!</definedName>
    <definedName name="FORMATO">[16]Plan1!$A$46:$A$51</definedName>
    <definedName name="Formula">#REF!</definedName>
    <definedName name="Formula_1">#REF!</definedName>
    <definedName name="Formula_10">#REF!</definedName>
    <definedName name="Formula_2">#REF!</definedName>
    <definedName name="Formula_3">#REF!</definedName>
    <definedName name="Formula_4">#REF!</definedName>
    <definedName name="Formula_5">#REF!</definedName>
    <definedName name="Formula_5_1">#REF!</definedName>
    <definedName name="Formula_6">#REF!</definedName>
    <definedName name="Fot" localSheetId="0" hidden="1">{"'EI 060 02'!$A$1:$K$59"}</definedName>
    <definedName name="Fot" hidden="1">{"'EI 060 02'!$A$1:$K$59"}</definedName>
    <definedName name="FRD">#REF!</definedName>
    <definedName name="frtiop" localSheetId="0">#REF!</definedName>
    <definedName name="frtiop">[28]Planilha!$C$126:$D$130</definedName>
    <definedName name="FT">"Imagem1"</definedName>
    <definedName name="FUNDAMENTACAO_PRECISAO" localSheetId="0">#REF!</definedName>
    <definedName name="FUNDAMENTACAO_PRECISAO">[16]Plan1!$A$206:$A$210</definedName>
    <definedName name="FxA" localSheetId="0">#REF!</definedName>
    <definedName name="FxA">[29]Metodologia!$I$10</definedName>
    <definedName name="FxB" localSheetId="0">#REF!</definedName>
    <definedName name="FxB">[29]Metodologia!$K$10</definedName>
    <definedName name="FxC" localSheetId="0">#REF!</definedName>
    <definedName name="FxC">[29]Metodologia!$M$10</definedName>
    <definedName name="FxX" localSheetId="0">#REF!</definedName>
    <definedName name="FxX">[29]Granulometria!$H$7</definedName>
    <definedName name="g" localSheetId="0">#REF!</definedName>
    <definedName name="g">#REF!</definedName>
    <definedName name="GALPÃO">"#ref!"</definedName>
    <definedName name="GALPÃO_PREÇOS">"#ref!"</definedName>
    <definedName name="gasdfsdfase">#REF!</definedName>
    <definedName name="GERAL" localSheetId="0">#REF!</definedName>
    <definedName name="GERAL">[1]PLANILHA!#REF!</definedName>
    <definedName name="gfdgh" localSheetId="0">#REF!</definedName>
    <definedName name="gfdgh">#REF!</definedName>
    <definedName name="gfhfgh">#REF!</definedName>
    <definedName name="gfhfgh___6">#REF!</definedName>
    <definedName name="gfhfgh___6_1">#REF!</definedName>
    <definedName name="gfhfgh___6_1_1">#REF!</definedName>
    <definedName name="gfhfgh_1">#REF!</definedName>
    <definedName name="gfhfgh_1_1">#REF!</definedName>
    <definedName name="gfhrghfhn" localSheetId="1">[7]MEMORIAL!#REF!</definedName>
    <definedName name="gfhrghfhn">[7]MEMORIAL!#REF!</definedName>
    <definedName name="ggfg" localSheetId="1">#REF!</definedName>
    <definedName name="ggfg">#REF!</definedName>
    <definedName name="ggg">#REF!</definedName>
    <definedName name="GGGG">#REF!</definedName>
    <definedName name="ggtgbf" localSheetId="1">#REF!</definedName>
    <definedName name="ggtgbf">#REF!</definedName>
    <definedName name="ghd" localSheetId="0">#REF!</definedName>
    <definedName name="ghd">#REF!</definedName>
    <definedName name="gil" localSheetId="1">#REF!</definedName>
    <definedName name="gil">#REF!</definedName>
    <definedName name="_xlnm.Recorder">#REF!</definedName>
    <definedName name="h" localSheetId="0">#REF!</definedName>
    <definedName name="h">[30]BDI!$E$97</definedName>
    <definedName name="HABITABILIDADE" localSheetId="0">#REF!</definedName>
    <definedName name="HABITABILIDADE">[16]Plan1!$A$159:$A$162</definedName>
    <definedName name="hd">#REF!</definedName>
    <definedName name="hh">#REF!</definedName>
    <definedName name="HHHHHHHHHHHHHHHHHHHHHH">#REF!</definedName>
    <definedName name="hjjhj">#REF!</definedName>
    <definedName name="hjjhj_1">#REF!</definedName>
    <definedName name="hjjhj_1_1">#REF!</definedName>
    <definedName name="hnc">#REF!</definedName>
    <definedName name="HTML_CodePage" hidden="1">1252</definedName>
    <definedName name="HTML_Control" localSheetId="0" hidden="1">{"'EI 060 02'!$A$1:$K$59"}</definedName>
    <definedName name="HTML_Control" hidden="1">{"'EI 060 02'!$A$1:$K$59"}</definedName>
    <definedName name="HTML_Description" hidden="1">""</definedName>
    <definedName name="HTML_Email" hidden="1">""</definedName>
    <definedName name="HTML_Header" hidden="1">"EI 060 02"</definedName>
    <definedName name="HTML_LastUpdate" hidden="1">"05/05/03"</definedName>
    <definedName name="HTML_LineAfter" hidden="1">FALSE</definedName>
    <definedName name="HTML_LineBefore" hidden="1">FALSE</definedName>
    <definedName name="HTML_Name" hidden="1">"Keyloir"</definedName>
    <definedName name="HTML_OBDlg2" hidden="1">TRUE</definedName>
    <definedName name="HTML_OBDlg4" hidden="1">TRUE</definedName>
    <definedName name="HTML_OS" hidden="1">0</definedName>
    <definedName name="HTML_PathFile" hidden="1">"C:\Meus documentos\EI 060-02.htm"</definedName>
    <definedName name="HTML_Title" hidden="1">"EI 060-02 Relatório"</definedName>
    <definedName name="hush">#REF!</definedName>
    <definedName name="I" localSheetId="0" hidden="1">#REF!</definedName>
    <definedName name="I" hidden="1">[31]Poço!#REF!</definedName>
    <definedName name="il">#REF!</definedName>
    <definedName name="Im">#REF!</definedName>
    <definedName name="ImprBrit">#REF!</definedName>
    <definedName name="ImprBritA3">#REF!</definedName>
    <definedName name="impress">"$#REF!.$A$1:$O$42"</definedName>
    <definedName name="IMPRESSÃO">#REF!</definedName>
    <definedName name="imprimação">#REF!,#REF!</definedName>
    <definedName name="ImprRelA3">#REF!</definedName>
    <definedName name="ImprRelA4">#REF!</definedName>
    <definedName name="INCLINACAO" localSheetId="0">#REF!</definedName>
    <definedName name="INCLINACAO">[16]Plan1!$A$56:$A$59</definedName>
    <definedName name="ind">#REF!</definedName>
    <definedName name="ÍND">#REF!</definedName>
    <definedName name="INDICE">#REF!</definedName>
    <definedName name="INDICE_10" localSheetId="0">#REF!</definedName>
    <definedName name="INDICE_10">[32]Planilha!$C$126:$D$130</definedName>
    <definedName name="INDICE_13" localSheetId="0">#REF!</definedName>
    <definedName name="INDICE_13">[33]Planilha!$C$126:$D$130</definedName>
    <definedName name="INDICE_16" localSheetId="0">#REF!</definedName>
    <definedName name="INDICE_16">#REF!</definedName>
    <definedName name="INDICE_17" localSheetId="0">#REF!</definedName>
    <definedName name="INDICE_17">#REF!</definedName>
    <definedName name="INDICE_2" localSheetId="0">#REF!</definedName>
    <definedName name="INDICE_2">#REF!</definedName>
    <definedName name="INDICE_5">#REF!</definedName>
    <definedName name="indice2">#REF!</definedName>
    <definedName name="InhaltsvezSUMMEN" localSheetId="0">#REF!</definedName>
    <definedName name="InhaltsvezSUMMEN">'[10]A.2- RESUMO'!#REF!</definedName>
    <definedName name="INSS">#REF!</definedName>
    <definedName name="INSUMOS" localSheetId="0">#REF!</definedName>
    <definedName name="INSUMOS">[34]MAT!$A$3:$E$249</definedName>
    <definedName name="intemizacao">#REF!</definedName>
    <definedName name="Io">#REF!</definedName>
    <definedName name="ISS">#REF!</definedName>
    <definedName name="IT">#REF!</definedName>
    <definedName name="Item" localSheetId="0">"'file://Execucao/lobo 1/Renato Lobo/234 MBR/Planilhas/Vargem Grande.xls'#$'Planilha Original'.$A$2:'file://Execucao/lobo 1/Renato Lobo/234 MBR/Planilhas/Vargem Grande.xls'#$'Planilha Original'.$X$3277"</definedName>
    <definedName name="Item" localSheetId="2">"'file://Execucao/lobo 1/Renato Lobo/234 MBR/Planilhas/Vargem Grande.xls'#$'Planilha Original'.$A$2:'file://Execucao/lobo 1/Renato Lobo/234 MBR/Planilhas/Vargem Grande.xls'#$'Planilha Original'.$X$3277"</definedName>
    <definedName name="ITEM">[35]Plan1!$E$3:$E$5</definedName>
    <definedName name="item1" localSheetId="0">#REF!</definedName>
    <definedName name="item1">'[36]Plan 2_7'!$A$4:$R$2819</definedName>
    <definedName name="item1.1">#REF!</definedName>
    <definedName name="item1.2">#REF!</definedName>
    <definedName name="item1.3">#REF!</definedName>
    <definedName name="item1.4">#REF!</definedName>
    <definedName name="item1.5">#REF!</definedName>
    <definedName name="item1.6">#REF!</definedName>
    <definedName name="item10.1">#REF!</definedName>
    <definedName name="item10.10">#REF!</definedName>
    <definedName name="item10.11">#REF!</definedName>
    <definedName name="item10.12">#REF!</definedName>
    <definedName name="item10.13">#REF!</definedName>
    <definedName name="item10.14">#REF!</definedName>
    <definedName name="item10.15">#REF!</definedName>
    <definedName name="item10.16">#REF!</definedName>
    <definedName name="item10.17">#REF!</definedName>
    <definedName name="item10.18">#REF!</definedName>
    <definedName name="item10.19">#REF!</definedName>
    <definedName name="item10.2">#REF!</definedName>
    <definedName name="item10.3">#REF!</definedName>
    <definedName name="item10.4">#REF!</definedName>
    <definedName name="item10.5">#REF!</definedName>
    <definedName name="item10.6">#REF!</definedName>
    <definedName name="item10.7">#REF!</definedName>
    <definedName name="item10.8">#REF!</definedName>
    <definedName name="item10.9">#REF!</definedName>
    <definedName name="item11.1">#REF!</definedName>
    <definedName name="item11.10">#REF!</definedName>
    <definedName name="item11.11">#REF!</definedName>
    <definedName name="item11.12">#REF!</definedName>
    <definedName name="item11.13">#REF!</definedName>
    <definedName name="item11.14">#REF!</definedName>
    <definedName name="item11.15">#REF!</definedName>
    <definedName name="item11.16">#REF!</definedName>
    <definedName name="item11.17">#REF!</definedName>
    <definedName name="item11.18">#REF!</definedName>
    <definedName name="item11.19">#REF!</definedName>
    <definedName name="item11.2">#REF!</definedName>
    <definedName name="item11.20">#REF!</definedName>
    <definedName name="item11.21">#REF!</definedName>
    <definedName name="item11.22">#REF!</definedName>
    <definedName name="item11.23">#REF!</definedName>
    <definedName name="item11.24">#REF!</definedName>
    <definedName name="item11.25">#REF!</definedName>
    <definedName name="item11.26">#REF!</definedName>
    <definedName name="item11.27">#REF!</definedName>
    <definedName name="item11.28">#REF!</definedName>
    <definedName name="item11.3">#REF!</definedName>
    <definedName name="item11.4">#REF!</definedName>
    <definedName name="item11.5">#REF!</definedName>
    <definedName name="item11.6">#REF!</definedName>
    <definedName name="item11.7">#REF!</definedName>
    <definedName name="item11.8">#REF!</definedName>
    <definedName name="item11.9">#REF!</definedName>
    <definedName name="item12.0">#REF!</definedName>
    <definedName name="item12.1">#REF!</definedName>
    <definedName name="item12.10">#REF!</definedName>
    <definedName name="item12.11">#REF!</definedName>
    <definedName name="item12.12">#REF!</definedName>
    <definedName name="item12.13">#REF!</definedName>
    <definedName name="item12.14">#REF!</definedName>
    <definedName name="item12.15">#REF!</definedName>
    <definedName name="item12.16">#REF!</definedName>
    <definedName name="item12.17">#REF!</definedName>
    <definedName name="item12.18">#REF!</definedName>
    <definedName name="item12.19">#REF!</definedName>
    <definedName name="item12.2">#REF!</definedName>
    <definedName name="item12.20">#REF!</definedName>
    <definedName name="item12.21">#REF!</definedName>
    <definedName name="item12.22">#REF!</definedName>
    <definedName name="item12.23">#REF!</definedName>
    <definedName name="item12.24">#REF!</definedName>
    <definedName name="item12.25">#REF!</definedName>
    <definedName name="item12.26">#REF!</definedName>
    <definedName name="item12.27">#REF!</definedName>
    <definedName name="item12.3">#REF!</definedName>
    <definedName name="item12.4">#REF!</definedName>
    <definedName name="item12.5">#REF!</definedName>
    <definedName name="item12.6">#REF!</definedName>
    <definedName name="item12.7">#REF!</definedName>
    <definedName name="item12.8">#REF!</definedName>
    <definedName name="item12.9">#REF!</definedName>
    <definedName name="item13.1">#REF!</definedName>
    <definedName name="item13.10">#REF!</definedName>
    <definedName name="item13.11">#REF!</definedName>
    <definedName name="item13.12">#REF!</definedName>
    <definedName name="item13.13">#REF!</definedName>
    <definedName name="item13.2">#REF!</definedName>
    <definedName name="item13.3">#REF!</definedName>
    <definedName name="item13.4">#REF!</definedName>
    <definedName name="item13.5">#REF!</definedName>
    <definedName name="item13.6">#REF!</definedName>
    <definedName name="item13.7">#REF!</definedName>
    <definedName name="item13.8">#REF!</definedName>
    <definedName name="item13.9">#REF!</definedName>
    <definedName name="item14.1">#REF!</definedName>
    <definedName name="item14.2">#REF!</definedName>
    <definedName name="item14.3">#REF!</definedName>
    <definedName name="item14.4">#REF!</definedName>
    <definedName name="item14.5">#REF!</definedName>
    <definedName name="item14.6">#REF!</definedName>
    <definedName name="item15.1">#REF!</definedName>
    <definedName name="item15.10">#REF!</definedName>
    <definedName name="item15.11">#REF!</definedName>
    <definedName name="item15.12">#REF!</definedName>
    <definedName name="item15.13">#REF!</definedName>
    <definedName name="item15.2">#REF!</definedName>
    <definedName name="item15.3">#REF!</definedName>
    <definedName name="item15.4">#REF!</definedName>
    <definedName name="item15.5">#REF!</definedName>
    <definedName name="item15.6">#REF!</definedName>
    <definedName name="item15.7">#REF!</definedName>
    <definedName name="item15.8">#REF!</definedName>
    <definedName name="item15.9">#REF!</definedName>
    <definedName name="item2.1">#REF!</definedName>
    <definedName name="item2.10">#REF!</definedName>
    <definedName name="item2.11">#REF!</definedName>
    <definedName name="item2.12">#REF!</definedName>
    <definedName name="item2.13">#REF!</definedName>
    <definedName name="item2.14">#REF!</definedName>
    <definedName name="item2.15">#REF!</definedName>
    <definedName name="item2.16">#REF!</definedName>
    <definedName name="item2.17">#REF!</definedName>
    <definedName name="item2.18">#REF!</definedName>
    <definedName name="item2.19">#REF!</definedName>
    <definedName name="item2.2">#REF!</definedName>
    <definedName name="item2.20">#REF!</definedName>
    <definedName name="item2.21">#REF!</definedName>
    <definedName name="item2.22">#REF!</definedName>
    <definedName name="item2.23">#REF!</definedName>
    <definedName name="item2.24">#REF!</definedName>
    <definedName name="item2.25">#REF!</definedName>
    <definedName name="item2.26">#REF!</definedName>
    <definedName name="item2.27">#REF!</definedName>
    <definedName name="item2.3">#REF!</definedName>
    <definedName name="item2.4">#REF!</definedName>
    <definedName name="item2.5">#REF!</definedName>
    <definedName name="item2.6">#REF!</definedName>
    <definedName name="item2.7">#REF!</definedName>
    <definedName name="item2.8">#REF!</definedName>
    <definedName name="item2.9">#REF!</definedName>
    <definedName name="item3.1">#REF!</definedName>
    <definedName name="item3.2">#REF!</definedName>
    <definedName name="item3.3">#REF!</definedName>
    <definedName name="item4.1">#REF!</definedName>
    <definedName name="item4.2">#REF!</definedName>
    <definedName name="item4.3">#REF!</definedName>
    <definedName name="item4.4">#REF!</definedName>
    <definedName name="item4.5">#REF!</definedName>
    <definedName name="item4.6">#REF!</definedName>
    <definedName name="item4.7">#REF!</definedName>
    <definedName name="item5.1">#REF!</definedName>
    <definedName name="item5.2">#REF!</definedName>
    <definedName name="item5.3">#REF!</definedName>
    <definedName name="item5.4">#REF!</definedName>
    <definedName name="item5.5">#REF!</definedName>
    <definedName name="item5.6">#REF!</definedName>
    <definedName name="item5.7">#REF!</definedName>
    <definedName name="item6.1">#REF!</definedName>
    <definedName name="item6.2">#REF!</definedName>
    <definedName name="item6.3">#REF!</definedName>
    <definedName name="item6.4">#REF!</definedName>
    <definedName name="item6.5">#REF!</definedName>
    <definedName name="item7.1">#REF!</definedName>
    <definedName name="item7.10">#REF!</definedName>
    <definedName name="item7.11">#REF!</definedName>
    <definedName name="item7.12">#REF!</definedName>
    <definedName name="item7.13">#REF!</definedName>
    <definedName name="item7.14">#REF!</definedName>
    <definedName name="item7.15">#REF!</definedName>
    <definedName name="item7.16">#REF!</definedName>
    <definedName name="item7.17">#REF!</definedName>
    <definedName name="item7.18">#REF!</definedName>
    <definedName name="item7.19">#REF!</definedName>
    <definedName name="item7.2">#REF!</definedName>
    <definedName name="item7.3">#REF!</definedName>
    <definedName name="item7.4">#REF!</definedName>
    <definedName name="item7.5">#REF!</definedName>
    <definedName name="item7.6">#REF!</definedName>
    <definedName name="item7.7">#REF!</definedName>
    <definedName name="item7.8">#REF!</definedName>
    <definedName name="item7.9">#REF!</definedName>
    <definedName name="item8.1">#REF!</definedName>
    <definedName name="item8.2">#REF!</definedName>
    <definedName name="item8.3">#REF!</definedName>
    <definedName name="item8.4">#REF!</definedName>
    <definedName name="item8.5">#REF!</definedName>
    <definedName name="item8.6">#REF!</definedName>
    <definedName name="item9.1">#REF!</definedName>
    <definedName name="item9.2">#REF!</definedName>
    <definedName name="item9.3">#REF!</definedName>
    <definedName name="item9.4">#REF!</definedName>
    <definedName name="item9.5">#REF!</definedName>
    <definedName name="item9.6">#REF!</definedName>
    <definedName name="item9.7">#REF!</definedName>
    <definedName name="item9.8">#REF!</definedName>
    <definedName name="item9.9">#REF!</definedName>
    <definedName name="itm10.2">#REF!</definedName>
    <definedName name="iu" localSheetId="0">#REF!</definedName>
    <definedName name="iu">[22]!PassaExtenso</definedName>
    <definedName name="J.ANCHIETA">#REF!</definedName>
    <definedName name="J_ANCHIETA">"#ref!"</definedName>
    <definedName name="jbgihwqgbib">#REF!</definedName>
    <definedName name="Jd">#REF!</definedName>
    <definedName name="JESUS" localSheetId="0">#REF!</definedName>
    <definedName name="JESUS">'[13]Refor Out. 2001 - BDI=20% Ajust'!#REF!</definedName>
    <definedName name="jj">#REF!</definedName>
    <definedName name="Jm">#REF!</definedName>
    <definedName name="JOBINFO">#REF!</definedName>
    <definedName name="JObra">#REF!</definedName>
    <definedName name="JR_PAGE_ANCHOR_0_1">#REF!</definedName>
    <definedName name="JTInflacaoPrev">#REF!</definedName>
    <definedName name="JUltimoReaj">#REF!</definedName>
    <definedName name="JUR">#REF!</definedName>
    <definedName name="juuhyyebjs14">#REF!</definedName>
    <definedName name="jygfvsujj_jhs">#REF!</definedName>
    <definedName name="k" localSheetId="0">#REF!</definedName>
    <definedName name="k">'[3]Bm 8'!#REF!</definedName>
    <definedName name="kg" localSheetId="0">#REF!</definedName>
    <definedName name="kg">'[12]PLANILHA DE QUANT. E CUSTOS A'!#REF!</definedName>
    <definedName name="khgu" localSheetId="0">#REF!</definedName>
    <definedName name="khgu">#REF!</definedName>
    <definedName name="kj" localSheetId="0">#REF!</definedName>
    <definedName name="kj">#REF!</definedName>
    <definedName name="kjh" localSheetId="0">#REF!</definedName>
    <definedName name="kjh">#REF!</definedName>
    <definedName name="KKKK">#REF!,#REF!</definedName>
    <definedName name="kkkk2">#REF!,#REF!</definedName>
    <definedName name="kkkkkkk">#REF!</definedName>
    <definedName name="kkkkkkkk3">#REF!,#REF!</definedName>
    <definedName name="kl">#REF!</definedName>
    <definedName name="klkl">#REF!</definedName>
    <definedName name="KPAV">#REF!</definedName>
    <definedName name="kpavi">#REF!</definedName>
    <definedName name="kpavim">#REF!</definedName>
    <definedName name="kpavime">#REF!</definedName>
    <definedName name="ksye_isuhuh_hsydgs">#REF!</definedName>
    <definedName name="KTER">#REF!</definedName>
    <definedName name="kterr">#REF!</definedName>
    <definedName name="kterra">#REF!</definedName>
    <definedName name="kterrap">#REF!</definedName>
    <definedName name="kterraple">#REF!</definedName>
    <definedName name="kudyud">#REF!</definedName>
    <definedName name="l_">#REF!</definedName>
    <definedName name="la" localSheetId="0">#REF!</definedName>
    <definedName name="la">[11]Reforma!#REF!</definedName>
    <definedName name="Lado2">#REF!</definedName>
    <definedName name="Laranjeiras">#REF!,#REF!</definedName>
    <definedName name="LEO">#REF!</definedName>
    <definedName name="LIQUIDEZ" localSheetId="0">#REF!</definedName>
    <definedName name="LIQUIDEZ">[16]Plan1!$A$184:$A$187</definedName>
    <definedName name="lista">#REF!</definedName>
    <definedName name="lista.coluna">#REF!</definedName>
    <definedName name="lista.linha">#REF!</definedName>
    <definedName name="ljh">#REF!</definedName>
    <definedName name="LL">#REF!</definedName>
    <definedName name="LL_1">#REF!</definedName>
    <definedName name="LL_1_1">#REF!</definedName>
    <definedName name="LLLLL">#REF!,#REF!</definedName>
    <definedName name="Local">#REF!</definedName>
    <definedName name="LOP">(#REF!,#REF!)</definedName>
    <definedName name="lote">#REF!</definedName>
    <definedName name="Lucro">#REF!</definedName>
    <definedName name="m">#REF!</definedName>
    <definedName name="MALUCO">#REF!</definedName>
    <definedName name="MAPADECOTAÇÕES">#REF!</definedName>
    <definedName name="MAR" localSheetId="0">#REF!</definedName>
    <definedName name="MAR">[11]Reforma!#REF!</definedName>
    <definedName name="MATRIZ_DE_RESPONSABILIDADE">#REF!</definedName>
    <definedName name="MCOD02.020.0010" localSheetId="0">#REF!</definedName>
    <definedName name="MCOD02.020.0010" localSheetId="1">[37]MEMORIAL!#REF!</definedName>
    <definedName name="MCOD02.020.0010">[37]MEMORIAL!#REF!</definedName>
    <definedName name="MCOD02.020.0010_1" localSheetId="0">#REF!</definedName>
    <definedName name="MCOD02.020.0010_1" localSheetId="1">[38]MEMORIAL!#REF!</definedName>
    <definedName name="MCOD02.020.0010_1">[38]MEMORIAL!#REF!</definedName>
    <definedName name="MCOD02.020.0070" localSheetId="0">#REF!</definedName>
    <definedName name="MCOD02.020.0070" localSheetId="1">[37]MEMORIAL!#REF!</definedName>
    <definedName name="MCOD02.020.0070">[37]MEMORIAL!#REF!</definedName>
    <definedName name="MCOD02.020.0070_1" localSheetId="0">#REF!</definedName>
    <definedName name="MCOD02.020.0070_1" localSheetId="1">[38]MEMORIAL!#REF!</definedName>
    <definedName name="MCOD02.020.0070_1">[38]MEMORIAL!#REF!</definedName>
    <definedName name="MCOD02.030.0090" localSheetId="0">#REF!</definedName>
    <definedName name="MCOD02.030.0090" localSheetId="1">[37]MEMORIAL!#REF!</definedName>
    <definedName name="MCOD02.030.0090">[37]MEMORIAL!#REF!</definedName>
    <definedName name="MCOD02.030.0090_1" localSheetId="0">#REF!</definedName>
    <definedName name="MCOD02.030.0090_1" localSheetId="1">[38]MEMORIAL!#REF!</definedName>
    <definedName name="MCOD02.030.0090_1">[38]MEMORIAL!#REF!</definedName>
    <definedName name="MCOD02.030.0100" localSheetId="0">#REF!</definedName>
    <definedName name="MCOD02.030.0100" localSheetId="1">[37]MEMORIAL!#REF!</definedName>
    <definedName name="MCOD02.030.0100">[37]MEMORIAL!#REF!</definedName>
    <definedName name="MCOD02.030.0100_1" localSheetId="0">#REF!</definedName>
    <definedName name="MCOD02.030.0100_1" localSheetId="1">[38]MEMORIAL!#REF!</definedName>
    <definedName name="MCOD02.030.0100_1">[38]MEMORIAL!#REF!</definedName>
    <definedName name="MCOD02.040.0200" localSheetId="0">#REF!</definedName>
    <definedName name="MCOD02.040.0200" localSheetId="1">[37]MEMORIAL!#REF!</definedName>
    <definedName name="MCOD02.040.0200">[37]MEMORIAL!#REF!</definedName>
    <definedName name="MCOD02.040.0200_1" localSheetId="0">#REF!</definedName>
    <definedName name="MCOD02.040.0200_1" localSheetId="1">[38]MEMORIAL!#REF!</definedName>
    <definedName name="MCOD02.040.0200_1">[38]MEMORIAL!#REF!</definedName>
    <definedName name="MCOD02.040.0280" localSheetId="0">#REF!</definedName>
    <definedName name="MCOD02.040.0280" localSheetId="1">[37]MEMORIAL!#REF!</definedName>
    <definedName name="MCOD02.040.0280">[37]MEMORIAL!#REF!</definedName>
    <definedName name="MCOD02.040.0280_1" localSheetId="0">#REF!</definedName>
    <definedName name="MCOD02.040.0280_1" localSheetId="1">[38]MEMORIAL!#REF!</definedName>
    <definedName name="MCOD02.040.0280_1">[38]MEMORIAL!#REF!</definedName>
    <definedName name="MCOD02.040.0921" localSheetId="0">#REF!</definedName>
    <definedName name="MCOD02.040.0921" localSheetId="1">[37]MEMORIAL!#REF!</definedName>
    <definedName name="MCOD02.040.0921">[37]MEMORIAL!#REF!</definedName>
    <definedName name="MCOD02.040.0921_1" localSheetId="0">#REF!</definedName>
    <definedName name="MCOD02.040.0921_1" localSheetId="1">[38]MEMORIAL!#REF!</definedName>
    <definedName name="MCOD02.040.0921_1">[38]MEMORIAL!#REF!</definedName>
    <definedName name="MCOD02.040.1055" localSheetId="0">#REF!</definedName>
    <definedName name="MCOD02.040.1055" localSheetId="1">[37]MEMORIAL!#REF!</definedName>
    <definedName name="MCOD02.040.1055">[37]MEMORIAL!#REF!</definedName>
    <definedName name="MCOD02.040.1055_1" localSheetId="0">#REF!</definedName>
    <definedName name="MCOD02.040.1055_1" localSheetId="1">[38]MEMORIAL!#REF!</definedName>
    <definedName name="MCOD02.040.1055_1">[38]MEMORIAL!#REF!</definedName>
    <definedName name="MCOD02.040.1060" localSheetId="0">#REF!</definedName>
    <definedName name="MCOD02.040.1060" localSheetId="1">[37]MEMORIAL!#REF!</definedName>
    <definedName name="MCOD02.040.1060">[37]MEMORIAL!#REF!</definedName>
    <definedName name="MCOD02.040.1060_1" localSheetId="0">#REF!</definedName>
    <definedName name="MCOD02.040.1060_1" localSheetId="1">[38]MEMORIAL!#REF!</definedName>
    <definedName name="MCOD02.040.1060_1">[38]MEMORIAL!#REF!</definedName>
    <definedName name="MCOD02.040.3790" localSheetId="0">#REF!</definedName>
    <definedName name="MCOD02.040.3790" localSheetId="1">[37]MEMORIAL!#REF!</definedName>
    <definedName name="MCOD02.040.3790">[37]MEMORIAL!#REF!</definedName>
    <definedName name="MCOD02.040.3790_1" localSheetId="0">#REF!</definedName>
    <definedName name="MCOD02.040.3790_1" localSheetId="1">[38]MEMORIAL!#REF!</definedName>
    <definedName name="MCOD02.040.3790_1">[38]MEMORIAL!#REF!</definedName>
    <definedName name="MCOD02.040.3800" localSheetId="0">#REF!</definedName>
    <definedName name="MCOD02.040.3800" localSheetId="1">[37]MEMORIAL!#REF!</definedName>
    <definedName name="MCOD02.040.3800">[37]MEMORIAL!#REF!</definedName>
    <definedName name="MCOD02.040.3800_1" localSheetId="0">#REF!</definedName>
    <definedName name="MCOD02.040.3800_1" localSheetId="1">[38]MEMORIAL!#REF!</definedName>
    <definedName name="MCOD02.040.3800_1">[38]MEMORIAL!#REF!</definedName>
    <definedName name="MCOD02.040.3810" localSheetId="0">#REF!</definedName>
    <definedName name="MCOD02.040.3810" localSheetId="1">[37]MEMORIAL!#REF!</definedName>
    <definedName name="MCOD02.040.3810">[37]MEMORIAL!#REF!</definedName>
    <definedName name="MCOD02.040.3810_1" localSheetId="0">#REF!</definedName>
    <definedName name="MCOD02.040.3810_1" localSheetId="1">[38]MEMORIAL!#REF!</definedName>
    <definedName name="MCOD02.040.3810_1">[38]MEMORIAL!#REF!</definedName>
    <definedName name="MCOD02.040.4510" localSheetId="0">#REF!</definedName>
    <definedName name="MCOD02.040.4510" localSheetId="1">[37]MEMORIAL!#REF!</definedName>
    <definedName name="MCOD02.040.4510">[37]MEMORIAL!#REF!</definedName>
    <definedName name="MCOD02.040.4510_1" localSheetId="0">#REF!</definedName>
    <definedName name="MCOD02.040.4510_1" localSheetId="1">[38]MEMORIAL!#REF!</definedName>
    <definedName name="MCOD02.040.4510_1">[38]MEMORIAL!#REF!</definedName>
    <definedName name="MCOD02.040.4520" localSheetId="0">#REF!</definedName>
    <definedName name="MCOD02.040.4520" localSheetId="1">[37]MEMORIAL!#REF!</definedName>
    <definedName name="MCOD02.040.4520">[37]MEMORIAL!#REF!</definedName>
    <definedName name="MCOD02.040.4520_1" localSheetId="0">#REF!</definedName>
    <definedName name="MCOD02.040.4520_1" localSheetId="1">[38]MEMORIAL!#REF!</definedName>
    <definedName name="MCOD02.040.4520_1">[38]MEMORIAL!#REF!</definedName>
    <definedName name="MCOD02.040.4550" localSheetId="0">#REF!</definedName>
    <definedName name="MCOD02.040.4550" localSheetId="1">[37]MEMORIAL!#REF!</definedName>
    <definedName name="MCOD02.040.4550">[37]MEMORIAL!#REF!</definedName>
    <definedName name="MCOD02.040.4550_1" localSheetId="0">#REF!</definedName>
    <definedName name="MCOD02.040.4550_1" localSheetId="1">[38]MEMORIAL!#REF!</definedName>
    <definedName name="MCOD02.040.4550_1">[38]MEMORIAL!#REF!</definedName>
    <definedName name="MCOD02.040.4620" localSheetId="0">#REF!</definedName>
    <definedName name="MCOD02.040.4620" localSheetId="1">[37]MEMORIAL!#REF!</definedName>
    <definedName name="MCOD02.040.4620">[37]MEMORIAL!#REF!</definedName>
    <definedName name="MCOD02.040.4620_1" localSheetId="0">#REF!</definedName>
    <definedName name="MCOD02.040.4620_1" localSheetId="1">[38]MEMORIAL!#REF!</definedName>
    <definedName name="MCOD02.040.4620_1">[38]MEMORIAL!#REF!</definedName>
    <definedName name="MCOD02.040.4630" localSheetId="0">#REF!</definedName>
    <definedName name="MCOD02.040.4630" localSheetId="1">[37]MEMORIAL!#REF!</definedName>
    <definedName name="MCOD02.040.4630">[37]MEMORIAL!#REF!</definedName>
    <definedName name="MCOD02.040.4630_1" localSheetId="0">#REF!</definedName>
    <definedName name="MCOD02.040.4630_1" localSheetId="1">[38]MEMORIAL!#REF!</definedName>
    <definedName name="MCOD02.040.4630_1">[38]MEMORIAL!#REF!</definedName>
    <definedName name="MCOD02.040.4636" localSheetId="0">#REF!</definedName>
    <definedName name="MCOD02.040.4636" localSheetId="1">[37]MEMORIAL!#REF!</definedName>
    <definedName name="MCOD02.040.4636">[37]MEMORIAL!#REF!</definedName>
    <definedName name="MCOD02.040.4636_1" localSheetId="0">#REF!</definedName>
    <definedName name="MCOD02.040.4636_1" localSheetId="1">[38]MEMORIAL!#REF!</definedName>
    <definedName name="MCOD02.040.4636_1">[38]MEMORIAL!#REF!</definedName>
    <definedName name="MCOD02.040.4690" localSheetId="0">#REF!</definedName>
    <definedName name="MCOD02.040.4690" localSheetId="1">[37]MEMORIAL!#REF!</definedName>
    <definedName name="MCOD02.040.4690">[37]MEMORIAL!#REF!</definedName>
    <definedName name="MCOD02.040.4690_1" localSheetId="0">#REF!</definedName>
    <definedName name="MCOD02.040.4690_1" localSheetId="1">[38]MEMORIAL!#REF!</definedName>
    <definedName name="MCOD02.040.4690_1">[38]MEMORIAL!#REF!</definedName>
    <definedName name="MCOD02.040.7402" localSheetId="0">#REF!</definedName>
    <definedName name="MCOD02.040.7402" localSheetId="1">[37]MEMORIAL!#REF!</definedName>
    <definedName name="MCOD02.040.7402">[37]MEMORIAL!#REF!</definedName>
    <definedName name="MCOD02.040.7402_1" localSheetId="0">#REF!</definedName>
    <definedName name="MCOD02.040.7402_1" localSheetId="1">[38]MEMORIAL!#REF!</definedName>
    <definedName name="MCOD02.040.7402_1">[38]MEMORIAL!#REF!</definedName>
    <definedName name="MCOD02.040.9800" localSheetId="0">#REF!</definedName>
    <definedName name="MCOD02.040.9800" localSheetId="1">[37]MEMORIAL!#REF!</definedName>
    <definedName name="MCOD02.040.9800">[37]MEMORIAL!#REF!</definedName>
    <definedName name="MCOD02.040.9800_1" localSheetId="0">#REF!</definedName>
    <definedName name="MCOD02.040.9800_1" localSheetId="1">[38]MEMORIAL!#REF!</definedName>
    <definedName name="MCOD02.040.9800_1">[38]MEMORIAL!#REF!</definedName>
    <definedName name="MCOD02.040.9802" localSheetId="0">#REF!</definedName>
    <definedName name="MCOD02.040.9802" localSheetId="1">[37]MEMORIAL!#REF!</definedName>
    <definedName name="MCOD02.040.9802">[37]MEMORIAL!#REF!</definedName>
    <definedName name="MCOD02.040.9802_1" localSheetId="0">#REF!</definedName>
    <definedName name="MCOD02.040.9802_1" localSheetId="1">[38]MEMORIAL!#REF!</definedName>
    <definedName name="MCOD02.040.9802_1">[38]MEMORIAL!#REF!</definedName>
    <definedName name="MCOD02.040.9804" localSheetId="0">#REF!</definedName>
    <definedName name="MCOD02.040.9804" localSheetId="1">[37]MEMORIAL!#REF!</definedName>
    <definedName name="MCOD02.040.9804">[37]MEMORIAL!#REF!</definedName>
    <definedName name="MCOD02.040.9804_1" localSheetId="0">#REF!</definedName>
    <definedName name="MCOD02.040.9804_1" localSheetId="1">[38]MEMORIAL!#REF!</definedName>
    <definedName name="MCOD02.040.9804_1">[38]MEMORIAL!#REF!</definedName>
    <definedName name="MCOD02.110.0014" localSheetId="0">#REF!</definedName>
    <definedName name="MCOD02.110.0014" localSheetId="1">[37]MEMORIAL!#REF!</definedName>
    <definedName name="MCOD02.110.0014">[37]MEMORIAL!#REF!</definedName>
    <definedName name="MCOD02.110.0014_1" localSheetId="0">#REF!</definedName>
    <definedName name="MCOD02.110.0014_1" localSheetId="1">[38]MEMORIAL!#REF!</definedName>
    <definedName name="MCOD02.110.0014_1">[38]MEMORIAL!#REF!</definedName>
    <definedName name="MCOD02.110.0054" localSheetId="0">#REF!</definedName>
    <definedName name="MCOD02.110.0054" localSheetId="1">[37]MEMORIAL!#REF!</definedName>
    <definedName name="MCOD02.110.0054">[37]MEMORIAL!#REF!</definedName>
    <definedName name="MCOD02.110.0054_1" localSheetId="0">#REF!</definedName>
    <definedName name="MCOD02.110.0054_1" localSheetId="1">[38]MEMORIAL!#REF!</definedName>
    <definedName name="MCOD02.110.0054_1">[38]MEMORIAL!#REF!</definedName>
    <definedName name="MCOD02.110.0066" localSheetId="0">#REF!</definedName>
    <definedName name="MCOD02.110.0066" localSheetId="1">[37]MEMORIAL!#REF!</definedName>
    <definedName name="MCOD02.110.0066">[37]MEMORIAL!#REF!</definedName>
    <definedName name="MCOD02.110.0066_1" localSheetId="0">#REF!</definedName>
    <definedName name="MCOD02.110.0066_1" localSheetId="1">[38]MEMORIAL!#REF!</definedName>
    <definedName name="MCOD02.110.0066_1">[38]MEMORIAL!#REF!</definedName>
    <definedName name="MCOD02.110.0094" localSheetId="0">#REF!</definedName>
    <definedName name="MCOD02.110.0094" localSheetId="1">[37]MEMORIAL!#REF!</definedName>
    <definedName name="MCOD02.110.0094">[37]MEMORIAL!#REF!</definedName>
    <definedName name="MCOD02.110.0094_1" localSheetId="0">#REF!</definedName>
    <definedName name="MCOD02.110.0094_1" localSheetId="1">[38]MEMORIAL!#REF!</definedName>
    <definedName name="MCOD02.110.0094_1">[38]MEMORIAL!#REF!</definedName>
    <definedName name="MCOD02.110.0106" localSheetId="0">#REF!</definedName>
    <definedName name="MCOD02.110.0106" localSheetId="1">[37]MEMORIAL!#REF!</definedName>
    <definedName name="MCOD02.110.0106">[37]MEMORIAL!#REF!</definedName>
    <definedName name="MCOD02.110.0106_1" localSheetId="0">#REF!</definedName>
    <definedName name="MCOD02.110.0106_1" localSheetId="1">[38]MEMORIAL!#REF!</definedName>
    <definedName name="MCOD02.110.0106_1">[38]MEMORIAL!#REF!</definedName>
    <definedName name="MCOD02.110.0110" localSheetId="0">#REF!</definedName>
    <definedName name="MCOD02.110.0110" localSheetId="1">[37]MEMORIAL!#REF!</definedName>
    <definedName name="MCOD02.110.0110">[37]MEMORIAL!#REF!</definedName>
    <definedName name="MCOD02.110.0110_1" localSheetId="0">#REF!</definedName>
    <definedName name="MCOD02.110.0110_1" localSheetId="1">[38]MEMORIAL!#REF!</definedName>
    <definedName name="MCOD02.110.0110_1">[38]MEMORIAL!#REF!</definedName>
    <definedName name="MCOD02.110.0134" localSheetId="0">#REF!</definedName>
    <definedName name="MCOD02.110.0134" localSheetId="1">[37]MEMORIAL!#REF!</definedName>
    <definedName name="MCOD02.110.0134">[37]MEMORIAL!#REF!</definedName>
    <definedName name="MCOD02.110.0134_1" localSheetId="0">#REF!</definedName>
    <definedName name="MCOD02.110.0134_1" localSheetId="1">[38]MEMORIAL!#REF!</definedName>
    <definedName name="MCOD02.110.0134_1">[38]MEMORIAL!#REF!</definedName>
    <definedName name="MCOD02.110.0146" localSheetId="0">#REF!</definedName>
    <definedName name="MCOD02.110.0146" localSheetId="1">[37]MEMORIAL!#REF!</definedName>
    <definedName name="MCOD02.110.0146">[37]MEMORIAL!#REF!</definedName>
    <definedName name="MCOD02.110.0146_1" localSheetId="0">#REF!</definedName>
    <definedName name="MCOD02.110.0146_1" localSheetId="1">[38]MEMORIAL!#REF!</definedName>
    <definedName name="MCOD02.110.0146_1">[38]MEMORIAL!#REF!</definedName>
    <definedName name="MCOD02.110.0150" localSheetId="0">#REF!</definedName>
    <definedName name="MCOD02.110.0150" localSheetId="1">[37]MEMORIAL!#REF!</definedName>
    <definedName name="MCOD02.110.0150">[37]MEMORIAL!#REF!</definedName>
    <definedName name="MCOD02.110.0150_1" localSheetId="0">#REF!</definedName>
    <definedName name="MCOD02.110.0150_1" localSheetId="1">[38]MEMORIAL!#REF!</definedName>
    <definedName name="MCOD02.110.0150_1">[38]MEMORIAL!#REF!</definedName>
    <definedName name="MCOD02.110.0610" localSheetId="0">#REF!</definedName>
    <definedName name="MCOD02.110.0610" localSheetId="1">[37]MEMORIAL!#REF!</definedName>
    <definedName name="MCOD02.110.0610">[37]MEMORIAL!#REF!</definedName>
    <definedName name="MCOD02.110.0610_1" localSheetId="0">#REF!</definedName>
    <definedName name="MCOD02.110.0610_1" localSheetId="1">[38]MEMORIAL!#REF!</definedName>
    <definedName name="MCOD02.110.0610_1">[38]MEMORIAL!#REF!</definedName>
    <definedName name="MCOD02.110.0620" localSheetId="0">#REF!</definedName>
    <definedName name="MCOD02.110.0620" localSheetId="1">[37]MEMORIAL!#REF!</definedName>
    <definedName name="MCOD02.110.0620">[37]MEMORIAL!#REF!</definedName>
    <definedName name="MCOD02.110.0620_1" localSheetId="0">#REF!</definedName>
    <definedName name="MCOD02.110.0620_1" localSheetId="1">[38]MEMORIAL!#REF!</definedName>
    <definedName name="MCOD02.110.0620_1">[38]MEMORIAL!#REF!</definedName>
    <definedName name="MCOD02.110.0734" localSheetId="0">#REF!</definedName>
    <definedName name="MCOD02.110.0734" localSheetId="1">[37]MEMORIAL!#REF!</definedName>
    <definedName name="MCOD02.110.0734">[37]MEMORIAL!#REF!</definedName>
    <definedName name="MCOD02.110.0734_1" localSheetId="0">#REF!</definedName>
    <definedName name="MCOD02.110.0734_1" localSheetId="1">[38]MEMORIAL!#REF!</definedName>
    <definedName name="MCOD02.110.0734_1">[38]MEMORIAL!#REF!</definedName>
    <definedName name="MCOD02.110.0738" localSheetId="0">#REF!</definedName>
    <definedName name="MCOD02.110.0738" localSheetId="1">[37]MEMORIAL!#REF!</definedName>
    <definedName name="MCOD02.110.0738">[37]MEMORIAL!#REF!</definedName>
    <definedName name="MCOD02.110.0738_1" localSheetId="0">#REF!</definedName>
    <definedName name="MCOD02.110.0738_1" localSheetId="1">[38]MEMORIAL!#REF!</definedName>
    <definedName name="MCOD02.110.0738_1">[38]MEMORIAL!#REF!</definedName>
    <definedName name="MCOD02.110.0750" localSheetId="0">#REF!</definedName>
    <definedName name="MCOD02.110.0750" localSheetId="1">[37]MEMORIAL!#REF!</definedName>
    <definedName name="MCOD02.110.0750">[37]MEMORIAL!#REF!</definedName>
    <definedName name="MCOD02.110.0750_1" localSheetId="0">#REF!</definedName>
    <definedName name="MCOD02.110.0750_1" localSheetId="1">[38]MEMORIAL!#REF!</definedName>
    <definedName name="MCOD02.110.0750_1">[38]MEMORIAL!#REF!</definedName>
    <definedName name="MCOD02.110.1014" localSheetId="0">#REF!</definedName>
    <definedName name="MCOD02.110.1014" localSheetId="1">[37]MEMORIAL!#REF!</definedName>
    <definedName name="MCOD02.110.1014">[37]MEMORIAL!#REF!</definedName>
    <definedName name="MCOD02.110.1014_1" localSheetId="0">#REF!</definedName>
    <definedName name="MCOD02.110.1014_1" localSheetId="1">[38]MEMORIAL!#REF!</definedName>
    <definedName name="MCOD02.110.1014_1">[38]MEMORIAL!#REF!</definedName>
    <definedName name="MCOD02.110.1020" localSheetId="0">#REF!</definedName>
    <definedName name="MCOD02.110.1020" localSheetId="1">[37]MEMORIAL!#REF!</definedName>
    <definedName name="MCOD02.110.1020">[37]MEMORIAL!#REF!</definedName>
    <definedName name="MCOD02.110.1020_1" localSheetId="0">#REF!</definedName>
    <definedName name="MCOD02.110.1020_1" localSheetId="1">[38]MEMORIAL!#REF!</definedName>
    <definedName name="MCOD02.110.1020_1">[38]MEMORIAL!#REF!</definedName>
    <definedName name="MCOD02.110.1164" localSheetId="0">#REF!</definedName>
    <definedName name="MCOD02.110.1164" localSheetId="1">[37]MEMORIAL!#REF!</definedName>
    <definedName name="MCOD02.110.1164">[37]MEMORIAL!#REF!</definedName>
    <definedName name="MCOD02.110.1164_1" localSheetId="0">#REF!</definedName>
    <definedName name="MCOD02.110.1164_1" localSheetId="1">[38]MEMORIAL!#REF!</definedName>
    <definedName name="MCOD02.110.1164_1">[38]MEMORIAL!#REF!</definedName>
    <definedName name="MCOD02.110.1166" localSheetId="0">#REF!</definedName>
    <definedName name="MCOD02.110.1166" localSheetId="1">[37]MEMORIAL!#REF!</definedName>
    <definedName name="MCOD02.110.1166">[37]MEMORIAL!#REF!</definedName>
    <definedName name="MCOD02.110.1166_1" localSheetId="0">#REF!</definedName>
    <definedName name="MCOD02.110.1166_1" localSheetId="1">[38]MEMORIAL!#REF!</definedName>
    <definedName name="MCOD02.110.1166_1">[38]MEMORIAL!#REF!</definedName>
    <definedName name="MCOD02.110.1420" localSheetId="0">#REF!</definedName>
    <definedName name="MCOD02.110.1420" localSheetId="1">[37]MEMORIAL!#REF!</definedName>
    <definedName name="MCOD02.110.1420">[37]MEMORIAL!#REF!</definedName>
    <definedName name="MCOD02.110.1420_1" localSheetId="0">#REF!</definedName>
    <definedName name="MCOD02.110.1420_1" localSheetId="1">[38]MEMORIAL!#REF!</definedName>
    <definedName name="MCOD02.110.1420_1">[38]MEMORIAL!#REF!</definedName>
    <definedName name="MCOD02.110.1426" localSheetId="0">#REF!</definedName>
    <definedName name="MCOD02.110.1426" localSheetId="1">[37]MEMORIAL!#REF!</definedName>
    <definedName name="MCOD02.110.1426">[37]MEMORIAL!#REF!</definedName>
    <definedName name="MCOD02.110.1426_1" localSheetId="0">#REF!</definedName>
    <definedName name="MCOD02.110.1426_1" localSheetId="1">[38]MEMORIAL!#REF!</definedName>
    <definedName name="MCOD02.110.1426_1">[38]MEMORIAL!#REF!</definedName>
    <definedName name="MCOD02.110.1654" localSheetId="0">#REF!</definedName>
    <definedName name="MCOD02.110.1654" localSheetId="1">[37]MEMORIAL!#REF!</definedName>
    <definedName name="MCOD02.110.1654">[37]MEMORIAL!#REF!</definedName>
    <definedName name="MCOD02.110.1654_1" localSheetId="0">#REF!</definedName>
    <definedName name="MCOD02.110.1654_1" localSheetId="1">[38]MEMORIAL!#REF!</definedName>
    <definedName name="MCOD02.110.1654_1">[38]MEMORIAL!#REF!</definedName>
    <definedName name="MCOD02.110.1880" localSheetId="0">#REF!</definedName>
    <definedName name="MCOD02.110.1880" localSheetId="1">[37]MEMORIAL!#REF!</definedName>
    <definedName name="MCOD02.110.1880">[37]MEMORIAL!#REF!</definedName>
    <definedName name="MCOD02.110.1880_1" localSheetId="0">#REF!</definedName>
    <definedName name="MCOD02.110.1880_1" localSheetId="1">[38]MEMORIAL!#REF!</definedName>
    <definedName name="MCOD02.110.1880_1">[38]MEMORIAL!#REF!</definedName>
    <definedName name="MCOD02.110.1974" localSheetId="0">#REF!</definedName>
    <definedName name="MCOD02.110.1974" localSheetId="1">[37]MEMORIAL!#REF!</definedName>
    <definedName name="MCOD02.110.1974">[37]MEMORIAL!#REF!</definedName>
    <definedName name="MCOD02.110.1974_1" localSheetId="0">#REF!</definedName>
    <definedName name="MCOD02.110.1974_1" localSheetId="1">[38]MEMORIAL!#REF!</definedName>
    <definedName name="MCOD02.110.1974_1">[38]MEMORIAL!#REF!</definedName>
    <definedName name="MCOD02.110.1996" localSheetId="0">#REF!</definedName>
    <definedName name="MCOD02.110.1996" localSheetId="1">[37]MEMORIAL!#REF!</definedName>
    <definedName name="MCOD02.110.1996">[37]MEMORIAL!#REF!</definedName>
    <definedName name="MCOD02.110.1996_1" localSheetId="0">#REF!</definedName>
    <definedName name="MCOD02.110.1996_1" localSheetId="1">[38]MEMORIAL!#REF!</definedName>
    <definedName name="MCOD02.110.1996_1">[38]MEMORIAL!#REF!</definedName>
    <definedName name="MCOD02.110.2012" localSheetId="0">#REF!</definedName>
    <definedName name="MCOD02.110.2012" localSheetId="1">[37]MEMORIAL!#REF!</definedName>
    <definedName name="MCOD02.110.2012">[37]MEMORIAL!#REF!</definedName>
    <definedName name="MCOD02.110.2012_1" localSheetId="0">#REF!</definedName>
    <definedName name="MCOD02.110.2012_1" localSheetId="1">[38]MEMORIAL!#REF!</definedName>
    <definedName name="MCOD02.110.2012_1">[38]MEMORIAL!#REF!</definedName>
    <definedName name="MCOD02.110.2016" localSheetId="0">#REF!</definedName>
    <definedName name="MCOD02.110.2016" localSheetId="1">[37]MEMORIAL!#REF!</definedName>
    <definedName name="MCOD02.110.2016">[37]MEMORIAL!#REF!</definedName>
    <definedName name="MCOD02.110.2016_1" localSheetId="0">#REF!</definedName>
    <definedName name="MCOD02.110.2016_1" localSheetId="1">[38]MEMORIAL!#REF!</definedName>
    <definedName name="MCOD02.110.2016_1">[38]MEMORIAL!#REF!</definedName>
    <definedName name="MCOD02.110.2024" localSheetId="0">#REF!</definedName>
    <definedName name="MCOD02.110.2024" localSheetId="1">[37]MEMORIAL!#REF!</definedName>
    <definedName name="MCOD02.110.2024">[37]MEMORIAL!#REF!</definedName>
    <definedName name="MCOD02.110.2024_1" localSheetId="0">#REF!</definedName>
    <definedName name="MCOD02.110.2024_1" localSheetId="1">[38]MEMORIAL!#REF!</definedName>
    <definedName name="MCOD02.110.2024_1">[38]MEMORIAL!#REF!</definedName>
    <definedName name="MCOD02.110.2026" localSheetId="0">#REF!</definedName>
    <definedName name="MCOD02.110.2026" localSheetId="1">[37]MEMORIAL!#REF!</definedName>
    <definedName name="MCOD02.110.2026">[37]MEMORIAL!#REF!</definedName>
    <definedName name="MCOD02.110.2026_1" localSheetId="0">#REF!</definedName>
    <definedName name="MCOD02.110.2026_1" localSheetId="1">[38]MEMORIAL!#REF!</definedName>
    <definedName name="MCOD02.110.2026_1">[38]MEMORIAL!#REF!</definedName>
    <definedName name="MCOD02.110.2310" localSheetId="0">#REF!</definedName>
    <definedName name="MCOD02.110.2310" localSheetId="1">[37]MEMORIAL!#REF!</definedName>
    <definedName name="MCOD02.110.2310">[37]MEMORIAL!#REF!</definedName>
    <definedName name="MCOD02.110.2310_1" localSheetId="0">#REF!</definedName>
    <definedName name="MCOD02.110.2310_1" localSheetId="1">[38]MEMORIAL!#REF!</definedName>
    <definedName name="MCOD02.110.2310_1">[38]MEMORIAL!#REF!</definedName>
    <definedName name="MCOD02.110.2480" localSheetId="0">#REF!</definedName>
    <definedName name="MCOD02.110.2480" localSheetId="1">[37]MEMORIAL!#REF!</definedName>
    <definedName name="MCOD02.110.2480">[37]MEMORIAL!#REF!</definedName>
    <definedName name="MCOD02.110.2480_1" localSheetId="0">#REF!</definedName>
    <definedName name="MCOD02.110.2480_1" localSheetId="1">[38]MEMORIAL!#REF!</definedName>
    <definedName name="MCOD02.110.2480_1">[38]MEMORIAL!#REF!</definedName>
    <definedName name="MCOD02.110.2798" localSheetId="0">#REF!</definedName>
    <definedName name="MCOD02.110.2798" localSheetId="1">[37]MEMORIAL!#REF!</definedName>
    <definedName name="MCOD02.110.2798">[37]MEMORIAL!#REF!</definedName>
    <definedName name="MCOD02.110.2798_1" localSheetId="0">#REF!</definedName>
    <definedName name="MCOD02.110.2798_1" localSheetId="1">[38]MEMORIAL!#REF!</definedName>
    <definedName name="MCOD02.110.2798_1">[38]MEMORIAL!#REF!</definedName>
    <definedName name="MCOD02.110.2806" localSheetId="0">#REF!</definedName>
    <definedName name="MCOD02.110.2806" localSheetId="1">[37]MEMORIAL!#REF!</definedName>
    <definedName name="MCOD02.110.2806">[37]MEMORIAL!#REF!</definedName>
    <definedName name="MCOD02.110.2806_1" localSheetId="0">#REF!</definedName>
    <definedName name="MCOD02.110.2806_1" localSheetId="1">[38]MEMORIAL!#REF!</definedName>
    <definedName name="MCOD02.110.2806_1">[38]MEMORIAL!#REF!</definedName>
    <definedName name="MCOD02.110.2868" localSheetId="0">#REF!</definedName>
    <definedName name="MCOD02.110.2868" localSheetId="1">[37]MEMORIAL!#REF!</definedName>
    <definedName name="MCOD02.110.2868">[37]MEMORIAL!#REF!</definedName>
    <definedName name="MCOD02.110.2868_1" localSheetId="0">#REF!</definedName>
    <definedName name="MCOD02.110.2868_1" localSheetId="1">[38]MEMORIAL!#REF!</definedName>
    <definedName name="MCOD02.110.2868_1">[38]MEMORIAL!#REF!</definedName>
    <definedName name="MCOD02.110.3856" localSheetId="0">#REF!</definedName>
    <definedName name="MCOD02.110.3856" localSheetId="1">[37]MEMORIAL!#REF!</definedName>
    <definedName name="MCOD02.110.3856">[37]MEMORIAL!#REF!</definedName>
    <definedName name="MCOD02.110.3856_1" localSheetId="0">#REF!</definedName>
    <definedName name="MCOD02.110.3856_1" localSheetId="1">[38]MEMORIAL!#REF!</definedName>
    <definedName name="MCOD02.110.3856_1">[38]MEMORIAL!#REF!</definedName>
    <definedName name="MCOD02.110.3908" localSheetId="0">#REF!</definedName>
    <definedName name="MCOD02.110.3908" localSheetId="1">[37]MEMORIAL!#REF!</definedName>
    <definedName name="MCOD02.110.3908">[37]MEMORIAL!#REF!</definedName>
    <definedName name="MCOD02.110.3908_1" localSheetId="0">#REF!</definedName>
    <definedName name="MCOD02.110.3908_1" localSheetId="1">[38]MEMORIAL!#REF!</definedName>
    <definedName name="MCOD02.110.3908_1">[38]MEMORIAL!#REF!</definedName>
    <definedName name="MCOD02.110.3926" localSheetId="0">#REF!</definedName>
    <definedName name="MCOD02.110.3926" localSheetId="1">[37]MEMORIAL!#REF!</definedName>
    <definedName name="MCOD02.110.3926">[37]MEMORIAL!#REF!</definedName>
    <definedName name="MCOD02.110.3926_1" localSheetId="0">#REF!</definedName>
    <definedName name="MCOD02.110.3926_1" localSheetId="1">[38]MEMORIAL!#REF!</definedName>
    <definedName name="MCOD02.110.3926_1">[38]MEMORIAL!#REF!</definedName>
    <definedName name="MCOD02.110.4288" localSheetId="0">#REF!</definedName>
    <definedName name="MCOD02.110.4288" localSheetId="1">[37]MEMORIAL!#REF!</definedName>
    <definedName name="MCOD02.110.4288">[37]MEMORIAL!#REF!</definedName>
    <definedName name="MCOD02.110.4288_1" localSheetId="0">#REF!</definedName>
    <definedName name="MCOD02.110.4288_1" localSheetId="1">[38]MEMORIAL!#REF!</definedName>
    <definedName name="MCOD02.110.4288_1">[38]MEMORIAL!#REF!</definedName>
    <definedName name="MCOD02.110.4296" localSheetId="0">#REF!</definedName>
    <definedName name="MCOD02.110.4296" localSheetId="1">[37]MEMORIAL!#REF!</definedName>
    <definedName name="MCOD02.110.4296">[37]MEMORIAL!#REF!</definedName>
    <definedName name="MCOD02.110.4296_1" localSheetId="0">#REF!</definedName>
    <definedName name="MCOD02.110.4296_1" localSheetId="1">[38]MEMORIAL!#REF!</definedName>
    <definedName name="MCOD02.110.4296_1">[38]MEMORIAL!#REF!</definedName>
    <definedName name="MCOD02.110.4308" localSheetId="0">#REF!</definedName>
    <definedName name="MCOD02.110.4308" localSheetId="1">[37]MEMORIAL!#REF!</definedName>
    <definedName name="MCOD02.110.4308">[37]MEMORIAL!#REF!</definedName>
    <definedName name="MCOD02.110.4308_1" localSheetId="0">#REF!</definedName>
    <definedName name="MCOD02.110.4308_1" localSheetId="1">[38]MEMORIAL!#REF!</definedName>
    <definedName name="MCOD02.110.4308_1">[38]MEMORIAL!#REF!</definedName>
    <definedName name="MCOD02.110.4312" localSheetId="0">#REF!</definedName>
    <definedName name="MCOD02.110.4312" localSheetId="1">[37]MEMORIAL!#REF!</definedName>
    <definedName name="MCOD02.110.4312">[37]MEMORIAL!#REF!</definedName>
    <definedName name="MCOD02.110.4312_1" localSheetId="0">#REF!</definedName>
    <definedName name="MCOD02.110.4312_1" localSheetId="1">[38]MEMORIAL!#REF!</definedName>
    <definedName name="MCOD02.110.4312_1">[38]MEMORIAL!#REF!</definedName>
    <definedName name="MCOD02.110.4320" localSheetId="0">#REF!</definedName>
    <definedName name="MCOD02.110.4320" localSheetId="1">[37]MEMORIAL!#REF!</definedName>
    <definedName name="MCOD02.110.4320">[37]MEMORIAL!#REF!</definedName>
    <definedName name="MCOD02.110.4320_1" localSheetId="0">#REF!</definedName>
    <definedName name="MCOD02.110.4320_1" localSheetId="1">[38]MEMORIAL!#REF!</definedName>
    <definedName name="MCOD02.110.4320_1">[38]MEMORIAL!#REF!</definedName>
    <definedName name="MCOD02.110.4780" localSheetId="0">#REF!</definedName>
    <definedName name="MCOD02.110.4780" localSheetId="1">[37]MEMORIAL!#REF!</definedName>
    <definedName name="MCOD02.110.4780">[37]MEMORIAL!#REF!</definedName>
    <definedName name="MCOD02.110.4780_1" localSheetId="0">#REF!</definedName>
    <definedName name="MCOD02.110.4780_1" localSheetId="1">[38]MEMORIAL!#REF!</definedName>
    <definedName name="MCOD02.110.4780_1">[38]MEMORIAL!#REF!</definedName>
    <definedName name="MCOD02.120.0050" localSheetId="0">#REF!</definedName>
    <definedName name="MCOD02.120.0050" localSheetId="1">[37]MEMORIAL!#REF!</definedName>
    <definedName name="MCOD02.120.0050">[37]MEMORIAL!#REF!</definedName>
    <definedName name="MCOD02.120.0050_1" localSheetId="0">#REF!</definedName>
    <definedName name="MCOD02.120.0050_1" localSheetId="1">[38]MEMORIAL!#REF!</definedName>
    <definedName name="MCOD02.120.0050_1">[38]MEMORIAL!#REF!</definedName>
    <definedName name="MCOD02.120.0060" localSheetId="0">#REF!</definedName>
    <definedName name="MCOD02.120.0060" localSheetId="1">[37]MEMORIAL!#REF!</definedName>
    <definedName name="MCOD02.120.0060">[37]MEMORIAL!#REF!</definedName>
    <definedName name="MCOD02.120.0060_1" localSheetId="0">#REF!</definedName>
    <definedName name="MCOD02.120.0060_1" localSheetId="1">[38]MEMORIAL!#REF!</definedName>
    <definedName name="MCOD02.120.0060_1">[38]MEMORIAL!#REF!</definedName>
    <definedName name="MCOD02.120.0140" localSheetId="0">#REF!</definedName>
    <definedName name="MCOD02.120.0140" localSheetId="1">[37]MEMORIAL!#REF!</definedName>
    <definedName name="MCOD02.120.0140">[37]MEMORIAL!#REF!</definedName>
    <definedName name="MCOD02.120.0140_1" localSheetId="0">#REF!</definedName>
    <definedName name="MCOD02.120.0140_1" localSheetId="1">[38]MEMORIAL!#REF!</definedName>
    <definedName name="MCOD02.120.0140_1">[38]MEMORIAL!#REF!</definedName>
    <definedName name="MCOD02.130.0070" localSheetId="0">#REF!</definedName>
    <definedName name="MCOD02.130.0070" localSheetId="1">[37]MEMORIAL!#REF!</definedName>
    <definedName name="MCOD02.130.0070">[37]MEMORIAL!#REF!</definedName>
    <definedName name="MCOD02.130.0070_1" localSheetId="0">#REF!</definedName>
    <definedName name="MCOD02.130.0070_1" localSheetId="1">[38]MEMORIAL!#REF!</definedName>
    <definedName name="MCOD02.130.0070_1">[38]MEMORIAL!#REF!</definedName>
    <definedName name="MCOD02.130.0080" localSheetId="0">#REF!</definedName>
    <definedName name="MCOD02.130.0080" localSheetId="1">[37]MEMORIAL!#REF!</definedName>
    <definedName name="MCOD02.130.0080">[37]MEMORIAL!#REF!</definedName>
    <definedName name="MCOD02.130.0080_1" localSheetId="0">#REF!</definedName>
    <definedName name="MCOD02.130.0080_1" localSheetId="1">[38]MEMORIAL!#REF!</definedName>
    <definedName name="MCOD02.130.0080_1">[38]MEMORIAL!#REF!</definedName>
    <definedName name="MCOD02.130.0100" localSheetId="0">#REF!</definedName>
    <definedName name="MCOD02.130.0100" localSheetId="1">[37]MEMORIAL!#REF!</definedName>
    <definedName name="MCOD02.130.0100">[37]MEMORIAL!#REF!</definedName>
    <definedName name="MCOD02.130.0100_1" localSheetId="0">#REF!</definedName>
    <definedName name="MCOD02.130.0100_1" localSheetId="1">[38]MEMORIAL!#REF!</definedName>
    <definedName name="MCOD02.130.0100_1">[38]MEMORIAL!#REF!</definedName>
    <definedName name="MCOD02.140.0030" localSheetId="0">#REF!</definedName>
    <definedName name="MCOD02.140.0030" localSheetId="1">[37]MEMORIAL!#REF!</definedName>
    <definedName name="MCOD02.140.0030">[37]MEMORIAL!#REF!</definedName>
    <definedName name="MCOD02.140.0030_1" localSheetId="0">#REF!</definedName>
    <definedName name="MCOD02.140.0030_1" localSheetId="1">[38]MEMORIAL!#REF!</definedName>
    <definedName name="MCOD02.140.0030_1">[38]MEMORIAL!#REF!</definedName>
    <definedName name="MCOD02.140.0080" localSheetId="0">#REF!</definedName>
    <definedName name="MCOD02.140.0080" localSheetId="1">[37]MEMORIAL!#REF!</definedName>
    <definedName name="MCOD02.140.0080">[37]MEMORIAL!#REF!</definedName>
    <definedName name="MCOD02.140.0080_1" localSheetId="0">#REF!</definedName>
    <definedName name="MCOD02.140.0080_1" localSheetId="1">[38]MEMORIAL!#REF!</definedName>
    <definedName name="MCOD02.140.0080_1">[38]MEMORIAL!#REF!</definedName>
    <definedName name="MCOD02.140.0090" localSheetId="0">#REF!</definedName>
    <definedName name="MCOD02.140.0090" localSheetId="1">[37]MEMORIAL!#REF!</definedName>
    <definedName name="MCOD02.140.0090">[37]MEMORIAL!#REF!</definedName>
    <definedName name="MCOD02.140.0090_1" localSheetId="0">#REF!</definedName>
    <definedName name="MCOD02.140.0090_1" localSheetId="1">[38]MEMORIAL!#REF!</definedName>
    <definedName name="MCOD02.140.0090_1">[38]MEMORIAL!#REF!</definedName>
    <definedName name="MCOD02.160.0010" localSheetId="0">#REF!</definedName>
    <definedName name="MCOD02.160.0010" localSheetId="1">[37]MEMORIAL!#REF!</definedName>
    <definedName name="MCOD02.160.0010">[37]MEMORIAL!#REF!</definedName>
    <definedName name="MCOD02.160.0010_1" localSheetId="0">#REF!</definedName>
    <definedName name="MCOD02.160.0010_1" localSheetId="1">[38]MEMORIAL!#REF!</definedName>
    <definedName name="MCOD02.160.0010_1">[38]MEMORIAL!#REF!</definedName>
    <definedName name="MCOD02.160.0110" localSheetId="0">#REF!</definedName>
    <definedName name="MCOD02.160.0110" localSheetId="1">[37]MEMORIAL!#REF!</definedName>
    <definedName name="MCOD02.160.0110">[37]MEMORIAL!#REF!</definedName>
    <definedName name="MCOD02.160.0110_1" localSheetId="0">#REF!</definedName>
    <definedName name="MCOD02.160.0110_1" localSheetId="1">[38]MEMORIAL!#REF!</definedName>
    <definedName name="MCOD02.160.0110_1">[38]MEMORIAL!#REF!</definedName>
    <definedName name="MCOD02.180.0010" localSheetId="0">#REF!</definedName>
    <definedName name="MCOD02.180.0010" localSheetId="1">[37]MEMORIAL!#REF!</definedName>
    <definedName name="MCOD02.180.0010">[37]MEMORIAL!#REF!</definedName>
    <definedName name="MCOD02.180.0010_1" localSheetId="0">#REF!</definedName>
    <definedName name="MCOD02.180.0010_1" localSheetId="1">[38]MEMORIAL!#REF!</definedName>
    <definedName name="MCOD02.180.0010_1">[38]MEMORIAL!#REF!</definedName>
    <definedName name="MCOD02.210.0020" localSheetId="0">#REF!</definedName>
    <definedName name="MCOD02.210.0020" localSheetId="1">[37]MEMORIAL!#REF!</definedName>
    <definedName name="MCOD02.210.0020">[37]MEMORIAL!#REF!</definedName>
    <definedName name="MCOD02.210.0020_1" localSheetId="0">#REF!</definedName>
    <definedName name="MCOD02.210.0020_1" localSheetId="1">[38]MEMORIAL!#REF!</definedName>
    <definedName name="MCOD02.210.0020_1">[38]MEMORIAL!#REF!</definedName>
    <definedName name="MCOD02.210.0030" localSheetId="0">#REF!</definedName>
    <definedName name="MCOD02.210.0030" localSheetId="1">[37]MEMORIAL!#REF!</definedName>
    <definedName name="MCOD02.210.0030">[37]MEMORIAL!#REF!</definedName>
    <definedName name="MCOD02.210.0030_1" localSheetId="0">#REF!</definedName>
    <definedName name="MCOD02.210.0030_1" localSheetId="1">[38]MEMORIAL!#REF!</definedName>
    <definedName name="MCOD02.210.0030_1">[38]MEMORIAL!#REF!</definedName>
    <definedName name="MCOD02.210.0090" localSheetId="0">#REF!</definedName>
    <definedName name="MCOD02.210.0090" localSheetId="1">[37]MEMORIAL!#REF!</definedName>
    <definedName name="MCOD02.210.0090">[37]MEMORIAL!#REF!</definedName>
    <definedName name="MCOD02.210.0090_1" localSheetId="0">#REF!</definedName>
    <definedName name="MCOD02.210.0090_1" localSheetId="1">[38]MEMORIAL!#REF!</definedName>
    <definedName name="MCOD02.210.0090_1">[38]MEMORIAL!#REF!</definedName>
    <definedName name="MCOD02.210.0110" localSheetId="0">#REF!</definedName>
    <definedName name="MCOD02.210.0110" localSheetId="1">[37]MEMORIAL!#REF!</definedName>
    <definedName name="MCOD02.210.0110">[37]MEMORIAL!#REF!</definedName>
    <definedName name="MCOD02.210.0110_1" localSheetId="0">#REF!</definedName>
    <definedName name="MCOD02.210.0110_1" localSheetId="1">[38]MEMORIAL!#REF!</definedName>
    <definedName name="MCOD02.210.0110_1">[38]MEMORIAL!#REF!</definedName>
    <definedName name="MCOD02.210.0310" localSheetId="0">#REF!</definedName>
    <definedName name="MCOD02.210.0310" localSheetId="1">[37]MEMORIAL!#REF!</definedName>
    <definedName name="MCOD02.210.0310">[37]MEMORIAL!#REF!</definedName>
    <definedName name="MCOD02.210.0310_1" localSheetId="0">#REF!</definedName>
    <definedName name="MCOD02.210.0310_1" localSheetId="1">[38]MEMORIAL!#REF!</definedName>
    <definedName name="MCOD02.210.0310_1">[38]MEMORIAL!#REF!</definedName>
    <definedName name="MCOD02.210.0340" localSheetId="0">#REF!</definedName>
    <definedName name="MCOD02.210.0340" localSheetId="1">[37]MEMORIAL!#REF!</definedName>
    <definedName name="MCOD02.210.0340">[37]MEMORIAL!#REF!</definedName>
    <definedName name="MCOD02.210.0340_1" localSheetId="0">#REF!</definedName>
    <definedName name="MCOD02.210.0340_1" localSheetId="1">[38]MEMORIAL!#REF!</definedName>
    <definedName name="MCOD02.210.0340_1">[38]MEMORIAL!#REF!</definedName>
    <definedName name="MCOD02.210.0350" localSheetId="0">#REF!</definedName>
    <definedName name="MCOD02.210.0350" localSheetId="1">[37]MEMORIAL!#REF!</definedName>
    <definedName name="MCOD02.210.0350">[37]MEMORIAL!#REF!</definedName>
    <definedName name="MCOD02.210.0350_1" localSheetId="0">#REF!</definedName>
    <definedName name="MCOD02.210.0350_1" localSheetId="1">[38]MEMORIAL!#REF!</definedName>
    <definedName name="MCOD02.210.0350_1">[38]MEMORIAL!#REF!</definedName>
    <definedName name="MCOD02.210.0360" localSheetId="0">#REF!</definedName>
    <definedName name="MCOD02.210.0360" localSheetId="1">[37]MEMORIAL!#REF!</definedName>
    <definedName name="MCOD02.210.0360">[37]MEMORIAL!#REF!</definedName>
    <definedName name="MCOD02.210.0360_1" localSheetId="0">#REF!</definedName>
    <definedName name="MCOD02.210.0360_1" localSheetId="1">[38]MEMORIAL!#REF!</definedName>
    <definedName name="MCOD02.210.0360_1">[38]MEMORIAL!#REF!</definedName>
    <definedName name="MCOD02.210.0370" localSheetId="0">#REF!</definedName>
    <definedName name="MCOD02.210.0370" localSheetId="1">[37]MEMORIAL!#REF!</definedName>
    <definedName name="MCOD02.210.0370">[37]MEMORIAL!#REF!</definedName>
    <definedName name="MCOD02.210.0370_1" localSheetId="0">#REF!</definedName>
    <definedName name="MCOD02.210.0370_1" localSheetId="1">[38]MEMORIAL!#REF!</definedName>
    <definedName name="MCOD02.210.0370_1">[38]MEMORIAL!#REF!</definedName>
    <definedName name="MCOD02.210.0380" localSheetId="0">#REF!</definedName>
    <definedName name="MCOD02.210.0380" localSheetId="1">[37]MEMORIAL!#REF!</definedName>
    <definedName name="MCOD02.210.0380">[37]MEMORIAL!#REF!</definedName>
    <definedName name="MCOD02.210.0380_1" localSheetId="0">#REF!</definedName>
    <definedName name="MCOD02.210.0380_1" localSheetId="1">[38]MEMORIAL!#REF!</definedName>
    <definedName name="MCOD02.210.0380_1">[38]MEMORIAL!#REF!</definedName>
    <definedName name="MCOD02.210.1620" localSheetId="0">#REF!</definedName>
    <definedName name="MCOD02.210.1620" localSheetId="1">[37]MEMORIAL!#REF!</definedName>
    <definedName name="MCOD02.210.1620">[37]MEMORIAL!#REF!</definedName>
    <definedName name="MCOD02.210.1620_1" localSheetId="0">#REF!</definedName>
    <definedName name="MCOD02.210.1620_1" localSheetId="1">[38]MEMORIAL!#REF!</definedName>
    <definedName name="MCOD02.210.1620_1">[38]MEMORIAL!#REF!</definedName>
    <definedName name="MCOD02.210.1625" localSheetId="0">#REF!</definedName>
    <definedName name="MCOD02.210.1625" localSheetId="1">[37]MEMORIAL!#REF!</definedName>
    <definedName name="MCOD02.210.1625">[37]MEMORIAL!#REF!</definedName>
    <definedName name="MCOD02.210.1625_1" localSheetId="0">#REF!</definedName>
    <definedName name="MCOD02.210.1625_1" localSheetId="1">[38]MEMORIAL!#REF!</definedName>
    <definedName name="MCOD02.210.1625_1">[38]MEMORIAL!#REF!</definedName>
    <definedName name="MCOD02.210.1635" localSheetId="0">#REF!</definedName>
    <definedName name="MCOD02.210.1635" localSheetId="1">[37]MEMORIAL!#REF!</definedName>
    <definedName name="MCOD02.210.1635">[37]MEMORIAL!#REF!</definedName>
    <definedName name="MCOD02.210.1635_1" localSheetId="0">#REF!</definedName>
    <definedName name="MCOD02.210.1635_1" localSheetId="1">[38]MEMORIAL!#REF!</definedName>
    <definedName name="MCOD02.210.1635_1">[38]MEMORIAL!#REF!</definedName>
    <definedName name="MCOD02.210.1637" localSheetId="0">#REF!</definedName>
    <definedName name="MCOD02.210.1637" localSheetId="1">[37]MEMORIAL!#REF!</definedName>
    <definedName name="MCOD02.210.1637">[37]MEMORIAL!#REF!</definedName>
    <definedName name="MCOD02.210.1637_1" localSheetId="0">#REF!</definedName>
    <definedName name="MCOD02.210.1637_1" localSheetId="1">[38]MEMORIAL!#REF!</definedName>
    <definedName name="MCOD02.210.1637_1">[38]MEMORIAL!#REF!</definedName>
    <definedName name="MCOD02_020_0010">#REF!</definedName>
    <definedName name="MCOD02_020_0010_1">#REF!</definedName>
    <definedName name="MCOD02_020_0070">#REF!</definedName>
    <definedName name="MCOD02_020_0070_1">#REF!</definedName>
    <definedName name="MCOD02_030_0090">#REF!</definedName>
    <definedName name="MCOD02_030_0090_1">#REF!</definedName>
    <definedName name="MCOD02_030_0100">#REF!</definedName>
    <definedName name="MCOD02_030_0100_1">#REF!</definedName>
    <definedName name="MCOD02_040_0200">#REF!</definedName>
    <definedName name="MCOD02_040_0200_1">#REF!</definedName>
    <definedName name="MCOD02_040_0280">#REF!</definedName>
    <definedName name="MCOD02_040_0280_1">#REF!</definedName>
    <definedName name="MCOD02_040_0921">#REF!</definedName>
    <definedName name="MCOD02_040_0921_1">#REF!</definedName>
    <definedName name="MCOD02_040_1055">#REF!</definedName>
    <definedName name="MCOD02_040_1055_1">#REF!</definedName>
    <definedName name="MCOD02_040_1060">#REF!</definedName>
    <definedName name="MCOD02_040_1060_1">#REF!</definedName>
    <definedName name="MCOD02_040_3790">#REF!</definedName>
    <definedName name="MCOD02_040_3790_1">#REF!</definedName>
    <definedName name="MCOD02_040_3800">#REF!</definedName>
    <definedName name="MCOD02_040_3800_1">#REF!</definedName>
    <definedName name="MCOD02_040_3810">#REF!</definedName>
    <definedName name="MCOD02_040_3810_1">#REF!</definedName>
    <definedName name="MCOD02_040_4510">#REF!</definedName>
    <definedName name="MCOD02_040_4510_1">#REF!</definedName>
    <definedName name="MCOD02_040_4520">#REF!</definedName>
    <definedName name="MCOD02_040_4520_1">#REF!</definedName>
    <definedName name="MCOD02_040_4550">#REF!</definedName>
    <definedName name="MCOD02_040_4550_1">#REF!</definedName>
    <definedName name="MCOD02_040_4620">#REF!</definedName>
    <definedName name="MCOD02_040_4620_1">#REF!</definedName>
    <definedName name="MCOD02_040_4630">#REF!</definedName>
    <definedName name="MCOD02_040_4630_1">#REF!</definedName>
    <definedName name="MCOD02_040_4636">#REF!</definedName>
    <definedName name="MCOD02_040_4636_1">#REF!</definedName>
    <definedName name="MCOD02_040_4690">#REF!</definedName>
    <definedName name="MCOD02_040_4690_1">#REF!</definedName>
    <definedName name="MCOD02_040_7402">#REF!</definedName>
    <definedName name="MCOD02_040_7402_1">#REF!</definedName>
    <definedName name="MCOD02_040_9800">#REF!</definedName>
    <definedName name="MCOD02_040_9800_1">#REF!</definedName>
    <definedName name="MCOD02_040_9802">#REF!</definedName>
    <definedName name="MCOD02_040_9802_1">#REF!</definedName>
    <definedName name="MCOD02_040_9804">#REF!</definedName>
    <definedName name="MCOD02_040_9804_1">#REF!</definedName>
    <definedName name="MCOD02_110_0014">#REF!</definedName>
    <definedName name="MCOD02_110_0014_1">#REF!</definedName>
    <definedName name="MCOD02_110_0054">#REF!</definedName>
    <definedName name="MCOD02_110_0054_1">#REF!</definedName>
    <definedName name="MCOD02_110_0066">#REF!</definedName>
    <definedName name="MCOD02_110_0066_1">#REF!</definedName>
    <definedName name="MCOD02_110_0094">#REF!</definedName>
    <definedName name="MCOD02_110_0094_1">#REF!</definedName>
    <definedName name="MCOD02_110_0106">#REF!</definedName>
    <definedName name="MCOD02_110_0106_1">#REF!</definedName>
    <definedName name="MCOD02_110_0110">#REF!</definedName>
    <definedName name="MCOD02_110_0110_1">#REF!</definedName>
    <definedName name="MCOD02_110_0134">#REF!</definedName>
    <definedName name="MCOD02_110_0134_1">#REF!</definedName>
    <definedName name="MCOD02_110_0146">#REF!</definedName>
    <definedName name="MCOD02_110_0146_1">#REF!</definedName>
    <definedName name="MCOD02_110_0150">#REF!</definedName>
    <definedName name="MCOD02_110_0150_1">#REF!</definedName>
    <definedName name="MCOD02_110_0610">#REF!</definedName>
    <definedName name="MCOD02_110_0610_1">#REF!</definedName>
    <definedName name="MCOD02_110_0620">#REF!</definedName>
    <definedName name="MCOD02_110_0620_1">#REF!</definedName>
    <definedName name="MCOD02_110_0734">#REF!</definedName>
    <definedName name="MCOD02_110_0734_1">#REF!</definedName>
    <definedName name="MCOD02_110_0738">#REF!</definedName>
    <definedName name="MCOD02_110_0738_1">#REF!</definedName>
    <definedName name="MCOD02_110_0750">#REF!</definedName>
    <definedName name="MCOD02_110_0750_1">#REF!</definedName>
    <definedName name="MCOD02_110_1014">#REF!</definedName>
    <definedName name="MCOD02_110_1014_1">#REF!</definedName>
    <definedName name="MCOD02_110_1020">#REF!</definedName>
    <definedName name="MCOD02_110_1020_1">#REF!</definedName>
    <definedName name="MCOD02_110_1164">#REF!</definedName>
    <definedName name="MCOD02_110_1164_1">#REF!</definedName>
    <definedName name="MCOD02_110_1166">#REF!</definedName>
    <definedName name="MCOD02_110_1166_1">#REF!</definedName>
    <definedName name="MCOD02_110_1420">#REF!</definedName>
    <definedName name="MCOD02_110_1420_1">#REF!</definedName>
    <definedName name="MCOD02_110_1426">#REF!</definedName>
    <definedName name="MCOD02_110_1426_1">#REF!</definedName>
    <definedName name="MCOD02_110_1654">#REF!</definedName>
    <definedName name="MCOD02_110_1654_1">#REF!</definedName>
    <definedName name="MCOD02_110_1880">#REF!</definedName>
    <definedName name="MCOD02_110_1880_1">#REF!</definedName>
    <definedName name="MCOD02_110_1974">#REF!</definedName>
    <definedName name="MCOD02_110_1974_1">#REF!</definedName>
    <definedName name="MCOD02_110_1996">#REF!</definedName>
    <definedName name="MCOD02_110_1996_1">#REF!</definedName>
    <definedName name="MCOD02_110_2012">#REF!</definedName>
    <definedName name="MCOD02_110_2012_1">#REF!</definedName>
    <definedName name="MCOD02_110_2016">#REF!</definedName>
    <definedName name="MCOD02_110_2016_1">#REF!</definedName>
    <definedName name="MCOD02_110_2024">#REF!</definedName>
    <definedName name="MCOD02_110_2024_1">#REF!</definedName>
    <definedName name="MCOD02_110_2026">#REF!</definedName>
    <definedName name="MCOD02_110_2026_1">#REF!</definedName>
    <definedName name="MCOD02_110_2310">#REF!</definedName>
    <definedName name="MCOD02_110_2310_1">#REF!</definedName>
    <definedName name="MCOD02_110_2480">#REF!</definedName>
    <definedName name="MCOD02_110_2480_1">#REF!</definedName>
    <definedName name="MCOD02_110_2798">#REF!</definedName>
    <definedName name="MCOD02_110_2798_1">#REF!</definedName>
    <definedName name="MCOD02_110_2806">#REF!</definedName>
    <definedName name="MCOD02_110_2806_1">#REF!</definedName>
    <definedName name="MCOD02_110_2868">#REF!</definedName>
    <definedName name="MCOD02_110_2868_1">#REF!</definedName>
    <definedName name="MCOD02_110_3856">#REF!</definedName>
    <definedName name="MCOD02_110_3856_1">#REF!</definedName>
    <definedName name="MCOD02_110_3908">#REF!</definedName>
    <definedName name="MCOD02_110_3908_1">#REF!</definedName>
    <definedName name="MCOD02_110_3926">#REF!</definedName>
    <definedName name="MCOD02_110_3926_1">#REF!</definedName>
    <definedName name="MCOD02_110_4288">#REF!</definedName>
    <definedName name="MCOD02_110_4288_1">#REF!</definedName>
    <definedName name="MCOD02_110_4296">#REF!</definedName>
    <definedName name="MCOD02_110_4296_1">#REF!</definedName>
    <definedName name="MCOD02_110_4308">#REF!</definedName>
    <definedName name="MCOD02_110_4308_1">#REF!</definedName>
    <definedName name="MCOD02_110_4312">#REF!</definedName>
    <definedName name="MCOD02_110_4312_1">#REF!</definedName>
    <definedName name="MCOD02_110_4320">#REF!</definedName>
    <definedName name="MCOD02_110_4320_1">#REF!</definedName>
    <definedName name="MCOD02_110_4780">#REF!</definedName>
    <definedName name="MCOD02_110_4780_1">#REF!</definedName>
    <definedName name="MCOD02_120_0050">#REF!</definedName>
    <definedName name="MCOD02_120_0050_1">#REF!</definedName>
    <definedName name="MCOD02_120_0060">#REF!</definedName>
    <definedName name="MCOD02_120_0060_1">#REF!</definedName>
    <definedName name="MCOD02_120_0140">#REF!</definedName>
    <definedName name="MCOD02_120_0140_1">#REF!</definedName>
    <definedName name="MCOD02_130_0070">#REF!</definedName>
    <definedName name="MCOD02_130_0070_1">#REF!</definedName>
    <definedName name="MCOD02_130_0080">#REF!</definedName>
    <definedName name="MCOD02_130_0080_1">#REF!</definedName>
    <definedName name="MCOD02_130_0100">#REF!</definedName>
    <definedName name="MCOD02_130_0100_1">#REF!</definedName>
    <definedName name="MCOD02_140_0030">#REF!</definedName>
    <definedName name="MCOD02_140_0030_1">#REF!</definedName>
    <definedName name="MCOD02_140_0080">#REF!</definedName>
    <definedName name="MCOD02_140_0080_1">#REF!</definedName>
    <definedName name="MCOD02_140_0090">#REF!</definedName>
    <definedName name="MCOD02_140_0090_1">#REF!</definedName>
    <definedName name="MCOD02_160_0010">#REF!</definedName>
    <definedName name="MCOD02_160_0010_1">#REF!</definedName>
    <definedName name="MCOD02_160_0110">#REF!</definedName>
    <definedName name="MCOD02_160_0110_1">#REF!</definedName>
    <definedName name="MCOD02_180_0010">#REF!</definedName>
    <definedName name="MCOD02_180_0010_1">#REF!</definedName>
    <definedName name="MCOD02_210_0020">#REF!</definedName>
    <definedName name="MCOD02_210_0020_1">#REF!</definedName>
    <definedName name="MCOD02_210_0030">#REF!</definedName>
    <definedName name="MCOD02_210_0030_1">#REF!</definedName>
    <definedName name="MCOD02_210_0090">#REF!</definedName>
    <definedName name="MCOD02_210_0090_1">#REF!</definedName>
    <definedName name="MCOD02_210_0110">#REF!</definedName>
    <definedName name="MCOD02_210_0110_1">#REF!</definedName>
    <definedName name="MCOD02_210_0310">#REF!</definedName>
    <definedName name="MCOD02_210_0310_1">#REF!</definedName>
    <definedName name="MCOD02_210_0340">#REF!</definedName>
    <definedName name="MCOD02_210_0340_1">#REF!</definedName>
    <definedName name="MCOD02_210_0350">#REF!</definedName>
    <definedName name="MCOD02_210_0350_1">#REF!</definedName>
    <definedName name="MCOD02_210_0360">#REF!</definedName>
    <definedName name="MCOD02_210_0360_1">#REF!</definedName>
    <definedName name="MCOD02_210_0370">#REF!</definedName>
    <definedName name="MCOD02_210_0370_1">#REF!</definedName>
    <definedName name="MCOD02_210_0380">#REF!</definedName>
    <definedName name="MCOD02_210_0380_1">#REF!</definedName>
    <definedName name="MCOD02_210_1620">#REF!</definedName>
    <definedName name="MCOD02_210_1620_1">#REF!</definedName>
    <definedName name="MCOD02_210_1625">#REF!</definedName>
    <definedName name="MCOD02_210_1625_1">#REF!</definedName>
    <definedName name="MCOD02_210_1635">#REF!</definedName>
    <definedName name="MCOD02_210_1635_1">#REF!</definedName>
    <definedName name="MCOD02_210_1637">#REF!</definedName>
    <definedName name="MCOD02_210_1637_1">#REF!</definedName>
    <definedName name="MCOD03.020.0020" localSheetId="0">#REF!</definedName>
    <definedName name="MCOD03.020.0020" localSheetId="1">[37]MEMORIAL!#REF!</definedName>
    <definedName name="MCOD03.020.0020">[37]MEMORIAL!#REF!</definedName>
    <definedName name="MCOD03.020.0020_1" localSheetId="0">#REF!</definedName>
    <definedName name="MCOD03.020.0020_1" localSheetId="1">[38]MEMORIAL!#REF!</definedName>
    <definedName name="MCOD03.020.0020_1">[38]MEMORIAL!#REF!</definedName>
    <definedName name="MCOD03_020_0020">#REF!</definedName>
    <definedName name="MCOD03_020_0020_1">#REF!</definedName>
    <definedName name="MCOD05.150.0830" localSheetId="0">#REF!</definedName>
    <definedName name="MCOD05.150.0830" localSheetId="1">[37]MEMORIAL!#REF!</definedName>
    <definedName name="MCOD05.150.0830">[37]MEMORIAL!#REF!</definedName>
    <definedName name="MCOD05.150.0830_1" localSheetId="0">#REF!</definedName>
    <definedName name="MCOD05.150.0830_1" localSheetId="1">[38]MEMORIAL!#REF!</definedName>
    <definedName name="MCOD05.150.0830_1">[38]MEMORIAL!#REF!</definedName>
    <definedName name="MCOD05.150.0840" localSheetId="0">#REF!</definedName>
    <definedName name="MCOD05.150.0840" localSheetId="1">[37]MEMORIAL!#REF!</definedName>
    <definedName name="MCOD05.150.0840">[37]MEMORIAL!#REF!</definedName>
    <definedName name="MCOD05.150.0840_1" localSheetId="0">#REF!</definedName>
    <definedName name="MCOD05.150.0840_1" localSheetId="1">[38]MEMORIAL!#REF!</definedName>
    <definedName name="MCOD05.150.0840_1">[38]MEMORIAL!#REF!</definedName>
    <definedName name="MCOD05_150_0830">#REF!</definedName>
    <definedName name="MCOD05_150_0830_1">#REF!</definedName>
    <definedName name="MCOD05_150_0840">#REF!</definedName>
    <definedName name="MCOD05_150_0840_1">#REF!</definedName>
    <definedName name="MCODCOTADO01" localSheetId="0">#REF!</definedName>
    <definedName name="MCODCOTADO01" localSheetId="1">[37]MEMORIAL!#REF!</definedName>
    <definedName name="MCODCOTADO01">[37]MEMORIAL!#REF!</definedName>
    <definedName name="MCODCOTADO01_1" localSheetId="0">#REF!</definedName>
    <definedName name="MCODCOTADO01_1" localSheetId="1">[38]MEMORIAL!#REF!</definedName>
    <definedName name="MCODCOTADO01_1">[38]MEMORIAL!#REF!</definedName>
    <definedName name="MCODCOTADO02" localSheetId="0">#REF!</definedName>
    <definedName name="MCODCOTADO02" localSheetId="1">[37]MEMORIAL!#REF!</definedName>
    <definedName name="MCODCOTADO02">[37]MEMORIAL!#REF!</definedName>
    <definedName name="MCODCOTADO02_1" localSheetId="0">#REF!</definedName>
    <definedName name="MCODCOTADO02_1" localSheetId="1">[38]MEMORIAL!#REF!</definedName>
    <definedName name="MCODCOTADO02_1">[38]MEMORIAL!#REF!</definedName>
    <definedName name="MCODCOTADO03" localSheetId="0">#REF!</definedName>
    <definedName name="MCODCOTADO03" localSheetId="1">[37]MEMORIAL!#REF!</definedName>
    <definedName name="MCODCOTADO03">[37]MEMORIAL!#REF!</definedName>
    <definedName name="MCODCOTADO03_1" localSheetId="0">#REF!</definedName>
    <definedName name="MCODCOTADO03_1" localSheetId="1">[38]MEMORIAL!#REF!</definedName>
    <definedName name="MCODCOTADO03_1">[38]MEMORIAL!#REF!</definedName>
    <definedName name="MCODCOTADO04" localSheetId="0">#REF!</definedName>
    <definedName name="MCODCOTADO04" localSheetId="1">[37]MEMORIAL!#REF!</definedName>
    <definedName name="MCODCOTADO04">[37]MEMORIAL!#REF!</definedName>
    <definedName name="MCODCOTADO04_1" localSheetId="0">#REF!</definedName>
    <definedName name="MCODCOTADO04_1" localSheetId="1">[38]MEMORIAL!#REF!</definedName>
    <definedName name="MCODCOTADO04_1">[38]MEMORIAL!#REF!</definedName>
    <definedName name="MED">#REF!</definedName>
    <definedName name="mediçao" localSheetId="0">#REF!</definedName>
    <definedName name="mediçao">[39]RESUMO!$M$2</definedName>
    <definedName name="medição">#REF!</definedName>
    <definedName name="MEMORIA">#REF!</definedName>
    <definedName name="MES" localSheetId="0">#REF!</definedName>
    <definedName name="MES">[20]MES!$B$3:$C$3655</definedName>
    <definedName name="METODOLOGIA" localSheetId="0">#REF!</definedName>
    <definedName name="METODOLOGIA">[16]Plan1!$A$195:$A$203</definedName>
    <definedName name="MmExcelLinker_CBF3F7D5_5F0E_4EA5_B59F_34028F0F12D2" localSheetId="0">#REF!</definedName>
    <definedName name="MmExcelLinker_CBF3F7D5_5F0E_4EA5_B59F_34028F0F12D2" localSheetId="2">[40]PLAN_FORN!#REF!</definedName>
    <definedName name="MmExcelLinker_CBF3F7D5_5F0E_4EA5_B59F_34028F0F12D2">[41]ADMI_25.01!$G$48:$G$48</definedName>
    <definedName name="mmm">#REF!</definedName>
    <definedName name="MMMMMM" localSheetId="2">[11]Reforma!#REF!</definedName>
    <definedName name="mmmmmm">#REF!</definedName>
    <definedName name="MTOT02.020.0010" localSheetId="0">#REF!</definedName>
    <definedName name="MTOT02.020.0010" localSheetId="1">[37]MEMORIAL!#REF!</definedName>
    <definedName name="MTOT02.020.0010">[37]MEMORIAL!#REF!</definedName>
    <definedName name="MTOT02.020.0010_1" localSheetId="0">#REF!</definedName>
    <definedName name="MTOT02.020.0010_1" localSheetId="1">[38]MEMORIAL!#REF!</definedName>
    <definedName name="MTOT02.020.0010_1">[38]MEMORIAL!#REF!</definedName>
    <definedName name="MTOT02.020.0070" localSheetId="0">#REF!</definedName>
    <definedName name="MTOT02.020.0070" localSheetId="1">[37]MEMORIAL!#REF!</definedName>
    <definedName name="MTOT02.020.0070">[37]MEMORIAL!#REF!</definedName>
    <definedName name="MTOT02.020.0070_1" localSheetId="0">#REF!</definedName>
    <definedName name="MTOT02.020.0070_1" localSheetId="1">[38]MEMORIAL!#REF!</definedName>
    <definedName name="MTOT02.020.0070_1">[38]MEMORIAL!#REF!</definedName>
    <definedName name="MTOT02.030.0090" localSheetId="0">#REF!</definedName>
    <definedName name="MTOT02.030.0090" localSheetId="1">[37]MEMORIAL!#REF!</definedName>
    <definedName name="MTOT02.030.0090">[37]MEMORIAL!#REF!</definedName>
    <definedName name="MTOT02.030.0090_1" localSheetId="0">#REF!</definedName>
    <definedName name="MTOT02.030.0090_1" localSheetId="1">[38]MEMORIAL!#REF!</definedName>
    <definedName name="MTOT02.030.0090_1">[38]MEMORIAL!#REF!</definedName>
    <definedName name="MTOT02.030.0100" localSheetId="0">#REF!</definedName>
    <definedName name="MTOT02.030.0100" localSheetId="1">[37]MEMORIAL!#REF!</definedName>
    <definedName name="MTOT02.030.0100">[37]MEMORIAL!#REF!</definedName>
    <definedName name="MTOT02.030.0100_1" localSheetId="0">#REF!</definedName>
    <definedName name="MTOT02.030.0100_1" localSheetId="1">[38]MEMORIAL!#REF!</definedName>
    <definedName name="MTOT02.030.0100_1">[38]MEMORIAL!#REF!</definedName>
    <definedName name="MTOT02.040.0200" localSheetId="0">#REF!</definedName>
    <definedName name="MTOT02.040.0200" localSheetId="1">[37]MEMORIAL!#REF!</definedName>
    <definedName name="MTOT02.040.0200">[37]MEMORIAL!#REF!</definedName>
    <definedName name="MTOT02.040.0200_1" localSheetId="0">#REF!</definedName>
    <definedName name="MTOT02.040.0200_1" localSheetId="1">[38]MEMORIAL!#REF!</definedName>
    <definedName name="MTOT02.040.0200_1">[38]MEMORIAL!#REF!</definedName>
    <definedName name="MTOT02.040.0280" localSheetId="0">#REF!</definedName>
    <definedName name="MTOT02.040.0280" localSheetId="1">[37]MEMORIAL!#REF!</definedName>
    <definedName name="MTOT02.040.0280">[37]MEMORIAL!#REF!</definedName>
    <definedName name="MTOT02.040.0280_1" localSheetId="0">#REF!</definedName>
    <definedName name="MTOT02.040.0280_1" localSheetId="1">[38]MEMORIAL!#REF!</definedName>
    <definedName name="MTOT02.040.0280_1">[38]MEMORIAL!#REF!</definedName>
    <definedName name="MTOT02.040.0921" localSheetId="0">#REF!</definedName>
    <definedName name="MTOT02.040.0921" localSheetId="1">[37]MEMORIAL!#REF!</definedName>
    <definedName name="MTOT02.040.0921">[37]MEMORIAL!#REF!</definedName>
    <definedName name="MTOT02.040.0921_1" localSheetId="0">#REF!</definedName>
    <definedName name="MTOT02.040.0921_1" localSheetId="1">[38]MEMORIAL!#REF!</definedName>
    <definedName name="MTOT02.040.0921_1">[38]MEMORIAL!#REF!</definedName>
    <definedName name="MTOT02.040.1055" localSheetId="0">#REF!</definedName>
    <definedName name="MTOT02.040.1055" localSheetId="1">[37]MEMORIAL!#REF!</definedName>
    <definedName name="MTOT02.040.1055">[37]MEMORIAL!#REF!</definedName>
    <definedName name="MTOT02.040.1055_1" localSheetId="0">#REF!</definedName>
    <definedName name="MTOT02.040.1055_1" localSheetId="1">[38]MEMORIAL!#REF!</definedName>
    <definedName name="MTOT02.040.1055_1">[38]MEMORIAL!#REF!</definedName>
    <definedName name="MTOT02.040.1060" localSheetId="0">#REF!</definedName>
    <definedName name="MTOT02.040.1060" localSheetId="1">[37]MEMORIAL!#REF!</definedName>
    <definedName name="MTOT02.040.1060">[37]MEMORIAL!#REF!</definedName>
    <definedName name="MTOT02.040.1060_1" localSheetId="0">#REF!</definedName>
    <definedName name="MTOT02.040.1060_1" localSheetId="1">[38]MEMORIAL!#REF!</definedName>
    <definedName name="MTOT02.040.1060_1">[38]MEMORIAL!#REF!</definedName>
    <definedName name="MTOT02.040.3790" localSheetId="0">#REF!</definedName>
    <definedName name="MTOT02.040.3790" localSheetId="1">[37]MEMORIAL!#REF!</definedName>
    <definedName name="MTOT02.040.3790">[37]MEMORIAL!#REF!</definedName>
    <definedName name="MTOT02.040.3790_1" localSheetId="0">#REF!</definedName>
    <definedName name="MTOT02.040.3790_1" localSheetId="1">[38]MEMORIAL!#REF!</definedName>
    <definedName name="MTOT02.040.3790_1">[38]MEMORIAL!#REF!</definedName>
    <definedName name="MTOT02.040.3800" localSheetId="0">#REF!</definedName>
    <definedName name="MTOT02.040.3800" localSheetId="1">[37]MEMORIAL!#REF!</definedName>
    <definedName name="MTOT02.040.3800">[37]MEMORIAL!#REF!</definedName>
    <definedName name="MTOT02.040.3800_1" localSheetId="0">#REF!</definedName>
    <definedName name="MTOT02.040.3800_1" localSheetId="1">[38]MEMORIAL!#REF!</definedName>
    <definedName name="MTOT02.040.3800_1">[38]MEMORIAL!#REF!</definedName>
    <definedName name="MTOT02.040.3810" localSheetId="0">#REF!</definedName>
    <definedName name="MTOT02.040.3810" localSheetId="1">[37]MEMORIAL!#REF!</definedName>
    <definedName name="MTOT02.040.3810">[37]MEMORIAL!#REF!</definedName>
    <definedName name="MTOT02.040.3810_1" localSheetId="0">#REF!</definedName>
    <definedName name="MTOT02.040.3810_1" localSheetId="1">[38]MEMORIAL!#REF!</definedName>
    <definedName name="MTOT02.040.3810_1">[38]MEMORIAL!#REF!</definedName>
    <definedName name="MTOT02.040.4510" localSheetId="0">#REF!</definedName>
    <definedName name="MTOT02.040.4510" localSheetId="1">[37]MEMORIAL!#REF!</definedName>
    <definedName name="MTOT02.040.4510">[37]MEMORIAL!#REF!</definedName>
    <definedName name="MTOT02.040.4510_1" localSheetId="0">#REF!</definedName>
    <definedName name="MTOT02.040.4510_1" localSheetId="1">[38]MEMORIAL!#REF!</definedName>
    <definedName name="MTOT02.040.4510_1">[38]MEMORIAL!#REF!</definedName>
    <definedName name="MTOT02.040.4520" localSheetId="0">#REF!</definedName>
    <definedName name="MTOT02.040.4520" localSheetId="1">[37]MEMORIAL!#REF!</definedName>
    <definedName name="MTOT02.040.4520">[37]MEMORIAL!#REF!</definedName>
    <definedName name="MTOT02.040.4520_1" localSheetId="0">#REF!</definedName>
    <definedName name="MTOT02.040.4520_1" localSheetId="1">[38]MEMORIAL!#REF!</definedName>
    <definedName name="MTOT02.040.4520_1">[38]MEMORIAL!#REF!</definedName>
    <definedName name="MTOT02.040.4550" localSheetId="0">#REF!</definedName>
    <definedName name="MTOT02.040.4550" localSheetId="1">[37]MEMORIAL!#REF!</definedName>
    <definedName name="MTOT02.040.4550">[37]MEMORIAL!#REF!</definedName>
    <definedName name="MTOT02.040.4550_1" localSheetId="0">#REF!</definedName>
    <definedName name="MTOT02.040.4550_1" localSheetId="1">[38]MEMORIAL!#REF!</definedName>
    <definedName name="MTOT02.040.4550_1">[38]MEMORIAL!#REF!</definedName>
    <definedName name="MTOT02.040.4620" localSheetId="0">#REF!</definedName>
    <definedName name="MTOT02.040.4620" localSheetId="1">[37]MEMORIAL!#REF!</definedName>
    <definedName name="MTOT02.040.4620">[37]MEMORIAL!#REF!</definedName>
    <definedName name="MTOT02.040.4620_1" localSheetId="0">#REF!</definedName>
    <definedName name="MTOT02.040.4620_1" localSheetId="1">[38]MEMORIAL!#REF!</definedName>
    <definedName name="MTOT02.040.4620_1">[38]MEMORIAL!#REF!</definedName>
    <definedName name="MTOT02.040.4630" localSheetId="0">#REF!</definedName>
    <definedName name="MTOT02.040.4630" localSheetId="1">[37]MEMORIAL!#REF!</definedName>
    <definedName name="MTOT02.040.4630">[37]MEMORIAL!#REF!</definedName>
    <definedName name="MTOT02.040.4630_1" localSheetId="0">#REF!</definedName>
    <definedName name="MTOT02.040.4630_1" localSheetId="1">[38]MEMORIAL!#REF!</definedName>
    <definedName name="MTOT02.040.4630_1">[38]MEMORIAL!#REF!</definedName>
    <definedName name="MTOT02.040.4636" localSheetId="0">#REF!</definedName>
    <definedName name="MTOT02.040.4636" localSheetId="1">[37]MEMORIAL!#REF!</definedName>
    <definedName name="MTOT02.040.4636">[37]MEMORIAL!#REF!</definedName>
    <definedName name="MTOT02.040.4636_1" localSheetId="0">#REF!</definedName>
    <definedName name="MTOT02.040.4636_1" localSheetId="1">[38]MEMORIAL!#REF!</definedName>
    <definedName name="MTOT02.040.4636_1">[38]MEMORIAL!#REF!</definedName>
    <definedName name="MTOT02.040.4690" localSheetId="0">#REF!</definedName>
    <definedName name="MTOT02.040.4690" localSheetId="1">[37]MEMORIAL!#REF!</definedName>
    <definedName name="MTOT02.040.4690">[37]MEMORIAL!#REF!</definedName>
    <definedName name="MTOT02.040.4690_1" localSheetId="0">#REF!</definedName>
    <definedName name="MTOT02.040.4690_1" localSheetId="1">[38]MEMORIAL!#REF!</definedName>
    <definedName name="MTOT02.040.4690_1">[38]MEMORIAL!#REF!</definedName>
    <definedName name="MTOT02.040.7402" localSheetId="0">#REF!</definedName>
    <definedName name="MTOT02.040.7402" localSheetId="1">[37]MEMORIAL!#REF!</definedName>
    <definedName name="MTOT02.040.7402">[37]MEMORIAL!#REF!</definedName>
    <definedName name="MTOT02.040.7402_1" localSheetId="0">#REF!</definedName>
    <definedName name="MTOT02.040.7402_1" localSheetId="1">[38]MEMORIAL!#REF!</definedName>
    <definedName name="MTOT02.040.7402_1">[38]MEMORIAL!#REF!</definedName>
    <definedName name="MTOT02.040.9800" localSheetId="0">#REF!</definedName>
    <definedName name="MTOT02.040.9800" localSheetId="1">[37]MEMORIAL!#REF!</definedName>
    <definedName name="MTOT02.040.9800">[37]MEMORIAL!#REF!</definedName>
    <definedName name="MTOT02.040.9800_1" localSheetId="0">#REF!</definedName>
    <definedName name="MTOT02.040.9800_1" localSheetId="1">[38]MEMORIAL!#REF!</definedName>
    <definedName name="MTOT02.040.9800_1">[38]MEMORIAL!#REF!</definedName>
    <definedName name="MTOT02.040.9802" localSheetId="0">#REF!</definedName>
    <definedName name="MTOT02.040.9802" localSheetId="1">[37]MEMORIAL!#REF!</definedName>
    <definedName name="MTOT02.040.9802">[37]MEMORIAL!#REF!</definedName>
    <definedName name="MTOT02.040.9802_1" localSheetId="0">#REF!</definedName>
    <definedName name="MTOT02.040.9802_1" localSheetId="1">[38]MEMORIAL!#REF!</definedName>
    <definedName name="MTOT02.040.9802_1">[38]MEMORIAL!#REF!</definedName>
    <definedName name="MTOT02.040.9804" localSheetId="0">#REF!</definedName>
    <definedName name="MTOT02.040.9804" localSheetId="1">[37]MEMORIAL!#REF!</definedName>
    <definedName name="MTOT02.040.9804">[37]MEMORIAL!#REF!</definedName>
    <definedName name="MTOT02.040.9804_1" localSheetId="0">#REF!</definedName>
    <definedName name="MTOT02.040.9804_1" localSheetId="1">[38]MEMORIAL!#REF!</definedName>
    <definedName name="MTOT02.040.9804_1">[38]MEMORIAL!#REF!</definedName>
    <definedName name="MTOT02.110.0014" localSheetId="0">#REF!</definedName>
    <definedName name="MTOT02.110.0014" localSheetId="1">[37]MEMORIAL!#REF!</definedName>
    <definedName name="MTOT02.110.0014">[37]MEMORIAL!#REF!</definedName>
    <definedName name="MTOT02.110.0014_1" localSheetId="0">#REF!</definedName>
    <definedName name="MTOT02.110.0014_1" localSheetId="1">[38]MEMORIAL!#REF!</definedName>
    <definedName name="MTOT02.110.0014_1">[38]MEMORIAL!#REF!</definedName>
    <definedName name="MTOT02.110.0054" localSheetId="0">#REF!</definedName>
    <definedName name="MTOT02.110.0054" localSheetId="1">[37]MEMORIAL!#REF!</definedName>
    <definedName name="MTOT02.110.0054">[37]MEMORIAL!#REF!</definedName>
    <definedName name="MTOT02.110.0054_1" localSheetId="0">#REF!</definedName>
    <definedName name="MTOT02.110.0054_1" localSheetId="1">[38]MEMORIAL!#REF!</definedName>
    <definedName name="MTOT02.110.0054_1">[38]MEMORIAL!#REF!</definedName>
    <definedName name="MTOT02.110.0066" localSheetId="0">#REF!</definedName>
    <definedName name="MTOT02.110.0066" localSheetId="1">[37]MEMORIAL!#REF!</definedName>
    <definedName name="MTOT02.110.0066">[37]MEMORIAL!#REF!</definedName>
    <definedName name="MTOT02.110.0066_1" localSheetId="0">#REF!</definedName>
    <definedName name="MTOT02.110.0066_1" localSheetId="1">[38]MEMORIAL!#REF!</definedName>
    <definedName name="MTOT02.110.0066_1">[38]MEMORIAL!#REF!</definedName>
    <definedName name="MTOT02.110.0094" localSheetId="0">#REF!</definedName>
    <definedName name="MTOT02.110.0094" localSheetId="1">[37]MEMORIAL!#REF!</definedName>
    <definedName name="MTOT02.110.0094">[37]MEMORIAL!#REF!</definedName>
    <definedName name="MTOT02.110.0094_1" localSheetId="0">#REF!</definedName>
    <definedName name="MTOT02.110.0094_1" localSheetId="1">[38]MEMORIAL!#REF!</definedName>
    <definedName name="MTOT02.110.0094_1">[38]MEMORIAL!#REF!</definedName>
    <definedName name="MTOT02.110.0106" localSheetId="0">#REF!</definedName>
    <definedName name="MTOT02.110.0106" localSheetId="1">[37]MEMORIAL!#REF!</definedName>
    <definedName name="MTOT02.110.0106">[37]MEMORIAL!#REF!</definedName>
    <definedName name="MTOT02.110.0106_1" localSheetId="0">#REF!</definedName>
    <definedName name="MTOT02.110.0106_1" localSheetId="1">[38]MEMORIAL!#REF!</definedName>
    <definedName name="MTOT02.110.0106_1">[38]MEMORIAL!#REF!</definedName>
    <definedName name="MTOT02.110.0110" localSheetId="0">#REF!</definedName>
    <definedName name="MTOT02.110.0110" localSheetId="1">[37]MEMORIAL!#REF!</definedName>
    <definedName name="MTOT02.110.0110">[37]MEMORIAL!#REF!</definedName>
    <definedName name="MTOT02.110.0110_1" localSheetId="0">#REF!</definedName>
    <definedName name="MTOT02.110.0110_1" localSheetId="1">[38]MEMORIAL!#REF!</definedName>
    <definedName name="MTOT02.110.0110_1">[38]MEMORIAL!#REF!</definedName>
    <definedName name="MTOT02.110.0134" localSheetId="0">#REF!</definedName>
    <definedName name="MTOT02.110.0134" localSheetId="1">[37]MEMORIAL!#REF!</definedName>
    <definedName name="MTOT02.110.0134">[37]MEMORIAL!#REF!</definedName>
    <definedName name="MTOT02.110.0134_1" localSheetId="0">#REF!</definedName>
    <definedName name="MTOT02.110.0134_1" localSheetId="1">[38]MEMORIAL!#REF!</definedName>
    <definedName name="MTOT02.110.0134_1">[38]MEMORIAL!#REF!</definedName>
    <definedName name="MTOT02.110.0146" localSheetId="0">#REF!</definedName>
    <definedName name="MTOT02.110.0146" localSheetId="1">[37]MEMORIAL!#REF!</definedName>
    <definedName name="MTOT02.110.0146">[37]MEMORIAL!#REF!</definedName>
    <definedName name="MTOT02.110.0146_1" localSheetId="0">#REF!</definedName>
    <definedName name="MTOT02.110.0146_1" localSheetId="1">[38]MEMORIAL!#REF!</definedName>
    <definedName name="MTOT02.110.0146_1">[38]MEMORIAL!#REF!</definedName>
    <definedName name="MTOT02.110.0150" localSheetId="0">#REF!</definedName>
    <definedName name="MTOT02.110.0150" localSheetId="1">[37]MEMORIAL!#REF!</definedName>
    <definedName name="MTOT02.110.0150">[37]MEMORIAL!#REF!</definedName>
    <definedName name="MTOT02.110.0150_1" localSheetId="0">#REF!</definedName>
    <definedName name="MTOT02.110.0150_1" localSheetId="1">[38]MEMORIAL!#REF!</definedName>
    <definedName name="MTOT02.110.0150_1">[38]MEMORIAL!#REF!</definedName>
    <definedName name="MTOT02.110.0610" localSheetId="0">#REF!</definedName>
    <definedName name="MTOT02.110.0610" localSheetId="1">[37]MEMORIAL!#REF!</definedName>
    <definedName name="MTOT02.110.0610">[37]MEMORIAL!#REF!</definedName>
    <definedName name="MTOT02.110.0610_1" localSheetId="0">#REF!</definedName>
    <definedName name="MTOT02.110.0610_1" localSheetId="1">[38]MEMORIAL!#REF!</definedName>
    <definedName name="MTOT02.110.0610_1">[38]MEMORIAL!#REF!</definedName>
    <definedName name="MTOT02.110.0620" localSheetId="0">#REF!</definedName>
    <definedName name="MTOT02.110.0620" localSheetId="1">[37]MEMORIAL!#REF!</definedName>
    <definedName name="MTOT02.110.0620">[37]MEMORIAL!#REF!</definedName>
    <definedName name="MTOT02.110.0620_1" localSheetId="0">#REF!</definedName>
    <definedName name="MTOT02.110.0620_1" localSheetId="1">[38]MEMORIAL!#REF!</definedName>
    <definedName name="MTOT02.110.0620_1">[38]MEMORIAL!#REF!</definedName>
    <definedName name="MTOT02.110.0734" localSheetId="0">#REF!</definedName>
    <definedName name="MTOT02.110.0734" localSheetId="1">[37]MEMORIAL!#REF!</definedName>
    <definedName name="MTOT02.110.0734">[37]MEMORIAL!#REF!</definedName>
    <definedName name="MTOT02.110.0734_1" localSheetId="0">#REF!</definedName>
    <definedName name="MTOT02.110.0734_1" localSheetId="1">[38]MEMORIAL!#REF!</definedName>
    <definedName name="MTOT02.110.0734_1">[38]MEMORIAL!#REF!</definedName>
    <definedName name="MTOT02.110.0738" localSheetId="0">#REF!</definedName>
    <definedName name="MTOT02.110.0738" localSheetId="1">[37]MEMORIAL!#REF!</definedName>
    <definedName name="MTOT02.110.0738">[37]MEMORIAL!#REF!</definedName>
    <definedName name="MTOT02.110.0738_1" localSheetId="0">#REF!</definedName>
    <definedName name="MTOT02.110.0738_1" localSheetId="1">[38]MEMORIAL!#REF!</definedName>
    <definedName name="MTOT02.110.0738_1">[38]MEMORIAL!#REF!</definedName>
    <definedName name="MTOT02.110.0750" localSheetId="0">#REF!</definedName>
    <definedName name="MTOT02.110.0750" localSheetId="1">[37]MEMORIAL!#REF!</definedName>
    <definedName name="MTOT02.110.0750">[37]MEMORIAL!#REF!</definedName>
    <definedName name="MTOT02.110.0750_1" localSheetId="0">#REF!</definedName>
    <definedName name="MTOT02.110.0750_1" localSheetId="1">[38]MEMORIAL!#REF!</definedName>
    <definedName name="MTOT02.110.0750_1">[38]MEMORIAL!#REF!</definedName>
    <definedName name="MTOT02.110.1014" localSheetId="0">#REF!</definedName>
    <definedName name="MTOT02.110.1014" localSheetId="1">[37]MEMORIAL!#REF!</definedName>
    <definedName name="MTOT02.110.1014">[37]MEMORIAL!#REF!</definedName>
    <definedName name="MTOT02.110.1014_1" localSheetId="0">#REF!</definedName>
    <definedName name="MTOT02.110.1014_1" localSheetId="1">[38]MEMORIAL!#REF!</definedName>
    <definedName name="MTOT02.110.1014_1">[38]MEMORIAL!#REF!</definedName>
    <definedName name="MTOT02.110.1020" localSheetId="0">#REF!</definedName>
    <definedName name="MTOT02.110.1020" localSheetId="1">[37]MEMORIAL!#REF!</definedName>
    <definedName name="MTOT02.110.1020">[37]MEMORIAL!#REF!</definedName>
    <definedName name="MTOT02.110.1020_1" localSheetId="0">#REF!</definedName>
    <definedName name="MTOT02.110.1020_1" localSheetId="1">[38]MEMORIAL!#REF!</definedName>
    <definedName name="MTOT02.110.1020_1">[38]MEMORIAL!#REF!</definedName>
    <definedName name="MTOT02.110.1164" localSheetId="0">#REF!</definedName>
    <definedName name="MTOT02.110.1164" localSheetId="1">[37]MEMORIAL!#REF!</definedName>
    <definedName name="MTOT02.110.1164">[37]MEMORIAL!#REF!</definedName>
    <definedName name="MTOT02.110.1164_1" localSheetId="0">#REF!</definedName>
    <definedName name="MTOT02.110.1164_1" localSheetId="1">[38]MEMORIAL!#REF!</definedName>
    <definedName name="MTOT02.110.1164_1">[38]MEMORIAL!#REF!</definedName>
    <definedName name="MTOT02.110.1166" localSheetId="0">#REF!</definedName>
    <definedName name="MTOT02.110.1166" localSheetId="1">[37]MEMORIAL!#REF!</definedName>
    <definedName name="MTOT02.110.1166">[37]MEMORIAL!#REF!</definedName>
    <definedName name="MTOT02.110.1166_1" localSheetId="0">#REF!</definedName>
    <definedName name="MTOT02.110.1166_1" localSheetId="1">[38]MEMORIAL!#REF!</definedName>
    <definedName name="MTOT02.110.1166_1">[38]MEMORIAL!#REF!</definedName>
    <definedName name="MTOT02.110.1420" localSheetId="0">#REF!</definedName>
    <definedName name="MTOT02.110.1420" localSheetId="1">[37]MEMORIAL!#REF!</definedName>
    <definedName name="MTOT02.110.1420">[37]MEMORIAL!#REF!</definedName>
    <definedName name="MTOT02.110.1420_1" localSheetId="0">#REF!</definedName>
    <definedName name="MTOT02.110.1420_1" localSheetId="1">[38]MEMORIAL!#REF!</definedName>
    <definedName name="MTOT02.110.1420_1">[38]MEMORIAL!#REF!</definedName>
    <definedName name="MTOT02.110.1426" localSheetId="0">#REF!</definedName>
    <definedName name="MTOT02.110.1426" localSheetId="1">[37]MEMORIAL!#REF!</definedName>
    <definedName name="MTOT02.110.1426">[37]MEMORIAL!#REF!</definedName>
    <definedName name="MTOT02.110.1426_1" localSheetId="0">#REF!</definedName>
    <definedName name="MTOT02.110.1426_1" localSheetId="1">[38]MEMORIAL!#REF!</definedName>
    <definedName name="MTOT02.110.1426_1">[38]MEMORIAL!#REF!</definedName>
    <definedName name="MTOT02.110.1654" localSheetId="0">#REF!</definedName>
    <definedName name="MTOT02.110.1654" localSheetId="1">[37]MEMORIAL!#REF!</definedName>
    <definedName name="MTOT02.110.1654">[37]MEMORIAL!#REF!</definedName>
    <definedName name="MTOT02.110.1654_1" localSheetId="0">#REF!</definedName>
    <definedName name="MTOT02.110.1654_1" localSheetId="1">[38]MEMORIAL!#REF!</definedName>
    <definedName name="MTOT02.110.1654_1">[38]MEMORIAL!#REF!</definedName>
    <definedName name="MTOT02.110.1880" localSheetId="0">#REF!</definedName>
    <definedName name="MTOT02.110.1880" localSheetId="1">[37]MEMORIAL!#REF!</definedName>
    <definedName name="MTOT02.110.1880">[37]MEMORIAL!#REF!</definedName>
    <definedName name="MTOT02.110.1880_1" localSheetId="0">#REF!</definedName>
    <definedName name="MTOT02.110.1880_1" localSheetId="1">[38]MEMORIAL!#REF!</definedName>
    <definedName name="MTOT02.110.1880_1">[38]MEMORIAL!#REF!</definedName>
    <definedName name="MTOT02.110.1974" localSheetId="0">#REF!</definedName>
    <definedName name="MTOT02.110.1974" localSheetId="1">[37]MEMORIAL!#REF!</definedName>
    <definedName name="MTOT02.110.1974">[37]MEMORIAL!#REF!</definedName>
    <definedName name="MTOT02.110.1974_1" localSheetId="0">#REF!</definedName>
    <definedName name="MTOT02.110.1974_1" localSheetId="1">[38]MEMORIAL!#REF!</definedName>
    <definedName name="MTOT02.110.1974_1">[38]MEMORIAL!#REF!</definedName>
    <definedName name="MTOT02.110.1996" localSheetId="0">#REF!</definedName>
    <definedName name="MTOT02.110.1996" localSheetId="1">[37]MEMORIAL!#REF!</definedName>
    <definedName name="MTOT02.110.1996">[37]MEMORIAL!#REF!</definedName>
    <definedName name="MTOT02.110.1996_1" localSheetId="0">#REF!</definedName>
    <definedName name="MTOT02.110.1996_1" localSheetId="1">[38]MEMORIAL!#REF!</definedName>
    <definedName name="MTOT02.110.1996_1">[38]MEMORIAL!#REF!</definedName>
    <definedName name="MTOT02.110.2012" localSheetId="0">#REF!</definedName>
    <definedName name="MTOT02.110.2012" localSheetId="1">[37]MEMORIAL!#REF!</definedName>
    <definedName name="MTOT02.110.2012">[37]MEMORIAL!#REF!</definedName>
    <definedName name="MTOT02.110.2012_1" localSheetId="0">#REF!</definedName>
    <definedName name="MTOT02.110.2012_1" localSheetId="1">[38]MEMORIAL!#REF!</definedName>
    <definedName name="MTOT02.110.2012_1">[38]MEMORIAL!#REF!</definedName>
    <definedName name="MTOT02.110.2016" localSheetId="0">#REF!</definedName>
    <definedName name="MTOT02.110.2016" localSheetId="1">[37]MEMORIAL!#REF!</definedName>
    <definedName name="MTOT02.110.2016">[37]MEMORIAL!#REF!</definedName>
    <definedName name="MTOT02.110.2016_1" localSheetId="0">#REF!</definedName>
    <definedName name="MTOT02.110.2016_1" localSheetId="1">[38]MEMORIAL!#REF!</definedName>
    <definedName name="MTOT02.110.2016_1">[38]MEMORIAL!#REF!</definedName>
    <definedName name="MTOT02.110.2024" localSheetId="0">#REF!</definedName>
    <definedName name="MTOT02.110.2024" localSheetId="1">[37]MEMORIAL!#REF!</definedName>
    <definedName name="MTOT02.110.2024">[37]MEMORIAL!#REF!</definedName>
    <definedName name="MTOT02.110.2024_1" localSheetId="0">#REF!</definedName>
    <definedName name="MTOT02.110.2024_1" localSheetId="1">[38]MEMORIAL!#REF!</definedName>
    <definedName name="MTOT02.110.2024_1">[38]MEMORIAL!#REF!</definedName>
    <definedName name="MTOT02.110.2026" localSheetId="0">#REF!</definedName>
    <definedName name="MTOT02.110.2026" localSheetId="1">[37]MEMORIAL!#REF!</definedName>
    <definedName name="MTOT02.110.2026">[37]MEMORIAL!#REF!</definedName>
    <definedName name="MTOT02.110.2026_1" localSheetId="0">#REF!</definedName>
    <definedName name="MTOT02.110.2026_1" localSheetId="1">[38]MEMORIAL!#REF!</definedName>
    <definedName name="MTOT02.110.2026_1">[38]MEMORIAL!#REF!</definedName>
    <definedName name="MTOT02.110.2310" localSheetId="0">#REF!</definedName>
    <definedName name="MTOT02.110.2310" localSheetId="1">[37]MEMORIAL!#REF!</definedName>
    <definedName name="MTOT02.110.2310">[37]MEMORIAL!#REF!</definedName>
    <definedName name="MTOT02.110.2310_1" localSheetId="0">#REF!</definedName>
    <definedName name="MTOT02.110.2310_1" localSheetId="1">[38]MEMORIAL!#REF!</definedName>
    <definedName name="MTOT02.110.2310_1">[38]MEMORIAL!#REF!</definedName>
    <definedName name="MTOT02.110.2480" localSheetId="0">#REF!</definedName>
    <definedName name="MTOT02.110.2480" localSheetId="1">[37]MEMORIAL!#REF!</definedName>
    <definedName name="MTOT02.110.2480">[37]MEMORIAL!#REF!</definedName>
    <definedName name="MTOT02.110.2480_1" localSheetId="0">#REF!</definedName>
    <definedName name="MTOT02.110.2480_1" localSheetId="1">[38]MEMORIAL!#REF!</definedName>
    <definedName name="MTOT02.110.2480_1">[38]MEMORIAL!#REF!</definedName>
    <definedName name="MTOT02.110.2798" localSheetId="0">#REF!</definedName>
    <definedName name="MTOT02.110.2798" localSheetId="1">[37]MEMORIAL!#REF!</definedName>
    <definedName name="MTOT02.110.2798">[37]MEMORIAL!#REF!</definedName>
    <definedName name="MTOT02.110.2798_1" localSheetId="0">#REF!</definedName>
    <definedName name="MTOT02.110.2798_1" localSheetId="1">[38]MEMORIAL!#REF!</definedName>
    <definedName name="MTOT02.110.2798_1">[38]MEMORIAL!#REF!</definedName>
    <definedName name="MTOT02.110.2806" localSheetId="0">#REF!</definedName>
    <definedName name="MTOT02.110.2806" localSheetId="1">[37]MEMORIAL!#REF!</definedName>
    <definedName name="MTOT02.110.2806">[37]MEMORIAL!#REF!</definedName>
    <definedName name="MTOT02.110.2806_1" localSheetId="0">#REF!</definedName>
    <definedName name="MTOT02.110.2806_1" localSheetId="1">[38]MEMORIAL!#REF!</definedName>
    <definedName name="MTOT02.110.2806_1">[38]MEMORIAL!#REF!</definedName>
    <definedName name="MTOT02.110.2868" localSheetId="0">#REF!</definedName>
    <definedName name="MTOT02.110.2868" localSheetId="1">[37]MEMORIAL!#REF!</definedName>
    <definedName name="MTOT02.110.2868">[37]MEMORIAL!#REF!</definedName>
    <definedName name="MTOT02.110.2868_1" localSheetId="0">#REF!</definedName>
    <definedName name="MTOT02.110.2868_1" localSheetId="1">[38]MEMORIAL!#REF!</definedName>
    <definedName name="MTOT02.110.2868_1">[38]MEMORIAL!#REF!</definedName>
    <definedName name="MTOT02.110.3856" localSheetId="0">#REF!</definedName>
    <definedName name="MTOT02.110.3856" localSheetId="1">[37]MEMORIAL!#REF!</definedName>
    <definedName name="MTOT02.110.3856">[37]MEMORIAL!#REF!</definedName>
    <definedName name="MTOT02.110.3856_1" localSheetId="0">#REF!</definedName>
    <definedName name="MTOT02.110.3856_1" localSheetId="1">[38]MEMORIAL!#REF!</definedName>
    <definedName name="MTOT02.110.3856_1">[38]MEMORIAL!#REF!</definedName>
    <definedName name="MTOT02.110.3908" localSheetId="0">#REF!</definedName>
    <definedName name="MTOT02.110.3908" localSheetId="1">[37]MEMORIAL!#REF!</definedName>
    <definedName name="MTOT02.110.3908">[37]MEMORIAL!#REF!</definedName>
    <definedName name="MTOT02.110.3908_1" localSheetId="0">#REF!</definedName>
    <definedName name="MTOT02.110.3908_1" localSheetId="1">[38]MEMORIAL!#REF!</definedName>
    <definedName name="MTOT02.110.3908_1">[38]MEMORIAL!#REF!</definedName>
    <definedName name="MTOT02.110.3926" localSheetId="0">#REF!</definedName>
    <definedName name="MTOT02.110.3926" localSheetId="1">[37]MEMORIAL!#REF!</definedName>
    <definedName name="MTOT02.110.3926">[37]MEMORIAL!#REF!</definedName>
    <definedName name="MTOT02.110.3926_1" localSheetId="0">#REF!</definedName>
    <definedName name="MTOT02.110.3926_1" localSheetId="1">[38]MEMORIAL!#REF!</definedName>
    <definedName name="MTOT02.110.3926_1">[38]MEMORIAL!#REF!</definedName>
    <definedName name="MTOT02.110.4288" localSheetId="0">#REF!</definedName>
    <definedName name="MTOT02.110.4288" localSheetId="1">[37]MEMORIAL!#REF!</definedName>
    <definedName name="MTOT02.110.4288">[37]MEMORIAL!#REF!</definedName>
    <definedName name="MTOT02.110.4288_1" localSheetId="0">#REF!</definedName>
    <definedName name="MTOT02.110.4288_1" localSheetId="1">[38]MEMORIAL!#REF!</definedName>
    <definedName name="MTOT02.110.4288_1">[38]MEMORIAL!#REF!</definedName>
    <definedName name="MTOT02.110.4296" localSheetId="0">#REF!</definedName>
    <definedName name="MTOT02.110.4296" localSheetId="1">[37]MEMORIAL!#REF!</definedName>
    <definedName name="MTOT02.110.4296">[37]MEMORIAL!#REF!</definedName>
    <definedName name="MTOT02.110.4296_1" localSheetId="0">#REF!</definedName>
    <definedName name="MTOT02.110.4296_1" localSheetId="1">[38]MEMORIAL!#REF!</definedName>
    <definedName name="MTOT02.110.4296_1">[38]MEMORIAL!#REF!</definedName>
    <definedName name="MTOT02.110.4308" localSheetId="0">#REF!</definedName>
    <definedName name="MTOT02.110.4308" localSheetId="1">[37]MEMORIAL!#REF!</definedName>
    <definedName name="MTOT02.110.4308">[37]MEMORIAL!#REF!</definedName>
    <definedName name="MTOT02.110.4308_1" localSheetId="0">#REF!</definedName>
    <definedName name="MTOT02.110.4308_1" localSheetId="1">[38]MEMORIAL!#REF!</definedName>
    <definedName name="MTOT02.110.4308_1">[38]MEMORIAL!#REF!</definedName>
    <definedName name="MTOT02.110.4312" localSheetId="0">#REF!</definedName>
    <definedName name="MTOT02.110.4312" localSheetId="1">[37]MEMORIAL!#REF!</definedName>
    <definedName name="MTOT02.110.4312">[37]MEMORIAL!#REF!</definedName>
    <definedName name="MTOT02.110.4312_1" localSheetId="0">#REF!</definedName>
    <definedName name="MTOT02.110.4312_1" localSheetId="1">[38]MEMORIAL!#REF!</definedName>
    <definedName name="MTOT02.110.4312_1">[38]MEMORIAL!#REF!</definedName>
    <definedName name="MTOT02.110.4320" localSheetId="0">#REF!</definedName>
    <definedName name="MTOT02.110.4320" localSheetId="1">[37]MEMORIAL!#REF!</definedName>
    <definedName name="MTOT02.110.4320">[37]MEMORIAL!#REF!</definedName>
    <definedName name="MTOT02.110.4320_1" localSheetId="0">#REF!</definedName>
    <definedName name="MTOT02.110.4320_1" localSheetId="1">[38]MEMORIAL!#REF!</definedName>
    <definedName name="MTOT02.110.4320_1">[38]MEMORIAL!#REF!</definedName>
    <definedName name="MTOT02.110.4780" localSheetId="0">#REF!</definedName>
    <definedName name="MTOT02.110.4780" localSheetId="1">[37]MEMORIAL!#REF!</definedName>
    <definedName name="MTOT02.110.4780">[37]MEMORIAL!#REF!</definedName>
    <definedName name="MTOT02.110.4780_1" localSheetId="0">#REF!</definedName>
    <definedName name="MTOT02.110.4780_1" localSheetId="1">[38]MEMORIAL!#REF!</definedName>
    <definedName name="MTOT02.110.4780_1">[38]MEMORIAL!#REF!</definedName>
    <definedName name="MTOT02.110.610" localSheetId="0">#REF!</definedName>
    <definedName name="MTOT02.110.610" localSheetId="1">[37]MEMORIAL!#REF!</definedName>
    <definedName name="MTOT02.110.610">[37]MEMORIAL!#REF!</definedName>
    <definedName name="MTOT02.110.610_1" localSheetId="0">#REF!</definedName>
    <definedName name="MTOT02.110.610_1" localSheetId="1">[38]MEMORIAL!#REF!</definedName>
    <definedName name="MTOT02.110.610_1">[38]MEMORIAL!#REF!</definedName>
    <definedName name="MTOT02.120.0050" localSheetId="0">#REF!</definedName>
    <definedName name="MTOT02.120.0050" localSheetId="1">[37]MEMORIAL!#REF!</definedName>
    <definedName name="MTOT02.120.0050">[37]MEMORIAL!#REF!</definedName>
    <definedName name="MTOT02.120.0050_1" localSheetId="0">#REF!</definedName>
    <definedName name="MTOT02.120.0050_1" localSheetId="1">[38]MEMORIAL!#REF!</definedName>
    <definedName name="MTOT02.120.0050_1">[38]MEMORIAL!#REF!</definedName>
    <definedName name="MTOT02.120.0060" localSheetId="0">#REF!</definedName>
    <definedName name="MTOT02.120.0060" localSheetId="1">[37]MEMORIAL!#REF!</definedName>
    <definedName name="MTOT02.120.0060">[37]MEMORIAL!#REF!</definedName>
    <definedName name="MTOT02.120.0060_1" localSheetId="0">#REF!</definedName>
    <definedName name="MTOT02.120.0060_1" localSheetId="1">[38]MEMORIAL!#REF!</definedName>
    <definedName name="MTOT02.120.0060_1">[38]MEMORIAL!#REF!</definedName>
    <definedName name="MTOT02.120.0140" localSheetId="0">#REF!</definedName>
    <definedName name="MTOT02.120.0140" localSheetId="1">[37]MEMORIAL!#REF!</definedName>
    <definedName name="MTOT02.120.0140">[37]MEMORIAL!#REF!</definedName>
    <definedName name="MTOT02.120.0140_1" localSheetId="0">#REF!</definedName>
    <definedName name="MTOT02.120.0140_1" localSheetId="1">[38]MEMORIAL!#REF!</definedName>
    <definedName name="MTOT02.120.0140_1">[38]MEMORIAL!#REF!</definedName>
    <definedName name="MTOT02.130.0070" localSheetId="0">#REF!</definedName>
    <definedName name="MTOT02.130.0070" localSheetId="1">[37]MEMORIAL!#REF!</definedName>
    <definedName name="MTOT02.130.0070">[37]MEMORIAL!#REF!</definedName>
    <definedName name="MTOT02.130.0070_1" localSheetId="0">#REF!</definedName>
    <definedName name="MTOT02.130.0070_1" localSheetId="1">[38]MEMORIAL!#REF!</definedName>
    <definedName name="MTOT02.130.0070_1">[38]MEMORIAL!#REF!</definedName>
    <definedName name="MTOT02.130.0080" localSheetId="0">#REF!</definedName>
    <definedName name="MTOT02.130.0080" localSheetId="1">[37]MEMORIAL!#REF!</definedName>
    <definedName name="MTOT02.130.0080">[37]MEMORIAL!#REF!</definedName>
    <definedName name="MTOT02.130.0080_1" localSheetId="0">#REF!</definedName>
    <definedName name="MTOT02.130.0080_1" localSheetId="1">[38]MEMORIAL!#REF!</definedName>
    <definedName name="MTOT02.130.0080_1">[38]MEMORIAL!#REF!</definedName>
    <definedName name="MTOT02.130.0100" localSheetId="0">#REF!</definedName>
    <definedName name="MTOT02.130.0100" localSheetId="1">[37]MEMORIAL!#REF!</definedName>
    <definedName name="MTOT02.130.0100">[37]MEMORIAL!#REF!</definedName>
    <definedName name="MTOT02.130.0100_1" localSheetId="0">#REF!</definedName>
    <definedName name="MTOT02.130.0100_1" localSheetId="1">[38]MEMORIAL!#REF!</definedName>
    <definedName name="MTOT02.130.0100_1">[38]MEMORIAL!#REF!</definedName>
    <definedName name="MTOT02.140.0030" localSheetId="0">#REF!</definedName>
    <definedName name="MTOT02.140.0030" localSheetId="1">[37]MEMORIAL!#REF!</definedName>
    <definedName name="MTOT02.140.0030">[37]MEMORIAL!#REF!</definedName>
    <definedName name="MTOT02.140.0030_1" localSheetId="0">#REF!</definedName>
    <definedName name="MTOT02.140.0030_1" localSheetId="1">[38]MEMORIAL!#REF!</definedName>
    <definedName name="MTOT02.140.0030_1">[38]MEMORIAL!#REF!</definedName>
    <definedName name="MTOT02.140.0080" localSheetId="0">#REF!</definedName>
    <definedName name="MTOT02.140.0080" localSheetId="1">[37]MEMORIAL!#REF!</definedName>
    <definedName name="MTOT02.140.0080">[37]MEMORIAL!#REF!</definedName>
    <definedName name="MTOT02.140.0080_1" localSheetId="0">#REF!</definedName>
    <definedName name="MTOT02.140.0080_1" localSheetId="1">[38]MEMORIAL!#REF!</definedName>
    <definedName name="MTOT02.140.0080_1">[38]MEMORIAL!#REF!</definedName>
    <definedName name="MTOT02.140.0090" localSheetId="0">#REF!</definedName>
    <definedName name="MTOT02.140.0090" localSheetId="1">[37]MEMORIAL!#REF!</definedName>
    <definedName name="MTOT02.140.0090">[37]MEMORIAL!#REF!</definedName>
    <definedName name="MTOT02.140.0090_1" localSheetId="0">#REF!</definedName>
    <definedName name="MTOT02.140.0090_1" localSheetId="1">[38]MEMORIAL!#REF!</definedName>
    <definedName name="MTOT02.140.0090_1">[38]MEMORIAL!#REF!</definedName>
    <definedName name="MTOT02.160.0010" localSheetId="0">#REF!</definedName>
    <definedName name="MTOT02.160.0010" localSheetId="1">[37]MEMORIAL!#REF!</definedName>
    <definedName name="MTOT02.160.0010">[37]MEMORIAL!#REF!</definedName>
    <definedName name="MTOT02.160.0010_1" localSheetId="0">#REF!</definedName>
    <definedName name="MTOT02.160.0010_1" localSheetId="1">[38]MEMORIAL!#REF!</definedName>
    <definedName name="MTOT02.160.0010_1">[38]MEMORIAL!#REF!</definedName>
    <definedName name="MTOT02.160.0110" localSheetId="0">#REF!</definedName>
    <definedName name="MTOT02.160.0110" localSheetId="1">[37]MEMORIAL!#REF!</definedName>
    <definedName name="MTOT02.160.0110">[37]MEMORIAL!#REF!</definedName>
    <definedName name="MTOT02.160.0110_1" localSheetId="0">#REF!</definedName>
    <definedName name="MTOT02.160.0110_1" localSheetId="1">[38]MEMORIAL!#REF!</definedName>
    <definedName name="MTOT02.160.0110_1">[38]MEMORIAL!#REF!</definedName>
    <definedName name="MTOT02.180.0010" localSheetId="0">#REF!</definedName>
    <definedName name="MTOT02.180.0010" localSheetId="1">[37]MEMORIAL!#REF!</definedName>
    <definedName name="MTOT02.180.0010">[37]MEMORIAL!#REF!</definedName>
    <definedName name="MTOT02.180.0010_1" localSheetId="0">#REF!</definedName>
    <definedName name="MTOT02.180.0010_1" localSheetId="1">[38]MEMORIAL!#REF!</definedName>
    <definedName name="MTOT02.180.0010_1">[38]MEMORIAL!#REF!</definedName>
    <definedName name="MTOT02.210.0020" localSheetId="0">#REF!</definedName>
    <definedName name="MTOT02.210.0020" localSheetId="1">[37]MEMORIAL!#REF!</definedName>
    <definedName name="MTOT02.210.0020">[37]MEMORIAL!#REF!</definedName>
    <definedName name="MTOT02.210.0020_1" localSheetId="0">#REF!</definedName>
    <definedName name="MTOT02.210.0020_1" localSheetId="1">[38]MEMORIAL!#REF!</definedName>
    <definedName name="MTOT02.210.0020_1">[38]MEMORIAL!#REF!</definedName>
    <definedName name="MTOT02.210.0030" localSheetId="0">#REF!</definedName>
    <definedName name="MTOT02.210.0030" localSheetId="1">[37]MEMORIAL!#REF!</definedName>
    <definedName name="MTOT02.210.0030">[37]MEMORIAL!#REF!</definedName>
    <definedName name="MTOT02.210.0030_1" localSheetId="0">#REF!</definedName>
    <definedName name="MTOT02.210.0030_1" localSheetId="1">[38]MEMORIAL!#REF!</definedName>
    <definedName name="MTOT02.210.0030_1">[38]MEMORIAL!#REF!</definedName>
    <definedName name="MTOT02.210.0090" localSheetId="0">#REF!</definedName>
    <definedName name="MTOT02.210.0090" localSheetId="1">[37]MEMORIAL!#REF!</definedName>
    <definedName name="MTOT02.210.0090">[37]MEMORIAL!#REF!</definedName>
    <definedName name="MTOT02.210.0090_1" localSheetId="0">#REF!</definedName>
    <definedName name="MTOT02.210.0090_1" localSheetId="1">[38]MEMORIAL!#REF!</definedName>
    <definedName name="MTOT02.210.0090_1">[38]MEMORIAL!#REF!</definedName>
    <definedName name="MTOT02.210.0110" localSheetId="0">#REF!</definedName>
    <definedName name="MTOT02.210.0110" localSheetId="1">[37]MEMORIAL!#REF!</definedName>
    <definedName name="MTOT02.210.0110">[37]MEMORIAL!#REF!</definedName>
    <definedName name="MTOT02.210.0110_1" localSheetId="0">#REF!</definedName>
    <definedName name="MTOT02.210.0110_1" localSheetId="1">[38]MEMORIAL!#REF!</definedName>
    <definedName name="MTOT02.210.0110_1">[38]MEMORIAL!#REF!</definedName>
    <definedName name="MTOT02.210.0310" localSheetId="0">#REF!</definedName>
    <definedName name="MTOT02.210.0310" localSheetId="1">[37]MEMORIAL!#REF!</definedName>
    <definedName name="MTOT02.210.0310">[37]MEMORIAL!#REF!</definedName>
    <definedName name="MTOT02.210.0310_1" localSheetId="0">#REF!</definedName>
    <definedName name="MTOT02.210.0310_1" localSheetId="1">[38]MEMORIAL!#REF!</definedName>
    <definedName name="MTOT02.210.0310_1">[38]MEMORIAL!#REF!</definedName>
    <definedName name="MTOT02.210.0340" localSheetId="0">#REF!</definedName>
    <definedName name="MTOT02.210.0340" localSheetId="1">[37]MEMORIAL!#REF!</definedName>
    <definedName name="MTOT02.210.0340">[37]MEMORIAL!#REF!</definedName>
    <definedName name="MTOT02.210.0340_1" localSheetId="0">#REF!</definedName>
    <definedName name="MTOT02.210.0340_1" localSheetId="1">[38]MEMORIAL!#REF!</definedName>
    <definedName name="MTOT02.210.0340_1">[38]MEMORIAL!#REF!</definedName>
    <definedName name="MTOT02.210.0350" localSheetId="0">#REF!</definedName>
    <definedName name="MTOT02.210.0350" localSheetId="1">[37]MEMORIAL!#REF!</definedName>
    <definedName name="MTOT02.210.0350">[37]MEMORIAL!#REF!</definedName>
    <definedName name="MTOT02.210.0350_1" localSheetId="0">#REF!</definedName>
    <definedName name="MTOT02.210.0350_1" localSheetId="1">[38]MEMORIAL!#REF!</definedName>
    <definedName name="MTOT02.210.0350_1">[38]MEMORIAL!#REF!</definedName>
    <definedName name="MTOT02.210.0360" localSheetId="0">#REF!</definedName>
    <definedName name="MTOT02.210.0360" localSheetId="1">[37]MEMORIAL!#REF!</definedName>
    <definedName name="MTOT02.210.0360">[37]MEMORIAL!#REF!</definedName>
    <definedName name="MTOT02.210.0360_1" localSheetId="0">#REF!</definedName>
    <definedName name="MTOT02.210.0360_1" localSheetId="1">[38]MEMORIAL!#REF!</definedName>
    <definedName name="MTOT02.210.0360_1">[38]MEMORIAL!#REF!</definedName>
    <definedName name="MTOT02.210.0370" localSheetId="0">#REF!</definedName>
    <definedName name="MTOT02.210.0370" localSheetId="1">[37]MEMORIAL!#REF!</definedName>
    <definedName name="MTOT02.210.0370">[37]MEMORIAL!#REF!</definedName>
    <definedName name="MTOT02.210.0370_1" localSheetId="0">#REF!</definedName>
    <definedName name="MTOT02.210.0370_1" localSheetId="1">[38]MEMORIAL!#REF!</definedName>
    <definedName name="MTOT02.210.0370_1">[38]MEMORIAL!#REF!</definedName>
    <definedName name="MTOT02.210.0380" localSheetId="0">#REF!</definedName>
    <definedName name="MTOT02.210.0380" localSheetId="1">[37]MEMORIAL!#REF!</definedName>
    <definedName name="MTOT02.210.0380">[37]MEMORIAL!#REF!</definedName>
    <definedName name="MTOT02.210.0380_1" localSheetId="0">#REF!</definedName>
    <definedName name="MTOT02.210.0380_1" localSheetId="1">[38]MEMORIAL!#REF!</definedName>
    <definedName name="MTOT02.210.0380_1">[38]MEMORIAL!#REF!</definedName>
    <definedName name="MTOT02.210.1620" localSheetId="0">#REF!</definedName>
    <definedName name="MTOT02.210.1620" localSheetId="1">[37]MEMORIAL!#REF!</definedName>
    <definedName name="MTOT02.210.1620">[37]MEMORIAL!#REF!</definedName>
    <definedName name="MTOT02.210.1620_1" localSheetId="0">#REF!</definedName>
    <definedName name="MTOT02.210.1620_1" localSheetId="1">[38]MEMORIAL!#REF!</definedName>
    <definedName name="MTOT02.210.1620_1">[38]MEMORIAL!#REF!</definedName>
    <definedName name="MTOT02.210.1625" localSheetId="0">#REF!</definedName>
    <definedName name="MTOT02.210.1625" localSheetId="1">[37]MEMORIAL!#REF!</definedName>
    <definedName name="MTOT02.210.1625">[37]MEMORIAL!#REF!</definedName>
    <definedName name="MTOT02.210.1625_1" localSheetId="0">#REF!</definedName>
    <definedName name="MTOT02.210.1625_1" localSheetId="1">[38]MEMORIAL!#REF!</definedName>
    <definedName name="MTOT02.210.1625_1">[38]MEMORIAL!#REF!</definedName>
    <definedName name="MTOT02.210.1635" localSheetId="0">#REF!</definedName>
    <definedName name="MTOT02.210.1635" localSheetId="1">[37]MEMORIAL!#REF!</definedName>
    <definedName name="MTOT02.210.1635">[37]MEMORIAL!#REF!</definedName>
    <definedName name="MTOT02.210.1635_1" localSheetId="0">#REF!</definedName>
    <definedName name="MTOT02.210.1635_1" localSheetId="1">[38]MEMORIAL!#REF!</definedName>
    <definedName name="MTOT02.210.1635_1">[38]MEMORIAL!#REF!</definedName>
    <definedName name="MTOT02.210.1637" localSheetId="0">#REF!</definedName>
    <definedName name="MTOT02.210.1637" localSheetId="1">[37]MEMORIAL!#REF!</definedName>
    <definedName name="MTOT02.210.1637">[37]MEMORIAL!#REF!</definedName>
    <definedName name="MTOT02.210.1637_1" localSheetId="0">#REF!</definedName>
    <definedName name="MTOT02.210.1637_1" localSheetId="1">[38]MEMORIAL!#REF!</definedName>
    <definedName name="MTOT02.210.1637_1">[38]MEMORIAL!#REF!</definedName>
    <definedName name="MTOT02.2140." localSheetId="0">#REF!</definedName>
    <definedName name="MTOT02.2140." localSheetId="1">[37]MEMORIAL!#REF!</definedName>
    <definedName name="MTOT02.2140.">[37]MEMORIAL!#REF!</definedName>
    <definedName name="MTOT02.2140._1" localSheetId="0">#REF!</definedName>
    <definedName name="MTOT02.2140._1" localSheetId="1">[38]MEMORIAL!#REF!</definedName>
    <definedName name="MTOT02.2140._1">[38]MEMORIAL!#REF!</definedName>
    <definedName name="MTOT02_020_0010">#REF!</definedName>
    <definedName name="MTOT02_020_0010_1">#REF!</definedName>
    <definedName name="MTOT02_020_0070">#REF!</definedName>
    <definedName name="MTOT02_020_0070_1">#REF!</definedName>
    <definedName name="MTOT02_030_0090">#REF!</definedName>
    <definedName name="MTOT02_030_0090_1">#REF!</definedName>
    <definedName name="MTOT02_030_0100">#REF!</definedName>
    <definedName name="MTOT02_030_0100_1">#REF!</definedName>
    <definedName name="MTOT02_040_0200">#REF!</definedName>
    <definedName name="MTOT02_040_0200_1">#REF!</definedName>
    <definedName name="MTOT02_040_0280">#REF!</definedName>
    <definedName name="MTOT02_040_0280_1">#REF!</definedName>
    <definedName name="MTOT02_040_0921">#REF!</definedName>
    <definedName name="MTOT02_040_0921_1">#REF!</definedName>
    <definedName name="MTOT02_040_1055">#REF!</definedName>
    <definedName name="MTOT02_040_1055_1">#REF!</definedName>
    <definedName name="MTOT02_040_1060">#REF!</definedName>
    <definedName name="MTOT02_040_1060_1">#REF!</definedName>
    <definedName name="MTOT02_040_3790">#REF!</definedName>
    <definedName name="MTOT02_040_3790_1">#REF!</definedName>
    <definedName name="MTOT02_040_3800">#REF!</definedName>
    <definedName name="MTOT02_040_3800_1">#REF!</definedName>
    <definedName name="MTOT02_040_3810">#REF!</definedName>
    <definedName name="MTOT02_040_3810_1">#REF!</definedName>
    <definedName name="MTOT02_040_4510">#REF!</definedName>
    <definedName name="MTOT02_040_4510_1">#REF!</definedName>
    <definedName name="MTOT02_040_4520">#REF!</definedName>
    <definedName name="MTOT02_040_4520_1">#REF!</definedName>
    <definedName name="MTOT02_040_4550">#REF!</definedName>
    <definedName name="MTOT02_040_4550_1">#REF!</definedName>
    <definedName name="MTOT02_040_4620">#REF!</definedName>
    <definedName name="MTOT02_040_4620_1">#REF!</definedName>
    <definedName name="MTOT02_040_4630">#REF!</definedName>
    <definedName name="MTOT02_040_4630_1">#REF!</definedName>
    <definedName name="MTOT02_040_4636">#REF!</definedName>
    <definedName name="MTOT02_040_4636_1">#REF!</definedName>
    <definedName name="MTOT02_040_4690">#REF!</definedName>
    <definedName name="MTOT02_040_4690_1">#REF!</definedName>
    <definedName name="MTOT02_040_7402">#REF!</definedName>
    <definedName name="MTOT02_040_7402_1">#REF!</definedName>
    <definedName name="MTOT02_040_9800">#REF!</definedName>
    <definedName name="MTOT02_040_9800_1">#REF!</definedName>
    <definedName name="MTOT02_040_9802">#REF!</definedName>
    <definedName name="MTOT02_040_9802_1">#REF!</definedName>
    <definedName name="MTOT02_040_9804">#REF!</definedName>
    <definedName name="MTOT02_040_9804_1">#REF!</definedName>
    <definedName name="MTOT02_110_0014">#REF!</definedName>
    <definedName name="MTOT02_110_0014_1">#REF!</definedName>
    <definedName name="MTOT02_110_0054">#REF!</definedName>
    <definedName name="MTOT02_110_0054_1">#REF!</definedName>
    <definedName name="MTOT02_110_0066">#REF!</definedName>
    <definedName name="MTOT02_110_0066_1">#REF!</definedName>
    <definedName name="MTOT02_110_0094">#REF!</definedName>
    <definedName name="MTOT02_110_0094_1">#REF!</definedName>
    <definedName name="MTOT02_110_0106">#REF!</definedName>
    <definedName name="MTOT02_110_0106_1">#REF!</definedName>
    <definedName name="MTOT02_110_0110">#REF!</definedName>
    <definedName name="MTOT02_110_0110_1">#REF!</definedName>
    <definedName name="MTOT02_110_0134">#REF!</definedName>
    <definedName name="MTOT02_110_0134_1">#REF!</definedName>
    <definedName name="MTOT02_110_0146">#REF!</definedName>
    <definedName name="MTOT02_110_0146_1">#REF!</definedName>
    <definedName name="MTOT02_110_0150">#REF!</definedName>
    <definedName name="MTOT02_110_0150_1">#REF!</definedName>
    <definedName name="MTOT02_110_0610">#REF!</definedName>
    <definedName name="MTOT02_110_0610_1">#REF!</definedName>
    <definedName name="MTOT02_110_0620">#REF!</definedName>
    <definedName name="MTOT02_110_0620_1">#REF!</definedName>
    <definedName name="MTOT02_110_0734">#REF!</definedName>
    <definedName name="MTOT02_110_0734_1">#REF!</definedName>
    <definedName name="MTOT02_110_0738">#REF!</definedName>
    <definedName name="MTOT02_110_0738_1">#REF!</definedName>
    <definedName name="MTOT02_110_0750">#REF!</definedName>
    <definedName name="MTOT02_110_0750_1">#REF!</definedName>
    <definedName name="MTOT02_110_1014">#REF!</definedName>
    <definedName name="MTOT02_110_1014_1">#REF!</definedName>
    <definedName name="MTOT02_110_1020">#REF!</definedName>
    <definedName name="MTOT02_110_1020_1">#REF!</definedName>
    <definedName name="MTOT02_110_1164">#REF!</definedName>
    <definedName name="MTOT02_110_1164_1">#REF!</definedName>
    <definedName name="MTOT02_110_1166">#REF!</definedName>
    <definedName name="MTOT02_110_1166_1">#REF!</definedName>
    <definedName name="MTOT02_110_1420">#REF!</definedName>
    <definedName name="MTOT02_110_1420_1">#REF!</definedName>
    <definedName name="MTOT02_110_1426">#REF!</definedName>
    <definedName name="MTOT02_110_1426_1">#REF!</definedName>
    <definedName name="MTOT02_110_1654">#REF!</definedName>
    <definedName name="MTOT02_110_1654_1">#REF!</definedName>
    <definedName name="MTOT02_110_1880">#REF!</definedName>
    <definedName name="MTOT02_110_1880_1">#REF!</definedName>
    <definedName name="MTOT02_110_1974">#REF!</definedName>
    <definedName name="MTOT02_110_1974_1">#REF!</definedName>
    <definedName name="MTOT02_110_1996">#REF!</definedName>
    <definedName name="MTOT02_110_1996_1">#REF!</definedName>
    <definedName name="MTOT02_110_2012">#REF!</definedName>
    <definedName name="MTOT02_110_2012_1">#REF!</definedName>
    <definedName name="MTOT02_110_2016">#REF!</definedName>
    <definedName name="MTOT02_110_2016_1">#REF!</definedName>
    <definedName name="MTOT02_110_2024">#REF!</definedName>
    <definedName name="MTOT02_110_2024_1">#REF!</definedName>
    <definedName name="MTOT02_110_2026">#REF!</definedName>
    <definedName name="MTOT02_110_2026_1">#REF!</definedName>
    <definedName name="MTOT02_110_2310">#REF!</definedName>
    <definedName name="MTOT02_110_2310_1">#REF!</definedName>
    <definedName name="MTOT02_110_2480">#REF!</definedName>
    <definedName name="MTOT02_110_2480_1">#REF!</definedName>
    <definedName name="MTOT02_110_2798">#REF!</definedName>
    <definedName name="MTOT02_110_2798_1">#REF!</definedName>
    <definedName name="MTOT02_110_2806">#REF!</definedName>
    <definedName name="MTOT02_110_2806_1">#REF!</definedName>
    <definedName name="MTOT02_110_2868">#REF!</definedName>
    <definedName name="MTOT02_110_2868_1">#REF!</definedName>
    <definedName name="MTOT02_110_3856">#REF!</definedName>
    <definedName name="MTOT02_110_3856_1">#REF!</definedName>
    <definedName name="MTOT02_110_3908">#REF!</definedName>
    <definedName name="MTOT02_110_3908_1">#REF!</definedName>
    <definedName name="MTOT02_110_3926">#REF!</definedName>
    <definedName name="MTOT02_110_3926_1">#REF!</definedName>
    <definedName name="MTOT02_110_4288">#REF!</definedName>
    <definedName name="MTOT02_110_4288_1">#REF!</definedName>
    <definedName name="MTOT02_110_4296">#REF!</definedName>
    <definedName name="MTOT02_110_4296_1">#REF!</definedName>
    <definedName name="MTOT02_110_4308">#REF!</definedName>
    <definedName name="MTOT02_110_4308_1">#REF!</definedName>
    <definedName name="MTOT02_110_4312">#REF!</definedName>
    <definedName name="MTOT02_110_4312_1">#REF!</definedName>
    <definedName name="MTOT02_110_4320">#REF!</definedName>
    <definedName name="MTOT02_110_4320_1">#REF!</definedName>
    <definedName name="MTOT02_110_4780">#REF!</definedName>
    <definedName name="MTOT02_110_4780_1">#REF!</definedName>
    <definedName name="MTOT02_110_610">#REF!</definedName>
    <definedName name="MTOT02_110_610_1">#REF!</definedName>
    <definedName name="MTOT02_120_0050">#REF!</definedName>
    <definedName name="MTOT02_120_0050_1">#REF!</definedName>
    <definedName name="MTOT02_120_0060">#REF!</definedName>
    <definedName name="MTOT02_120_0060_1">#REF!</definedName>
    <definedName name="MTOT02_120_0140">#REF!</definedName>
    <definedName name="MTOT02_120_0140_1">#REF!</definedName>
    <definedName name="MTOT02_130_0070">#REF!</definedName>
    <definedName name="MTOT02_130_0070_1">#REF!</definedName>
    <definedName name="MTOT02_130_0080">#REF!</definedName>
    <definedName name="MTOT02_130_0080_1">#REF!</definedName>
    <definedName name="MTOT02_130_0100">#REF!</definedName>
    <definedName name="MTOT02_130_0100_1">#REF!</definedName>
    <definedName name="MTOT02_140_0030">#REF!</definedName>
    <definedName name="MTOT02_140_0030_1">#REF!</definedName>
    <definedName name="MTOT02_140_0080">#REF!</definedName>
    <definedName name="MTOT02_140_0080_1">#REF!</definedName>
    <definedName name="MTOT02_140_0090">#REF!</definedName>
    <definedName name="MTOT02_140_0090_1">#REF!</definedName>
    <definedName name="MTOT02_160_0010">#REF!</definedName>
    <definedName name="MTOT02_160_0010_1">#REF!</definedName>
    <definedName name="MTOT02_160_0110">#REF!</definedName>
    <definedName name="MTOT02_160_0110_1">#REF!</definedName>
    <definedName name="MTOT02_180_0010">#REF!</definedName>
    <definedName name="MTOT02_180_0010_1">#REF!</definedName>
    <definedName name="MTOT02_210_0020">#REF!</definedName>
    <definedName name="MTOT02_210_0020_1">#REF!</definedName>
    <definedName name="MTOT02_210_0030">#REF!</definedName>
    <definedName name="MTOT02_210_0030_1">#REF!</definedName>
    <definedName name="MTOT02_210_0090">#REF!</definedName>
    <definedName name="MTOT02_210_0090_1">#REF!</definedName>
    <definedName name="MTOT02_210_0110">#REF!</definedName>
    <definedName name="MTOT02_210_0110_1">#REF!</definedName>
    <definedName name="MTOT02_210_0310">#REF!</definedName>
    <definedName name="MTOT02_210_0310_1">#REF!</definedName>
    <definedName name="MTOT02_210_0340">#REF!</definedName>
    <definedName name="MTOT02_210_0340_1">#REF!</definedName>
    <definedName name="MTOT02_210_0350">#REF!</definedName>
    <definedName name="MTOT02_210_0350_1">#REF!</definedName>
    <definedName name="MTOT02_210_0360">#REF!</definedName>
    <definedName name="MTOT02_210_0360_1">#REF!</definedName>
    <definedName name="MTOT02_210_0370">#REF!</definedName>
    <definedName name="MTOT02_210_0370_1">#REF!</definedName>
    <definedName name="MTOT02_210_0380">#REF!</definedName>
    <definedName name="MTOT02_210_0380_1">#REF!</definedName>
    <definedName name="MTOT02_210_1620">#REF!</definedName>
    <definedName name="MTOT02_210_1620_1">#REF!</definedName>
    <definedName name="MTOT02_210_1625">#REF!</definedName>
    <definedName name="MTOT02_210_1625_1">#REF!</definedName>
    <definedName name="MTOT02_210_1635">#REF!</definedName>
    <definedName name="MTOT02_210_1635_1">#REF!</definedName>
    <definedName name="MTOT02_210_1637">#REF!</definedName>
    <definedName name="MTOT02_210_1637_1">#REF!</definedName>
    <definedName name="MTOT02_2140_">#REF!</definedName>
    <definedName name="MTOT02_2140__1">#REF!</definedName>
    <definedName name="MTOT03.020.0020" localSheetId="0">#REF!</definedName>
    <definedName name="MTOT03.020.0020" localSheetId="1">[37]MEMORIAL!#REF!</definedName>
    <definedName name="MTOT03.020.0020">[37]MEMORIAL!#REF!</definedName>
    <definedName name="MTOT03.020.0020_1" localSheetId="0">#REF!</definedName>
    <definedName name="MTOT03.020.0020_1" localSheetId="1">[38]MEMORIAL!#REF!</definedName>
    <definedName name="MTOT03.020.0020_1">[38]MEMORIAL!#REF!</definedName>
    <definedName name="MTOT03_020_0020">#REF!</definedName>
    <definedName name="MTOT03_020_0020_1">#REF!</definedName>
    <definedName name="MTOT05.150.0830" localSheetId="0">#REF!</definedName>
    <definedName name="MTOT05.150.0830" localSheetId="1">[37]MEMORIAL!#REF!</definedName>
    <definedName name="MTOT05.150.0830">[37]MEMORIAL!#REF!</definedName>
    <definedName name="MTOT05.150.0830_1" localSheetId="0">#REF!</definedName>
    <definedName name="MTOT05.150.0830_1" localSheetId="1">[38]MEMORIAL!#REF!</definedName>
    <definedName name="MTOT05.150.0830_1">[38]MEMORIAL!#REF!</definedName>
    <definedName name="MTOT05.150.0840" localSheetId="0">#REF!</definedName>
    <definedName name="MTOT05.150.0840" localSheetId="1">[37]MEMORIAL!#REF!</definedName>
    <definedName name="MTOT05.150.0840">[37]MEMORIAL!#REF!</definedName>
    <definedName name="MTOT05.150.0840_1" localSheetId="0">#REF!</definedName>
    <definedName name="MTOT05.150.0840_1" localSheetId="1">[38]MEMORIAL!#REF!</definedName>
    <definedName name="MTOT05.150.0840_1">[38]MEMORIAL!#REF!</definedName>
    <definedName name="MTOT05_150_0830">#REF!</definedName>
    <definedName name="MTOT05_150_0830_1">#REF!</definedName>
    <definedName name="MTOT05_150_0840">#REF!</definedName>
    <definedName name="MTOT05_150_0840_1">#REF!</definedName>
    <definedName name="MTOTCOTADO01" localSheetId="0">#REF!</definedName>
    <definedName name="MTOTCOTADO01" localSheetId="1">[37]MEMORIAL!#REF!</definedName>
    <definedName name="MTOTCOTADO01">[37]MEMORIAL!#REF!</definedName>
    <definedName name="MTOTCOTADO01_1" localSheetId="0">#REF!</definedName>
    <definedName name="MTOTCOTADO01_1" localSheetId="1">[38]MEMORIAL!#REF!</definedName>
    <definedName name="MTOTCOTADO01_1">[38]MEMORIAL!#REF!</definedName>
    <definedName name="MTOTCOTADO02" localSheetId="0">#REF!</definedName>
    <definedName name="MTOTCOTADO02" localSheetId="1">[37]MEMORIAL!#REF!</definedName>
    <definedName name="MTOTCOTADO02">[37]MEMORIAL!#REF!</definedName>
    <definedName name="MTOTCOTADO02_1" localSheetId="0">#REF!</definedName>
    <definedName name="MTOTCOTADO02_1" localSheetId="1">[38]MEMORIAL!#REF!</definedName>
    <definedName name="MTOTCOTADO02_1">[38]MEMORIAL!#REF!</definedName>
    <definedName name="MTOTCOTADO03" localSheetId="0">#REF!</definedName>
    <definedName name="MTOTCOTADO03" localSheetId="1">[37]MEMORIAL!#REF!</definedName>
    <definedName name="MTOTCOTADO03">[37]MEMORIAL!#REF!</definedName>
    <definedName name="MTOTCOTADO03_1" localSheetId="0">#REF!</definedName>
    <definedName name="MTOTCOTADO03_1" localSheetId="1">[38]MEMORIAL!#REF!</definedName>
    <definedName name="MTOTCOTADO03_1">[38]MEMORIAL!#REF!</definedName>
    <definedName name="MTOTCOTADO04" localSheetId="0">#REF!</definedName>
    <definedName name="MTOTCOTADO04" localSheetId="1">[37]MEMORIAL!#REF!</definedName>
    <definedName name="MTOTCOTADO04">[37]MEMORIAL!#REF!</definedName>
    <definedName name="MTOTCOTADO04_1" localSheetId="0">#REF!</definedName>
    <definedName name="MTOTCOTADO04_1" localSheetId="1">[38]MEMORIAL!#REF!</definedName>
    <definedName name="MTOTCOTADO04_1">[38]MEMORIAL!#REF!</definedName>
    <definedName name="MTOTCOTADO05" localSheetId="0">#REF!</definedName>
    <definedName name="MTOTCOTADO05" localSheetId="1">[37]MEMORIAL!#REF!</definedName>
    <definedName name="MTOTCOTADO05">[37]MEMORIAL!#REF!</definedName>
    <definedName name="MTOTCOTADO05_1" localSheetId="0">#REF!</definedName>
    <definedName name="MTOTCOTADO05_1" localSheetId="1">[38]MEMORIAL!#REF!</definedName>
    <definedName name="MTOTCOTADO05_1">[38]MEMORIAL!#REF!</definedName>
    <definedName name="MTOTCOTADO21" localSheetId="0">#REF!</definedName>
    <definedName name="MTOTCOTADO21" localSheetId="1">[17]MEMORIAL!#REF!</definedName>
    <definedName name="MTOTCOTADO21">[17]MEMORIAL!#REF!</definedName>
    <definedName name="MTOTCOTADO21_1" localSheetId="0">#REF!</definedName>
    <definedName name="MTOTCOTADO21_1" localSheetId="1">[17]MEMORIAL!#REF!</definedName>
    <definedName name="MTOTCOTADO21_1">[17]MEMORIAL!#REF!</definedName>
    <definedName name="MTOTVERBA" localSheetId="0">#REF!</definedName>
    <definedName name="MTOTVERBA" localSheetId="1">[17]MEMORIAL!#REF!</definedName>
    <definedName name="MTOTVERBA">[17]MEMORIAL!#REF!</definedName>
    <definedName name="MTOTVERBA_1" localSheetId="0">#REF!</definedName>
    <definedName name="MTOTVERBA_1" localSheetId="1">[17]MEMORIAL!#REF!</definedName>
    <definedName name="MTOTVERBA_1">[17]MEMORIAL!#REF!</definedName>
    <definedName name="MULT" localSheetId="0">#REF!</definedName>
    <definedName name="MULT">'[42]BAIXO GUANDU ITAIMBE'!#REF!</definedName>
    <definedName name="MULT_2" localSheetId="0">#REF!</definedName>
    <definedName name="MULT_2">'[14]BAIXO GUANDU ITAIMBE'!#REF!</definedName>
    <definedName name="N" localSheetId="0">#REF!</definedName>
    <definedName name="N">#REF!</definedName>
    <definedName name="N__EPC">#REF!</definedName>
    <definedName name="nb" localSheetId="0" hidden="1">{#N/A,#N/A,FALSE,"MO (2)"}</definedName>
    <definedName name="nb" hidden="1">{#N/A,#N/A,FALSE,"MO (2)"}</definedName>
    <definedName name="nil">#REF!</definedName>
    <definedName name="NN">#REF!</definedName>
    <definedName name="NOME">#N/A</definedName>
    <definedName name="NOME1">#REF!</definedName>
    <definedName name="NOME1_6">#REF!</definedName>
    <definedName name="nomeobra">#REF!</definedName>
    <definedName name="Novo">#REF!</definedName>
    <definedName name="numcond1">#REF!</definedName>
    <definedName name="numcond3">#REF!</definedName>
    <definedName name="OBJETIVO" localSheetId="0">#REF!</definedName>
    <definedName name="OBJETIVO">[16]Plan1!$A$2:$A$7</definedName>
    <definedName name="OBRA">#REF!</definedName>
    <definedName name="OCUPACAO" localSheetId="0">#REF!</definedName>
    <definedName name="OCUPACAO">[16]Plan1!$A$153:$A$158</definedName>
    <definedName name="OFERTAS" localSheetId="0">#REF!</definedName>
    <definedName name="OFERTAS">[16]Plan1!$A$175:$A$179</definedName>
    <definedName name="oh" localSheetId="0">#REF!</definedName>
    <definedName name="oh">#REF!</definedName>
    <definedName name="Ok">#REF!</definedName>
    <definedName name="onde" localSheetId="0">#REF!</definedName>
    <definedName name="onde">'[14]BAIXO GUANDU ITAIMBE'!#REF!</definedName>
    <definedName name="opções" localSheetId="0">#REF!</definedName>
    <definedName name="opções">'[43]FRE '!$AM$248:$AM$250</definedName>
    <definedName name="Orçamento">#REF!</definedName>
    <definedName name="Orçamento_Básico">#REF!</definedName>
    <definedName name="ORGAO">#REF!</definedName>
    <definedName name="orig">#REF!</definedName>
    <definedName name="p">#REF!</definedName>
    <definedName name="PADRAO_ACABAMENTO" localSheetId="0">#REF!</definedName>
    <definedName name="PADRAO_ACABAMENTO">[16]Plan1!$A$126:$A$133</definedName>
    <definedName name="PADRAO_CONST_PREDOM" localSheetId="0">#REF!</definedName>
    <definedName name="PADRAO_CONST_PREDOM">[16]Plan1!$A$21:$A$25</definedName>
    <definedName name="PARALELO" localSheetId="1">#REF!</definedName>
    <definedName name="PARALELO">#REF!</definedName>
    <definedName name="PARALELO_1" localSheetId="1">#REF!</definedName>
    <definedName name="PARALELO_1">#REF!</definedName>
    <definedName name="Parcial">#REF!</definedName>
    <definedName name="PassaExtenso">"#NAME!PassaExtenso"</definedName>
    <definedName name="PASSARELAS" localSheetId="0">#REF!</definedName>
    <definedName name="PASSARELAS">'[3]Bm 8'!#REF!</definedName>
    <definedName name="PAULO" localSheetId="0">#REF!</definedName>
    <definedName name="PAULO">#REF!</definedName>
    <definedName name="pav">#REF!</definedName>
    <definedName name="PAVIM" localSheetId="0">#REF!</definedName>
    <definedName name="PAVIM">#REF!</definedName>
    <definedName name="PAVIM_17" localSheetId="0">#REF!</definedName>
    <definedName name="PAVIM_17">#REF!</definedName>
    <definedName name="PAVIM_8">#REF!</definedName>
    <definedName name="pavimen">#REF!</definedName>
    <definedName name="paviment">#REF!</definedName>
    <definedName name="pelicano">#REF!,#REF!</definedName>
    <definedName name="pEZZIN">#REF!</definedName>
    <definedName name="Pfim0">#REF!</definedName>
    <definedName name="Pfim0a">#REF!</definedName>
    <definedName name="Pfim1">#REF!</definedName>
    <definedName name="pinheiros">#REF!,#REF!</definedName>
    <definedName name="PISOS" localSheetId="0">#REF!</definedName>
    <definedName name="PISOS">[16]Plan1!$A$111:$A$120</definedName>
    <definedName name="pl">#REF!,#REF!</definedName>
    <definedName name="Plan">#REF!</definedName>
    <definedName name="PLANILHA">#REF!</definedName>
    <definedName name="plpp">#REF!,#REF!</definedName>
    <definedName name="POOO">#REF!</definedName>
    <definedName name="POSICAO" localSheetId="0">#REF!</definedName>
    <definedName name="POSICAO">[16]Plan1!$A$87:$A$93</definedName>
    <definedName name="ppp">#REF!,#REF!</definedName>
    <definedName name="ppppppp">#REF!</definedName>
    <definedName name="PREÇO">("$#REF!.$A$1:$H$65198~$#REF!.$A$1:$AMJ$14)))))))")</definedName>
    <definedName name="PRÉDIO">"#ref!"</definedName>
    <definedName name="PRÉDIO_PREÇOS">"#ref!"</definedName>
    <definedName name="Print_Area_MI">#REF!</definedName>
    <definedName name="Print_Titles_MI">#REF!</definedName>
    <definedName name="PROFISSIONAIS" localSheetId="0">#REF!</definedName>
    <definedName name="PROFISSIONAIS">[16]LISTAS!$A$1:$A$13</definedName>
    <definedName name="PROJETO" localSheetId="0">#REF!</definedName>
    <definedName name="PROJETO">[4]PLANILHA!#REF!</definedName>
    <definedName name="punit">#REF!</definedName>
    <definedName name="putzjngirla">#REF!</definedName>
    <definedName name="Q">#REF!</definedName>
    <definedName name="QQ">#REF!</definedName>
    <definedName name="QQQQQQQQQQ">#REF!,#REF!</definedName>
    <definedName name="Quadra" localSheetId="0" hidden="1">{#N/A,#N/A,FALSE,"MO (2)"}</definedName>
    <definedName name="Quadra" hidden="1">{#N/A,#N/A,FALSE,"MO (2)"}</definedName>
    <definedName name="QUAN" hidden="1">{#N/A,#N/A,FALSE,"MO (2)"}</definedName>
    <definedName name="quant">#REF!</definedName>
    <definedName name="Quant.">#REF!</definedName>
    <definedName name="quant1">#REF!</definedName>
    <definedName name="Quantidades" localSheetId="0" hidden="1">{#N/A,#N/A,FALSE,"MO (2)"}</definedName>
    <definedName name="Quantidades" hidden="1">{#N/A,#N/A,FALSE,"MO (2)"}</definedName>
    <definedName name="quebGYmkknd">#REF!</definedName>
    <definedName name="QUELI">#REF!</definedName>
    <definedName name="qwer">#REF!</definedName>
    <definedName name="RAH" localSheetId="1">#REF!</definedName>
    <definedName name="RAH">#REF!</definedName>
    <definedName name="RAH_1" localSheetId="1">#REF!</definedName>
    <definedName name="RAH_1">#REF!</definedName>
    <definedName name="RE">#REF!</definedName>
    <definedName name="REATERRO">#REF!</definedName>
    <definedName name="REATERRO_DE_VALAS_COMPACTADO_MECANICAMENTE">#REF!</definedName>
    <definedName name="rec">#REF!,#REF!</definedName>
    <definedName name="REC.ATE." localSheetId="0">#REF!</definedName>
    <definedName name="REC.ATE.">[18]MEMORIAL!#REF!</definedName>
    <definedName name="recuper">#REF!,#REF!</definedName>
    <definedName name="ref">#REF!</definedName>
    <definedName name="REFORMA" localSheetId="0">#REF!</definedName>
    <definedName name="REFORMA">[16]Plan1!$A$149:$A$152</definedName>
    <definedName name="REGISTRO">#REF!</definedName>
    <definedName name="replan">#REF!</definedName>
    <definedName name="replanA">#REF!</definedName>
    <definedName name="ReplanT">#REF!</definedName>
    <definedName name="rere">#REF!</definedName>
    <definedName name="RES">#REF!</definedName>
    <definedName name="RESTRICOES" localSheetId="0">#REF!</definedName>
    <definedName name="RESTRICOES">[16]Plan1!$A$38:$A$43</definedName>
    <definedName name="resumo">#REF!</definedName>
    <definedName name="Rev">#REF!</definedName>
    <definedName name="rfv" localSheetId="1">#REF!</definedName>
    <definedName name="rfv">#REF!</definedName>
    <definedName name="rfv_1" localSheetId="1">#REF!</definedName>
    <definedName name="rfv_1">#REF!</definedName>
    <definedName name="rocha">#REF!</definedName>
    <definedName name="rodovia">#REF!</definedName>
    <definedName name="rpa" localSheetId="1">#REF!</definedName>
    <definedName name="rpa">#REF!</definedName>
    <definedName name="rpa_1" localSheetId="1">#REF!</definedName>
    <definedName name="rpa_1">#REF!</definedName>
    <definedName name="rpb" localSheetId="1">#REF!</definedName>
    <definedName name="rpb">#REF!</definedName>
    <definedName name="rpb_1" localSheetId="1">#REF!</definedName>
    <definedName name="rpb_1">#REF!</definedName>
    <definedName name="rpp" localSheetId="1">#REF!</definedName>
    <definedName name="rpp">#REF!</definedName>
    <definedName name="rpp_1" localSheetId="1">#REF!</definedName>
    <definedName name="rpp_1">#REF!</definedName>
    <definedName name="rr">#REF!</definedName>
    <definedName name="RRRR">#REF!</definedName>
    <definedName name="rrrrrrr">#REF!</definedName>
    <definedName name="rwgnkd">#REF!</definedName>
    <definedName name="S">#REF!</definedName>
    <definedName name="saconhyuu5977962">#REF!</definedName>
    <definedName name="SAD">#REF!</definedName>
    <definedName name="SCO">#REF!</definedName>
    <definedName name="SCOD02.010.0020" localSheetId="1">#REF!</definedName>
    <definedName name="SCOD02.010.0020">#REF!</definedName>
    <definedName name="SCOD02.010.0020_1" localSheetId="1">#REF!</definedName>
    <definedName name="SCOD02.010.0020_1">#REF!</definedName>
    <definedName name="SCOD02.010.0050" localSheetId="0">#REF!</definedName>
    <definedName name="SCOD02.010.0050" localSheetId="1">[37]MEMORIAL!#REF!</definedName>
    <definedName name="SCOD02.010.0050">[37]MEMORIAL!#REF!</definedName>
    <definedName name="SCOD02.010.0050_1" localSheetId="0">#REF!</definedName>
    <definedName name="SCOD02.010.0050_1" localSheetId="1">[38]MEMORIAL!#REF!</definedName>
    <definedName name="SCOD02.010.0050_1">[38]MEMORIAL!#REF!</definedName>
    <definedName name="SCOD02.010.0065" localSheetId="0">#REF!</definedName>
    <definedName name="SCOD02.010.0065" localSheetId="1">[37]MEMORIAL!#REF!</definedName>
    <definedName name="SCOD02.010.0065">[37]MEMORIAL!#REF!</definedName>
    <definedName name="SCOD02.010.0065_1" localSheetId="0">#REF!</definedName>
    <definedName name="SCOD02.010.0065_1" localSheetId="1">[38]MEMORIAL!#REF!</definedName>
    <definedName name="SCOD02.010.0065_1">[38]MEMORIAL!#REF!</definedName>
    <definedName name="SCOD02.010.0130" localSheetId="0">#REF!</definedName>
    <definedName name="SCOD02.010.0130" localSheetId="1">[37]MEMORIAL!#REF!</definedName>
    <definedName name="SCOD02.010.0130">[37]MEMORIAL!#REF!</definedName>
    <definedName name="SCOD02.010.0130_1" localSheetId="0">#REF!</definedName>
    <definedName name="SCOD02.010.0130_1" localSheetId="1">[38]MEMORIAL!#REF!</definedName>
    <definedName name="SCOD02.010.0130_1">[38]MEMORIAL!#REF!</definedName>
    <definedName name="SCOD02_010_0020">#REF!</definedName>
    <definedName name="SCOD02_010_0020_1">#REF!</definedName>
    <definedName name="SCOD02_010_0050">#REF!</definedName>
    <definedName name="SCOD02_010_0050_1">#REF!</definedName>
    <definedName name="SCOD02_010_0065">#REF!</definedName>
    <definedName name="SCOD02_010_0065_1">#REF!</definedName>
    <definedName name="SCOD02_010_0130">#REF!</definedName>
    <definedName name="SCOD02_010_0130_1">#REF!</definedName>
    <definedName name="SCOD03.010.0020" localSheetId="0">#REF!</definedName>
    <definedName name="SCOD03.010.0020" localSheetId="1">[37]MEMORIAL!#REF!</definedName>
    <definedName name="SCOD03.010.0020">[37]MEMORIAL!#REF!</definedName>
    <definedName name="SCOD03.010.0020_1" localSheetId="0">#REF!</definedName>
    <definedName name="SCOD03.010.0020_1" localSheetId="1">[38]MEMORIAL!#REF!</definedName>
    <definedName name="SCOD03.010.0020_1">[38]MEMORIAL!#REF!</definedName>
    <definedName name="SCOD03.010.0025" localSheetId="0">#REF!</definedName>
    <definedName name="SCOD03.010.0025" localSheetId="1">[37]MEMORIAL!#REF!</definedName>
    <definedName name="SCOD03.010.0025">[37]MEMORIAL!#REF!</definedName>
    <definedName name="SCOD03.010.0025_1" localSheetId="0">#REF!</definedName>
    <definedName name="SCOD03.010.0025_1" localSheetId="1">[38]MEMORIAL!#REF!</definedName>
    <definedName name="SCOD03.010.0025_1">[38]MEMORIAL!#REF!</definedName>
    <definedName name="SCOD03.010.0040" localSheetId="0">#REF!</definedName>
    <definedName name="SCOD03.010.0040" localSheetId="1">[37]MEMORIAL!#REF!</definedName>
    <definedName name="SCOD03.010.0040">[37]MEMORIAL!#REF!</definedName>
    <definedName name="SCOD03.010.0040_1" localSheetId="0">#REF!</definedName>
    <definedName name="SCOD03.010.0040_1" localSheetId="1">[38]MEMORIAL!#REF!</definedName>
    <definedName name="SCOD03.010.0040_1">[38]MEMORIAL!#REF!</definedName>
    <definedName name="SCOD03.010.0050" localSheetId="0">#REF!</definedName>
    <definedName name="SCOD03.010.0050" localSheetId="1">[37]MEMORIAL!#REF!</definedName>
    <definedName name="SCOD03.010.0050">[37]MEMORIAL!#REF!</definedName>
    <definedName name="SCOD03.010.0050_1" localSheetId="0">#REF!</definedName>
    <definedName name="SCOD03.010.0050_1" localSheetId="1">[38]MEMORIAL!#REF!</definedName>
    <definedName name="SCOD03.010.0050_1">[38]MEMORIAL!#REF!</definedName>
    <definedName name="SCOD03.010.0100" localSheetId="0">#REF!</definedName>
    <definedName name="SCOD03.010.0100" localSheetId="1">[37]MEMORIAL!#REF!</definedName>
    <definedName name="SCOD03.010.0100">[37]MEMORIAL!#REF!</definedName>
    <definedName name="SCOD03.010.0100_1" localSheetId="0">#REF!</definedName>
    <definedName name="SCOD03.010.0100_1" localSheetId="1">[38]MEMORIAL!#REF!</definedName>
    <definedName name="SCOD03.010.0100_1">[38]MEMORIAL!#REF!</definedName>
    <definedName name="SCOD03.010.0180" localSheetId="0">#REF!</definedName>
    <definedName name="SCOD03.010.0180" localSheetId="1">[37]MEMORIAL!#REF!</definedName>
    <definedName name="SCOD03.010.0180">[37]MEMORIAL!#REF!</definedName>
    <definedName name="SCOD03.010.0180_1" localSheetId="0">#REF!</definedName>
    <definedName name="SCOD03.010.0180_1" localSheetId="1">[38]MEMORIAL!#REF!</definedName>
    <definedName name="SCOD03.010.0180_1">[38]MEMORIAL!#REF!</definedName>
    <definedName name="SCOD03.010.0200" localSheetId="0">#REF!</definedName>
    <definedName name="SCOD03.010.0200" localSheetId="1">[37]MEMORIAL!#REF!</definedName>
    <definedName name="SCOD03.010.0200">[37]MEMORIAL!#REF!</definedName>
    <definedName name="SCOD03.010.0200_1" localSheetId="0">#REF!</definedName>
    <definedName name="SCOD03.010.0200_1" localSheetId="1">[38]MEMORIAL!#REF!</definedName>
    <definedName name="SCOD03.010.0200_1">[38]MEMORIAL!#REF!</definedName>
    <definedName name="SCOD03_010_0020">#REF!</definedName>
    <definedName name="SCOD03_010_0020_1">#REF!</definedName>
    <definedName name="SCOD03_010_0025">#REF!</definedName>
    <definedName name="SCOD03_010_0025_1">#REF!</definedName>
    <definedName name="SCOD03_010_0040">#REF!</definedName>
    <definedName name="SCOD03_010_0040_1">#REF!</definedName>
    <definedName name="SCOD03_010_0050">#REF!</definedName>
    <definedName name="SCOD03_010_0050_1">#REF!</definedName>
    <definedName name="SCOD03_010_0100">#REF!</definedName>
    <definedName name="SCOD03_010_0100_1">#REF!</definedName>
    <definedName name="SCOD03_010_0180">#REF!</definedName>
    <definedName name="SCOD03_010_0180_1">#REF!</definedName>
    <definedName name="SCOD03_010_0200">#REF!</definedName>
    <definedName name="SCOD03_010_0200_1">#REF!</definedName>
    <definedName name="SCOD04.010.0010" localSheetId="0">#REF!</definedName>
    <definedName name="SCOD04.010.0010" localSheetId="1">[18]MEMORIAL!#REF!</definedName>
    <definedName name="SCOD04.010.0010">[18]MEMORIAL!#REF!</definedName>
    <definedName name="SCOD04.010.0010_1" localSheetId="0">#REF!</definedName>
    <definedName name="SCOD04.010.0010_1" localSheetId="1">[18]MEMORIAL!#REF!</definedName>
    <definedName name="SCOD04.010.0010_1">[18]MEMORIAL!#REF!</definedName>
    <definedName name="SCOD04.010.0040" localSheetId="0">#REF!</definedName>
    <definedName name="SCOD04.010.0040" localSheetId="1">[18]MEMORIAL!#REF!</definedName>
    <definedName name="SCOD04.010.0040">[18]MEMORIAL!#REF!</definedName>
    <definedName name="SCOD04.010.0040_1" localSheetId="0">#REF!</definedName>
    <definedName name="SCOD04.010.0040_1" localSheetId="1">[18]MEMORIAL!#REF!</definedName>
    <definedName name="SCOD04.010.0040_1">[18]MEMORIAL!#REF!</definedName>
    <definedName name="SCOD04.010.0070" localSheetId="0">#REF!</definedName>
    <definedName name="SCOD04.010.0070" localSheetId="1">[18]MEMORIAL!#REF!</definedName>
    <definedName name="SCOD04.010.0070">[18]MEMORIAL!#REF!</definedName>
    <definedName name="SCOD04.010.0070_1" localSheetId="0">#REF!</definedName>
    <definedName name="SCOD04.010.0070_1" localSheetId="1">[18]MEMORIAL!#REF!</definedName>
    <definedName name="SCOD04.010.0070_1">[18]MEMORIAL!#REF!</definedName>
    <definedName name="SCOD04.010.0150" localSheetId="0">#REF!</definedName>
    <definedName name="SCOD04.010.0150" localSheetId="1">[18]MEMORIAL!#REF!</definedName>
    <definedName name="SCOD04.010.0150">[18]MEMORIAL!#REF!</definedName>
    <definedName name="SCOD04.010.0150_1" localSheetId="0">#REF!</definedName>
    <definedName name="SCOD04.010.0150_1" localSheetId="1">[18]MEMORIAL!#REF!</definedName>
    <definedName name="SCOD04.010.0150_1">[18]MEMORIAL!#REF!</definedName>
    <definedName name="SCOD04.010.0190" localSheetId="0">#REF!</definedName>
    <definedName name="SCOD04.010.0190" localSheetId="1">[18]MEMORIAL!#REF!</definedName>
    <definedName name="SCOD04.010.0190">[18]MEMORIAL!#REF!</definedName>
    <definedName name="SCOD04.010.0190_1" localSheetId="0">#REF!</definedName>
    <definedName name="SCOD04.010.0190_1" localSheetId="1">[18]MEMORIAL!#REF!</definedName>
    <definedName name="SCOD04.010.0190_1">[18]MEMORIAL!#REF!</definedName>
    <definedName name="SCOD04.010.0200" localSheetId="0">#REF!</definedName>
    <definedName name="SCOD04.010.0200" localSheetId="1">[18]MEMORIAL!#REF!</definedName>
    <definedName name="SCOD04.010.0200">[18]MEMORIAL!#REF!</definedName>
    <definedName name="SCOD04.010.0200_1" localSheetId="0">#REF!</definedName>
    <definedName name="SCOD04.010.0200_1" localSheetId="1">[18]MEMORIAL!#REF!</definedName>
    <definedName name="SCOD04.010.0200_1">[18]MEMORIAL!#REF!</definedName>
    <definedName name="SCOD04.010.0320" localSheetId="0">#REF!</definedName>
    <definedName name="SCOD04.010.0320" localSheetId="1">[37]MEMORIAL!#REF!</definedName>
    <definedName name="SCOD04.010.0320">[37]MEMORIAL!#REF!</definedName>
    <definedName name="SCOD04.010.0320_1" localSheetId="0">#REF!</definedName>
    <definedName name="SCOD04.010.0320_1" localSheetId="1">[18]MEMORIAL!#REF!</definedName>
    <definedName name="SCOD04.010.0320_1">[18]MEMORIAL!#REF!</definedName>
    <definedName name="SCOD04.010.0330" localSheetId="0">#REF!</definedName>
    <definedName name="SCOD04.010.0330" localSheetId="1">[37]MEMORIAL!#REF!</definedName>
    <definedName name="SCOD04.010.0330">[37]MEMORIAL!#REF!</definedName>
    <definedName name="SCOD04.010.0330_1" localSheetId="0">#REF!</definedName>
    <definedName name="SCOD04.010.0330_1" localSheetId="1">[18]MEMORIAL!#REF!</definedName>
    <definedName name="SCOD04.010.0330_1">[18]MEMORIAL!#REF!</definedName>
    <definedName name="SCOD04.010.0371" localSheetId="0">#REF!</definedName>
    <definedName name="SCOD04.010.0371" localSheetId="1">[37]MEMORIAL!#REF!</definedName>
    <definedName name="SCOD04.010.0371">[37]MEMORIAL!#REF!</definedName>
    <definedName name="SCOD04.010.0371_1" localSheetId="0">#REF!</definedName>
    <definedName name="SCOD04.010.0371_1" localSheetId="1">[38]MEMORIAL!#REF!</definedName>
    <definedName name="SCOD04.010.0371_1">[38]MEMORIAL!#REF!</definedName>
    <definedName name="SCOD04.010.0375" localSheetId="0">#REF!</definedName>
    <definedName name="SCOD04.010.0375" localSheetId="1">[37]MEMORIAL!#REF!</definedName>
    <definedName name="SCOD04.010.0375">[37]MEMORIAL!#REF!</definedName>
    <definedName name="SCOD04.010.0375_1" localSheetId="0">#REF!</definedName>
    <definedName name="SCOD04.010.0375_1" localSheetId="1">[18]MEMORIAL!#REF!</definedName>
    <definedName name="SCOD04.010.0375_1">[18]MEMORIAL!#REF!</definedName>
    <definedName name="SCOD04.010.0395" localSheetId="0">#REF!</definedName>
    <definedName name="SCOD04.010.0395" localSheetId="1">[37]MEMORIAL!#REF!</definedName>
    <definedName name="SCOD04.010.0395">[37]MEMORIAL!#REF!</definedName>
    <definedName name="SCOD04.010.0395_1" localSheetId="0">#REF!</definedName>
    <definedName name="SCOD04.010.0395_1" localSheetId="1">[18]MEMORIAL!#REF!</definedName>
    <definedName name="SCOD04.010.0395_1">[18]MEMORIAL!#REF!</definedName>
    <definedName name="SCOD04.010.0420" localSheetId="0">#REF!</definedName>
    <definedName name="SCOD04.010.0420" localSheetId="1">[18]MEMORIAL!#REF!</definedName>
    <definedName name="SCOD04.010.0420">[18]MEMORIAL!#REF!</definedName>
    <definedName name="SCOD04.010.0420_1" localSheetId="0">#REF!</definedName>
    <definedName name="SCOD04.010.0420_1" localSheetId="1">[18]MEMORIAL!#REF!</definedName>
    <definedName name="SCOD04.010.0420_1">[18]MEMORIAL!#REF!</definedName>
    <definedName name="SCOD04.010.0430" localSheetId="0">#REF!</definedName>
    <definedName name="SCOD04.010.0430" localSheetId="1">[18]MEMORIAL!#REF!</definedName>
    <definedName name="SCOD04.010.0430">[18]MEMORIAL!#REF!</definedName>
    <definedName name="SCOD04.010.0430_1" localSheetId="0">#REF!</definedName>
    <definedName name="SCOD04.010.0430_1" localSheetId="1">[18]MEMORIAL!#REF!</definedName>
    <definedName name="SCOD04.010.0430_1">[18]MEMORIAL!#REF!</definedName>
    <definedName name="SCOD04_010_0010">#REF!</definedName>
    <definedName name="SCOD04_010_0010_1">#REF!</definedName>
    <definedName name="SCOD04_010_0040">#REF!</definedName>
    <definedName name="SCOD04_010_0040_1">#REF!</definedName>
    <definedName name="SCOD04_010_0070">#REF!</definedName>
    <definedName name="SCOD04_010_0070_1">#REF!</definedName>
    <definedName name="SCOD04_010_0150">#REF!</definedName>
    <definedName name="SCOD04_010_0150_1">#REF!</definedName>
    <definedName name="SCOD04_010_0190">#REF!</definedName>
    <definedName name="SCOD04_010_0190_1">#REF!</definedName>
    <definedName name="SCOD04_010_0200">#REF!</definedName>
    <definedName name="SCOD04_010_0200_1">#REF!</definedName>
    <definedName name="SCOD04_010_0320">#REF!</definedName>
    <definedName name="SCOD04_010_0320_1">#REF!</definedName>
    <definedName name="SCOD04_010_0330">#REF!</definedName>
    <definedName name="SCOD04_010_0330_1">#REF!</definedName>
    <definedName name="SCOD04_010_0371">#REF!</definedName>
    <definedName name="SCOD04_010_0371_1">#REF!</definedName>
    <definedName name="SCOD04_010_0375">#REF!</definedName>
    <definedName name="SCOD04_010_0375_1">#REF!</definedName>
    <definedName name="SCOD04_010_0395">#REF!</definedName>
    <definedName name="SCOD04_010_0395_1">#REF!</definedName>
    <definedName name="SCOD04_010_0420">#REF!</definedName>
    <definedName name="SCOD04_010_0420_1">#REF!</definedName>
    <definedName name="SCOD04_010_0430">#REF!</definedName>
    <definedName name="SCOD04_010_0430_1">#REF!</definedName>
    <definedName name="SCOD05.010.0020" localSheetId="0">#REF!</definedName>
    <definedName name="SCOD05.010.0020" localSheetId="1">[37]MEMORIAL!#REF!</definedName>
    <definedName name="SCOD05.010.0020">[37]MEMORIAL!#REF!</definedName>
    <definedName name="SCOD05.010.0020_1" localSheetId="0">#REF!</definedName>
    <definedName name="SCOD05.010.0020_1" localSheetId="1">[18]MEMORIAL!#REF!</definedName>
    <definedName name="SCOD05.010.0020_1">[18]MEMORIAL!#REF!</definedName>
    <definedName name="SCOD05_010_0020">#REF!</definedName>
    <definedName name="SCOD05_010_0020_1">#REF!</definedName>
    <definedName name="SCOD08.010.0010" localSheetId="0">#REF!</definedName>
    <definedName name="SCOD08.010.0010" localSheetId="1">[18]MEMORIAL!#REF!</definedName>
    <definedName name="SCOD08.010.0010">[18]MEMORIAL!#REF!</definedName>
    <definedName name="SCOD08.010.0010_1" localSheetId="0">#REF!</definedName>
    <definedName name="SCOD08.010.0010_1" localSheetId="1">[18]MEMORIAL!#REF!</definedName>
    <definedName name="SCOD08.010.0010_1">[18]MEMORIAL!#REF!</definedName>
    <definedName name="SCOD08.010.0040" localSheetId="0">#REF!</definedName>
    <definedName name="SCOD08.010.0040" localSheetId="1">[18]MEMORIAL!#REF!</definedName>
    <definedName name="SCOD08.010.0040">[18]MEMORIAL!#REF!</definedName>
    <definedName name="SCOD08.010.0040_1" localSheetId="0">#REF!</definedName>
    <definedName name="SCOD08.010.0040_1" localSheetId="1">[18]MEMORIAL!#REF!</definedName>
    <definedName name="SCOD08.010.0040_1">[18]MEMORIAL!#REF!</definedName>
    <definedName name="SCOD08.010.0060" localSheetId="0">#REF!</definedName>
    <definedName name="SCOD08.010.0060" localSheetId="1">[37]MEMORIAL!#REF!</definedName>
    <definedName name="SCOD08.010.0060">[37]MEMORIAL!#REF!</definedName>
    <definedName name="SCOD08.010.0060_1" localSheetId="0">#REF!</definedName>
    <definedName name="SCOD08.010.0060_1" localSheetId="1">[38]MEMORIAL!#REF!</definedName>
    <definedName name="SCOD08.010.0060_1">[38]MEMORIAL!#REF!</definedName>
    <definedName name="SCOD08.010.0130" localSheetId="0">#REF!</definedName>
    <definedName name="SCOD08.010.0130" localSheetId="1">[18]MEMORIAL!#REF!</definedName>
    <definedName name="SCOD08.010.0130">[18]MEMORIAL!#REF!</definedName>
    <definedName name="SCOD08.010.0130_1" localSheetId="0">#REF!</definedName>
    <definedName name="SCOD08.010.0130_1" localSheetId="1">[18]MEMORIAL!#REF!</definedName>
    <definedName name="SCOD08.010.0130_1">[18]MEMORIAL!#REF!</definedName>
    <definedName name="SCOD08.010.0135" localSheetId="0">#REF!</definedName>
    <definedName name="SCOD08.010.0135" localSheetId="1">[37]MEMORIAL!#REF!</definedName>
    <definedName name="SCOD08.010.0135">[37]MEMORIAL!#REF!</definedName>
    <definedName name="SCOD08.010.0135_1" localSheetId="0">#REF!</definedName>
    <definedName name="SCOD08.010.0135_1" localSheetId="1">[18]MEMORIAL!#REF!</definedName>
    <definedName name="SCOD08.010.0135_1">[18]MEMORIAL!#REF!</definedName>
    <definedName name="SCOD08.010.0270" localSheetId="0">#REF!</definedName>
    <definedName name="SCOD08.010.0270" localSheetId="1">[37]MEMORIAL!#REF!</definedName>
    <definedName name="SCOD08.010.0270">[37]MEMORIAL!#REF!</definedName>
    <definedName name="SCOD08.010.0270_1" localSheetId="0">#REF!</definedName>
    <definedName name="SCOD08.010.0270_1" localSheetId="1">[18]MEMORIAL!#REF!</definedName>
    <definedName name="SCOD08.010.0270_1">[18]MEMORIAL!#REF!</definedName>
    <definedName name="SCOD08_010_0010">#REF!</definedName>
    <definedName name="SCOD08_010_0010_1">#REF!</definedName>
    <definedName name="SCOD08_010_0040">#REF!</definedName>
    <definedName name="SCOD08_010_0040_1">#REF!</definedName>
    <definedName name="SCOD08_010_0060">#REF!</definedName>
    <definedName name="SCOD08_010_0060_1">#REF!</definedName>
    <definedName name="SCOD08_010_0130">#REF!</definedName>
    <definedName name="SCOD08_010_0130_1">#REF!</definedName>
    <definedName name="SCOD08_010_0135">#REF!</definedName>
    <definedName name="SCOD08_010_0135_1">#REF!</definedName>
    <definedName name="SCOD08_010_0270">#REF!</definedName>
    <definedName name="SCOD08_010_0270_1">#REF!</definedName>
    <definedName name="SCOD09.010.0060" localSheetId="0">#REF!</definedName>
    <definedName name="SCOD09.010.0060" localSheetId="1">[37]MEMORIAL!#REF!</definedName>
    <definedName name="SCOD09.010.0060">[37]MEMORIAL!#REF!</definedName>
    <definedName name="SCOD09.010.0060_1" localSheetId="0">#REF!</definedName>
    <definedName name="SCOD09.010.0060_1" localSheetId="1">[18]MEMORIAL!#REF!</definedName>
    <definedName name="SCOD09.010.0060_1">[18]MEMORIAL!#REF!</definedName>
    <definedName name="SCOD09.010.0240" localSheetId="0">#REF!</definedName>
    <definedName name="SCOD09.010.0240" localSheetId="1">[37]MEMORIAL!#REF!</definedName>
    <definedName name="SCOD09.010.0240">[37]MEMORIAL!#REF!</definedName>
    <definedName name="SCOD09.010.0240_1" localSheetId="0">#REF!</definedName>
    <definedName name="SCOD09.010.0240_1" localSheetId="1">[38]MEMORIAL!#REF!</definedName>
    <definedName name="SCOD09.010.0240_1">[38]MEMORIAL!#REF!</definedName>
    <definedName name="SCOD09.010.0430" localSheetId="0">#REF!</definedName>
    <definedName name="SCOD09.010.0430" localSheetId="1">[37]MEMORIAL!#REF!</definedName>
    <definedName name="SCOD09.010.0430">[37]MEMORIAL!#REF!</definedName>
    <definedName name="SCOD09.010.0430_1" localSheetId="0">#REF!</definedName>
    <definedName name="SCOD09.010.0430_1" localSheetId="1">[38]MEMORIAL!#REF!</definedName>
    <definedName name="SCOD09.010.0430_1">[38]MEMORIAL!#REF!</definedName>
    <definedName name="SCOD09.010.0470" localSheetId="0">#REF!</definedName>
    <definedName name="SCOD09.010.0470" localSheetId="1">[37]MEMORIAL!#REF!</definedName>
    <definedName name="SCOD09.010.0470">[37]MEMORIAL!#REF!</definedName>
    <definedName name="SCOD09.010.0470_1" localSheetId="0">#REF!</definedName>
    <definedName name="SCOD09.010.0470_1" localSheetId="1">[38]MEMORIAL!#REF!</definedName>
    <definedName name="SCOD09.010.0470_1">[38]MEMORIAL!#REF!</definedName>
    <definedName name="SCOD09.010.0700" localSheetId="0">#REF!</definedName>
    <definedName name="SCOD09.010.0700" localSheetId="1">[37]MEMORIAL!#REF!</definedName>
    <definedName name="SCOD09.010.0700">[37]MEMORIAL!#REF!</definedName>
    <definedName name="SCOD09.010.0700_1" localSheetId="0">#REF!</definedName>
    <definedName name="SCOD09.010.0700_1" localSheetId="1">[38]MEMORIAL!#REF!</definedName>
    <definedName name="SCOD09.010.0700_1">[38]MEMORIAL!#REF!</definedName>
    <definedName name="SCOD09_010_0060">#REF!</definedName>
    <definedName name="SCOD09_010_0060_1">#REF!</definedName>
    <definedName name="SCOD09_010_0240">#REF!</definedName>
    <definedName name="SCOD09_010_0240_1">#REF!</definedName>
    <definedName name="SCOD09_010_0430">#REF!</definedName>
    <definedName name="SCOD09_010_0430_1">#REF!</definedName>
    <definedName name="SCOD09_010_0470">#REF!</definedName>
    <definedName name="SCOD09_010_0470_1">#REF!</definedName>
    <definedName name="SCOD09_010_0700">#REF!</definedName>
    <definedName name="SCOD09_010_0700_1">#REF!</definedName>
    <definedName name="SCOD10.010.0140" localSheetId="0">#REF!</definedName>
    <definedName name="SCOD10.010.0140" localSheetId="1">[37]MEMORIAL!#REF!</definedName>
    <definedName name="SCOD10.010.0140">[37]MEMORIAL!#REF!</definedName>
    <definedName name="SCOD10.010.0140_1" localSheetId="0">#REF!</definedName>
    <definedName name="SCOD10.010.0140_1" localSheetId="1">[18]MEMORIAL!#REF!</definedName>
    <definedName name="SCOD10.010.0140_1">[18]MEMORIAL!#REF!</definedName>
    <definedName name="SCOD10.010.0180" localSheetId="0">#REF!</definedName>
    <definedName name="SCOD10.010.0180" localSheetId="1">[37]MEMORIAL!#REF!</definedName>
    <definedName name="SCOD10.010.0180">[37]MEMORIAL!#REF!</definedName>
    <definedName name="SCOD10.010.0180_1" localSheetId="0">#REF!</definedName>
    <definedName name="SCOD10.010.0180_1" localSheetId="1">[18]MEMORIAL!#REF!</definedName>
    <definedName name="SCOD10.010.0180_1">[18]MEMORIAL!#REF!</definedName>
    <definedName name="SCOD10.010.0270" localSheetId="0">#REF!</definedName>
    <definedName name="SCOD10.010.0270" localSheetId="1">[37]MEMORIAL!#REF!</definedName>
    <definedName name="SCOD10.010.0270">[37]MEMORIAL!#REF!</definedName>
    <definedName name="SCOD10.010.0270_1" localSheetId="0">#REF!</definedName>
    <definedName name="SCOD10.010.0270_1" localSheetId="1">[38]MEMORIAL!#REF!</definedName>
    <definedName name="SCOD10.010.0270_1">[38]MEMORIAL!#REF!</definedName>
    <definedName name="SCOD10.010.0280" localSheetId="0">#REF!</definedName>
    <definedName name="SCOD10.010.0280" localSheetId="1">[37]MEMORIAL!#REF!</definedName>
    <definedName name="SCOD10.010.0280">[37]MEMORIAL!#REF!</definedName>
    <definedName name="SCOD10.010.0280_1" localSheetId="0">#REF!</definedName>
    <definedName name="SCOD10.010.0280_1" localSheetId="1">[38]MEMORIAL!#REF!</definedName>
    <definedName name="SCOD10.010.0280_1">[38]MEMORIAL!#REF!</definedName>
    <definedName name="SCOD10.010.0298" localSheetId="0">#REF!</definedName>
    <definedName name="SCOD10.010.0298" localSheetId="1">[18]MEMORIAL!#REF!</definedName>
    <definedName name="SCOD10.010.0298">[18]MEMORIAL!#REF!</definedName>
    <definedName name="SCOD10.010.0298_1" localSheetId="0">#REF!</definedName>
    <definedName name="SCOD10.010.0298_1" localSheetId="1">[18]MEMORIAL!#REF!</definedName>
    <definedName name="SCOD10.010.0298_1">[18]MEMORIAL!#REF!</definedName>
    <definedName name="SCOD10.010.0307" localSheetId="0">#REF!</definedName>
    <definedName name="SCOD10.010.0307" localSheetId="1">[37]MEMORIAL!#REF!</definedName>
    <definedName name="SCOD10.010.0307">[37]MEMORIAL!#REF!</definedName>
    <definedName name="SCOD10.010.0307_1" localSheetId="0">#REF!</definedName>
    <definedName name="SCOD10.010.0307_1" localSheetId="1">[38]MEMORIAL!#REF!</definedName>
    <definedName name="SCOD10.010.0307_1">[38]MEMORIAL!#REF!</definedName>
    <definedName name="SCOD10.010.0308" localSheetId="0">#REF!</definedName>
    <definedName name="SCOD10.010.0308" localSheetId="1">[37]MEMORIAL!#REF!</definedName>
    <definedName name="SCOD10.010.0308">[37]MEMORIAL!#REF!</definedName>
    <definedName name="SCOD10.010.0308_1" localSheetId="0">#REF!</definedName>
    <definedName name="SCOD10.010.0308_1" localSheetId="1">[38]MEMORIAL!#REF!</definedName>
    <definedName name="SCOD10.010.0308_1">[38]MEMORIAL!#REF!</definedName>
    <definedName name="SCOD10.010.0310" localSheetId="0">#REF!</definedName>
    <definedName name="SCOD10.010.0310" localSheetId="1">[37]MEMORIAL!#REF!</definedName>
    <definedName name="SCOD10.010.0310">[37]MEMORIAL!#REF!</definedName>
    <definedName name="SCOD10.010.0310_1" localSheetId="0">#REF!</definedName>
    <definedName name="SCOD10.010.0310_1" localSheetId="1">[18]MEMORIAL!#REF!</definedName>
    <definedName name="SCOD10.010.0310_1">[18]MEMORIAL!#REF!</definedName>
    <definedName name="SCOD10.010.0330" localSheetId="0">#REF!</definedName>
    <definedName name="SCOD10.010.0330" localSheetId="1">[37]MEMORIAL!#REF!</definedName>
    <definedName name="SCOD10.010.0330">[37]MEMORIAL!#REF!</definedName>
    <definedName name="SCOD10.010.0330_1" localSheetId="0">#REF!</definedName>
    <definedName name="SCOD10.010.0330_1" localSheetId="1">[38]MEMORIAL!#REF!</definedName>
    <definedName name="SCOD10.010.0330_1">[38]MEMORIAL!#REF!</definedName>
    <definedName name="SCOD10.010.0333" localSheetId="0">#REF!</definedName>
    <definedName name="SCOD10.010.0333" localSheetId="1">[37]MEMORIAL!#REF!</definedName>
    <definedName name="SCOD10.010.0333">[37]MEMORIAL!#REF!</definedName>
    <definedName name="SCOD10.010.0333_1" localSheetId="0">#REF!</definedName>
    <definedName name="SCOD10.010.0333_1" localSheetId="1">[38]MEMORIAL!#REF!</definedName>
    <definedName name="SCOD10.010.0333_1">[38]MEMORIAL!#REF!</definedName>
    <definedName name="SCOD10.010.0380" localSheetId="0">#REF!</definedName>
    <definedName name="SCOD10.010.0380" localSheetId="1">[37]MEMORIAL!#REF!</definedName>
    <definedName name="SCOD10.010.0380">[37]MEMORIAL!#REF!</definedName>
    <definedName name="SCOD10.010.0380_1" localSheetId="0">#REF!</definedName>
    <definedName name="SCOD10.010.0380_1" localSheetId="1">[38]MEMORIAL!#REF!</definedName>
    <definedName name="SCOD10.010.0380_1">[38]MEMORIAL!#REF!</definedName>
    <definedName name="SCOD10.010.0400" localSheetId="0">#REF!</definedName>
    <definedName name="SCOD10.010.0400" localSheetId="1">[37]MEMORIAL!#REF!</definedName>
    <definedName name="SCOD10.010.0400">[37]MEMORIAL!#REF!</definedName>
    <definedName name="SCOD10.010.0400_1" localSheetId="0">#REF!</definedName>
    <definedName name="SCOD10.010.0400_1" localSheetId="1">[38]MEMORIAL!#REF!</definedName>
    <definedName name="SCOD10.010.0400_1">[38]MEMORIAL!#REF!</definedName>
    <definedName name="SCOD10.010.0431" localSheetId="0">#REF!</definedName>
    <definedName name="SCOD10.010.0431" localSheetId="1">[37]MEMORIAL!#REF!</definedName>
    <definedName name="SCOD10.010.0431">[37]MEMORIAL!#REF!</definedName>
    <definedName name="SCOD10.010.0431_1" localSheetId="0">#REF!</definedName>
    <definedName name="SCOD10.010.0431_1" localSheetId="1">[38]MEMORIAL!#REF!</definedName>
    <definedName name="SCOD10.010.0431_1">[38]MEMORIAL!#REF!</definedName>
    <definedName name="SCOD10.010.1110" localSheetId="0">#REF!</definedName>
    <definedName name="SCOD10.010.1110" localSheetId="1">[18]MEMORIAL!#REF!</definedName>
    <definedName name="SCOD10.010.1110">[18]MEMORIAL!#REF!</definedName>
    <definedName name="SCOD10.010.1110_1" localSheetId="0">#REF!</definedName>
    <definedName name="SCOD10.010.1110_1" localSheetId="1">[18]MEMORIAL!#REF!</definedName>
    <definedName name="SCOD10.010.1110_1">[18]MEMORIAL!#REF!</definedName>
    <definedName name="SCOD10_010_0140">#REF!</definedName>
    <definedName name="SCOD10_010_0140_1">#REF!</definedName>
    <definedName name="SCOD10_010_0180">#REF!</definedName>
    <definedName name="SCOD10_010_0180_1">#REF!</definedName>
    <definedName name="SCOD10_010_0270">#REF!</definedName>
    <definedName name="SCOD10_010_0270_1">#REF!</definedName>
    <definedName name="SCOD10_010_0280">#REF!</definedName>
    <definedName name="SCOD10_010_0280_1">#REF!</definedName>
    <definedName name="SCOD10_010_0298">#REF!</definedName>
    <definedName name="SCOD10_010_0298_1">#REF!</definedName>
    <definedName name="SCOD10_010_0307">#REF!</definedName>
    <definedName name="SCOD10_010_0307_1">#REF!</definedName>
    <definedName name="SCOD10_010_0308">#REF!</definedName>
    <definedName name="SCOD10_010_0308_1">#REF!</definedName>
    <definedName name="SCOD10_010_0310">#REF!</definedName>
    <definedName name="SCOD10_010_0310_1">#REF!</definedName>
    <definedName name="SCOD10_010_0330">#REF!</definedName>
    <definedName name="SCOD10_010_0330_1">#REF!</definedName>
    <definedName name="SCOD10_010_0333">#REF!</definedName>
    <definedName name="SCOD10_010_0333_1">#REF!</definedName>
    <definedName name="SCOD10_010_0380">#REF!</definedName>
    <definedName name="SCOD10_010_0380_1">#REF!</definedName>
    <definedName name="SCOD10_010_0400">#REF!</definedName>
    <definedName name="SCOD10_010_0400_1">#REF!</definedName>
    <definedName name="SCOD10_010_0431">#REF!</definedName>
    <definedName name="SCOD10_010_0431_1">#REF!</definedName>
    <definedName name="SCOD10_010_1110">#REF!</definedName>
    <definedName name="SCOD10_010_1110_1">#REF!</definedName>
    <definedName name="SCOD12.010.0010" localSheetId="0">#REF!</definedName>
    <definedName name="SCOD12.010.0010" localSheetId="1">[18]MEMORIAL!#REF!</definedName>
    <definedName name="SCOD12.010.0010">[18]MEMORIAL!#REF!</definedName>
    <definedName name="SCOD12.010.0010_1" localSheetId="0">#REF!</definedName>
    <definedName name="SCOD12.010.0010_1" localSheetId="1">[18]MEMORIAL!#REF!</definedName>
    <definedName name="SCOD12.010.0010_1">[18]MEMORIAL!#REF!</definedName>
    <definedName name="SCOD12.010.0060" localSheetId="0">#REF!</definedName>
    <definedName name="SCOD12.010.0060" localSheetId="1">[37]MEMORIAL!#REF!</definedName>
    <definedName name="SCOD12.010.0060">[37]MEMORIAL!#REF!</definedName>
    <definedName name="SCOD12.010.0060_1" localSheetId="0">#REF!</definedName>
    <definedName name="SCOD12.010.0060_1" localSheetId="1">[38]MEMORIAL!#REF!</definedName>
    <definedName name="SCOD12.010.0060_1">[38]MEMORIAL!#REF!</definedName>
    <definedName name="SCOD12.010.0210" localSheetId="0">#REF!</definedName>
    <definedName name="SCOD12.010.0210" localSheetId="1">[37]MEMORIAL!#REF!</definedName>
    <definedName name="SCOD12.010.0210">[37]MEMORIAL!#REF!</definedName>
    <definedName name="SCOD12.010.0210_1" localSheetId="0">#REF!</definedName>
    <definedName name="SCOD12.010.0210_1" localSheetId="1">[38]MEMORIAL!#REF!</definedName>
    <definedName name="SCOD12.010.0210_1">[38]MEMORIAL!#REF!</definedName>
    <definedName name="SCOD12.010.0360" localSheetId="0">#REF!</definedName>
    <definedName name="SCOD12.010.0360" localSheetId="1">[37]MEMORIAL!#REF!</definedName>
    <definedName name="SCOD12.010.0360">[37]MEMORIAL!#REF!</definedName>
    <definedName name="SCOD12.010.0360_1" localSheetId="0">#REF!</definedName>
    <definedName name="SCOD12.010.0360_1" localSheetId="1">[38]MEMORIAL!#REF!</definedName>
    <definedName name="SCOD12.010.0360_1">[38]MEMORIAL!#REF!</definedName>
    <definedName name="SCOD12.010.0550" localSheetId="0">#REF!</definedName>
    <definedName name="SCOD12.010.0550" localSheetId="1">[37]MEMORIAL!#REF!</definedName>
    <definedName name="SCOD12.010.0550">[37]MEMORIAL!#REF!</definedName>
    <definedName name="SCOD12.010.0550_1" localSheetId="0">#REF!</definedName>
    <definedName name="SCOD12.010.0550_1" localSheetId="1">[38]MEMORIAL!#REF!</definedName>
    <definedName name="SCOD12.010.0550_1">[38]MEMORIAL!#REF!</definedName>
    <definedName name="SCOD12_010_0010">#REF!</definedName>
    <definedName name="SCOD12_010_0010_1">#REF!</definedName>
    <definedName name="SCOD12_010_0060">#REF!</definedName>
    <definedName name="SCOD12_010_0060_1">#REF!</definedName>
    <definedName name="SCOD12_010_0210">#REF!</definedName>
    <definedName name="SCOD12_010_0210_1">#REF!</definedName>
    <definedName name="SCOD12_010_0360">#REF!</definedName>
    <definedName name="SCOD12_010_0360_1">#REF!</definedName>
    <definedName name="SCOD12_010_0550">#REF!</definedName>
    <definedName name="SCOD12_010_0550_1">#REF!</definedName>
    <definedName name="SCOD13.010.0030" localSheetId="0">#REF!</definedName>
    <definedName name="SCOD13.010.0030" localSheetId="1">[37]MEMORIAL!#REF!</definedName>
    <definedName name="SCOD13.010.0030">[37]MEMORIAL!#REF!</definedName>
    <definedName name="SCOD13.010.0030_1" localSheetId="0">#REF!</definedName>
    <definedName name="SCOD13.010.0030_1" localSheetId="1">[38]MEMORIAL!#REF!</definedName>
    <definedName name="SCOD13.010.0030_1">[38]MEMORIAL!#REF!</definedName>
    <definedName name="SCOD13.010.0090" localSheetId="0">#REF!</definedName>
    <definedName name="SCOD13.010.0090" localSheetId="1">[37]MEMORIAL!#REF!</definedName>
    <definedName name="SCOD13.010.0090">[37]MEMORIAL!#REF!</definedName>
    <definedName name="SCOD13.010.0090_1" localSheetId="0">#REF!</definedName>
    <definedName name="SCOD13.010.0090_1" localSheetId="1">[38]MEMORIAL!#REF!</definedName>
    <definedName name="SCOD13.010.0090_1">[38]MEMORIAL!#REF!</definedName>
    <definedName name="SCOD13.010.0100" localSheetId="0">#REF!</definedName>
    <definedName name="SCOD13.010.0100" localSheetId="1">[18]MEMORIAL!#REF!</definedName>
    <definedName name="SCOD13.010.0100">[18]MEMORIAL!#REF!</definedName>
    <definedName name="SCOD13.010.0100_1" localSheetId="0">#REF!</definedName>
    <definedName name="SCOD13.010.0100_1" localSheetId="1">[18]MEMORIAL!#REF!</definedName>
    <definedName name="SCOD13.010.0100_1">[18]MEMORIAL!#REF!</definedName>
    <definedName name="SCOD13.010.0110" localSheetId="0">#REF!</definedName>
    <definedName name="SCOD13.010.0110" localSheetId="1">[37]MEMORIAL!#REF!</definedName>
    <definedName name="SCOD13.010.0110">[37]MEMORIAL!#REF!</definedName>
    <definedName name="SCOD13.010.0110_1" localSheetId="0">#REF!</definedName>
    <definedName name="SCOD13.010.0110_1" localSheetId="1">[38]MEMORIAL!#REF!</definedName>
    <definedName name="SCOD13.010.0110_1">[38]MEMORIAL!#REF!</definedName>
    <definedName name="SCOD13.010.1200" localSheetId="0">#REF!</definedName>
    <definedName name="SCOD13.010.1200" localSheetId="1">[37]MEMORIAL!#REF!</definedName>
    <definedName name="SCOD13.010.1200">[37]MEMORIAL!#REF!</definedName>
    <definedName name="SCOD13.010.1200_1" localSheetId="0">#REF!</definedName>
    <definedName name="SCOD13.010.1200_1" localSheetId="1">[38]MEMORIAL!#REF!</definedName>
    <definedName name="SCOD13.010.1200_1">[38]MEMORIAL!#REF!</definedName>
    <definedName name="SCOD13_010_0030">#REF!</definedName>
    <definedName name="SCOD13_010_0030_1">#REF!</definedName>
    <definedName name="SCOD13_010_0090">#REF!</definedName>
    <definedName name="SCOD13_010_0090_1">#REF!</definedName>
    <definedName name="SCOD13_010_0100">#REF!</definedName>
    <definedName name="SCOD13_010_0100_1">#REF!</definedName>
    <definedName name="SCOD13_010_0110">#REF!</definedName>
    <definedName name="SCOD13_010_0110_1">#REF!</definedName>
    <definedName name="SCOD13_010_1200">#REF!</definedName>
    <definedName name="SCOD13_010_1200_1">#REF!</definedName>
    <definedName name="SCOD15.010.0010" localSheetId="0">#REF!</definedName>
    <definedName name="SCOD15.010.0010" localSheetId="1">[37]MEMORIAL!#REF!</definedName>
    <definedName name="SCOD15.010.0010">[37]MEMORIAL!#REF!</definedName>
    <definedName name="SCOD15.010.0010_1" localSheetId="0">#REF!</definedName>
    <definedName name="SCOD15.010.0010_1" localSheetId="1">[38]MEMORIAL!#REF!</definedName>
    <definedName name="SCOD15.010.0010_1">[38]MEMORIAL!#REF!</definedName>
    <definedName name="SCOD15.010.0055" localSheetId="0">#REF!</definedName>
    <definedName name="SCOD15.010.0055" localSheetId="1">[37]MEMORIAL!#REF!</definedName>
    <definedName name="SCOD15.010.0055">[37]MEMORIAL!#REF!</definedName>
    <definedName name="SCOD15.010.0055_1" localSheetId="0">#REF!</definedName>
    <definedName name="SCOD15.010.0055_1" localSheetId="1">[38]MEMORIAL!#REF!</definedName>
    <definedName name="SCOD15.010.0055_1">[38]MEMORIAL!#REF!</definedName>
    <definedName name="SCOD15.010.0140" localSheetId="0">#REF!</definedName>
    <definedName name="SCOD15.010.0140" localSheetId="1">[37]MEMORIAL!#REF!</definedName>
    <definedName name="SCOD15.010.0140">[37]MEMORIAL!#REF!</definedName>
    <definedName name="SCOD15.010.0140_1" localSheetId="0">#REF!</definedName>
    <definedName name="SCOD15.010.0140_1" localSheetId="1">[38]MEMORIAL!#REF!</definedName>
    <definedName name="SCOD15.010.0140_1">[38]MEMORIAL!#REF!</definedName>
    <definedName name="SCOD15.010.0181" localSheetId="0">#REF!</definedName>
    <definedName name="SCOD15.010.0181" localSheetId="1">[37]MEMORIAL!#REF!</definedName>
    <definedName name="SCOD15.010.0181">[37]MEMORIAL!#REF!</definedName>
    <definedName name="SCOD15.010.0181_1" localSheetId="0">#REF!</definedName>
    <definedName name="SCOD15.010.0181_1" localSheetId="1">[38]MEMORIAL!#REF!</definedName>
    <definedName name="SCOD15.010.0181_1">[38]MEMORIAL!#REF!</definedName>
    <definedName name="SCOD15.010.0270" localSheetId="0">#REF!</definedName>
    <definedName name="SCOD15.010.0270" localSheetId="1">[37]MEMORIAL!#REF!</definedName>
    <definedName name="SCOD15.010.0270">[37]MEMORIAL!#REF!</definedName>
    <definedName name="SCOD15.010.0270_1" localSheetId="0">#REF!</definedName>
    <definedName name="SCOD15.010.0270_1" localSheetId="1">[38]MEMORIAL!#REF!</definedName>
    <definedName name="SCOD15.010.0270_1">[38]MEMORIAL!#REF!</definedName>
    <definedName name="SCOD15.010.0280" localSheetId="0">#REF!</definedName>
    <definedName name="SCOD15.010.0280" localSheetId="1">[37]MEMORIAL!#REF!</definedName>
    <definedName name="SCOD15.010.0280">[37]MEMORIAL!#REF!</definedName>
    <definedName name="SCOD15.010.0280_1" localSheetId="0">#REF!</definedName>
    <definedName name="SCOD15.010.0280_1" localSheetId="1">[18]MEMORIAL!#REF!</definedName>
    <definedName name="SCOD15.010.0280_1">[18]MEMORIAL!#REF!</definedName>
    <definedName name="SCOD15.010.0290" localSheetId="0">#REF!</definedName>
    <definedName name="SCOD15.010.0290" localSheetId="1">[18]MEMORIAL!#REF!</definedName>
    <definedName name="SCOD15.010.0290">[18]MEMORIAL!#REF!</definedName>
    <definedName name="SCOD15.010.0290_1" localSheetId="0">#REF!</definedName>
    <definedName name="SCOD15.010.0290_1" localSheetId="1">[18]MEMORIAL!#REF!</definedName>
    <definedName name="SCOD15.010.0290_1">[18]MEMORIAL!#REF!</definedName>
    <definedName name="SCOD15_010_0010">#REF!</definedName>
    <definedName name="SCOD15_010_0010_1">#REF!</definedName>
    <definedName name="SCOD15_010_0055">#REF!</definedName>
    <definedName name="SCOD15_010_0055_1">#REF!</definedName>
    <definedName name="SCOD15_010_0140">#REF!</definedName>
    <definedName name="SCOD15_010_0140_1">#REF!</definedName>
    <definedName name="SCOD15_010_0181">#REF!</definedName>
    <definedName name="SCOD15_010_0181_1">#REF!</definedName>
    <definedName name="SCOD15_010_0270">#REF!</definedName>
    <definedName name="SCOD15_010_0270_1">#REF!</definedName>
    <definedName name="SCOD15_010_0280">#REF!</definedName>
    <definedName name="SCOD15_010_0280_1">#REF!</definedName>
    <definedName name="SCOD15_010_0290">#REF!</definedName>
    <definedName name="SCOD15_010_0290_1">#REF!</definedName>
    <definedName name="SCOD16.010.0010" localSheetId="0">#REF!</definedName>
    <definedName name="SCOD16.010.0010" localSheetId="1">[37]MEMORIAL!#REF!</definedName>
    <definedName name="SCOD16.010.0010">[37]MEMORIAL!#REF!</definedName>
    <definedName name="SCOD16.010.0010_1" localSheetId="0">#REF!</definedName>
    <definedName name="SCOD16.010.0010_1" localSheetId="1">[18]MEMORIAL!#REF!</definedName>
    <definedName name="SCOD16.010.0010_1">[18]MEMORIAL!#REF!</definedName>
    <definedName name="SCOD16.010.0060" localSheetId="0">#REF!</definedName>
    <definedName name="SCOD16.010.0060" localSheetId="1">[37]MEMORIAL!#REF!</definedName>
    <definedName name="SCOD16.010.0060">[37]MEMORIAL!#REF!</definedName>
    <definedName name="SCOD16.010.0060_1" localSheetId="0">#REF!</definedName>
    <definedName name="SCOD16.010.0060_1" localSheetId="1">[38]MEMORIAL!#REF!</definedName>
    <definedName name="SCOD16.010.0060_1">[38]MEMORIAL!#REF!</definedName>
    <definedName name="SCOD16.010.0110" localSheetId="0">#REF!</definedName>
    <definedName name="SCOD16.010.0110" localSheetId="1">[37]MEMORIAL!#REF!</definedName>
    <definedName name="SCOD16.010.0110">[37]MEMORIAL!#REF!</definedName>
    <definedName name="SCOD16.010.0110_1" localSheetId="0">#REF!</definedName>
    <definedName name="SCOD16.010.0110_1" localSheetId="1">[38]MEMORIAL!#REF!</definedName>
    <definedName name="SCOD16.010.0110_1">[38]MEMORIAL!#REF!</definedName>
    <definedName name="SCOD16.010.0120" localSheetId="0">#REF!</definedName>
    <definedName name="SCOD16.010.0120" localSheetId="1">[37]MEMORIAL!#REF!</definedName>
    <definedName name="SCOD16.010.0120">[37]MEMORIAL!#REF!</definedName>
    <definedName name="SCOD16.010.0120_1" localSheetId="0">#REF!</definedName>
    <definedName name="SCOD16.010.0120_1" localSheetId="1">[38]MEMORIAL!#REF!</definedName>
    <definedName name="SCOD16.010.0120_1">[38]MEMORIAL!#REF!</definedName>
    <definedName name="SCOD16.010.0170" localSheetId="0">#REF!</definedName>
    <definedName name="SCOD16.010.0170" localSheetId="1">[37]MEMORIAL!#REF!</definedName>
    <definedName name="SCOD16.010.0170">[37]MEMORIAL!#REF!</definedName>
    <definedName name="SCOD16.010.0170_1" localSheetId="0">#REF!</definedName>
    <definedName name="SCOD16.010.0170_1" localSheetId="1">[38]MEMORIAL!#REF!</definedName>
    <definedName name="SCOD16.010.0170_1">[38]MEMORIAL!#REF!</definedName>
    <definedName name="SCOD16_010_0010">#REF!</definedName>
    <definedName name="SCOD16_010_0010_1">#REF!</definedName>
    <definedName name="SCOD16_010_0060">#REF!</definedName>
    <definedName name="SCOD16_010_0060_1">#REF!</definedName>
    <definedName name="SCOD16_010_0110">#REF!</definedName>
    <definedName name="SCOD16_010_0110_1">#REF!</definedName>
    <definedName name="SCOD16_010_0120">#REF!</definedName>
    <definedName name="SCOD16_010_0120_1">#REF!</definedName>
    <definedName name="SCOD16_010_0170">#REF!</definedName>
    <definedName name="SCOD16_010_0170_1">#REF!</definedName>
    <definedName name="SCOD17.010.0080" localSheetId="0">#REF!</definedName>
    <definedName name="SCOD17.010.0080" localSheetId="1">[37]MEMORIAL!#REF!</definedName>
    <definedName name="SCOD17.010.0080">[37]MEMORIAL!#REF!</definedName>
    <definedName name="SCOD17.010.0080_1" localSheetId="0">#REF!</definedName>
    <definedName name="SCOD17.010.0080_1" localSheetId="1">[38]MEMORIAL!#REF!</definedName>
    <definedName name="SCOD17.010.0080_1">[38]MEMORIAL!#REF!</definedName>
    <definedName name="SCOD17.010.0100" localSheetId="0">#REF!</definedName>
    <definedName name="SCOD17.010.0100" localSheetId="1">[18]MEMORIAL!#REF!</definedName>
    <definedName name="SCOD17.010.0100">[18]MEMORIAL!#REF!</definedName>
    <definedName name="SCOD17.010.0100_1" localSheetId="0">#REF!</definedName>
    <definedName name="SCOD17.010.0100_1" localSheetId="1">[18]MEMORIAL!#REF!</definedName>
    <definedName name="SCOD17.010.0100_1">[18]MEMORIAL!#REF!</definedName>
    <definedName name="SCOD17.010.0150" localSheetId="0">#REF!</definedName>
    <definedName name="SCOD17.010.0150" localSheetId="1">[37]MEMORIAL!#REF!</definedName>
    <definedName name="SCOD17.010.0150">[37]MEMORIAL!#REF!</definedName>
    <definedName name="SCOD17.010.0150_1" localSheetId="0">#REF!</definedName>
    <definedName name="SCOD17.010.0150_1" localSheetId="1">[38]MEMORIAL!#REF!</definedName>
    <definedName name="SCOD17.010.0150_1">[38]MEMORIAL!#REF!</definedName>
    <definedName name="SCOD17.010.0290" localSheetId="0">#REF!</definedName>
    <definedName name="SCOD17.010.0290" localSheetId="1">[37]MEMORIAL!#REF!</definedName>
    <definedName name="SCOD17.010.0290">[37]MEMORIAL!#REF!</definedName>
    <definedName name="SCOD17.010.0290_1" localSheetId="0">#REF!</definedName>
    <definedName name="SCOD17.010.0290_1" localSheetId="1">[38]MEMORIAL!#REF!</definedName>
    <definedName name="SCOD17.010.0290_1">[38]MEMORIAL!#REF!</definedName>
    <definedName name="SCOD17.010.0390" localSheetId="0">#REF!</definedName>
    <definedName name="SCOD17.010.0390" localSheetId="1">[37]MEMORIAL!#REF!</definedName>
    <definedName name="SCOD17.010.0390">[37]MEMORIAL!#REF!</definedName>
    <definedName name="SCOD17.010.0390_1" localSheetId="0">#REF!</definedName>
    <definedName name="SCOD17.010.0390_1" localSheetId="1">[38]MEMORIAL!#REF!</definedName>
    <definedName name="SCOD17.010.0390_1">[38]MEMORIAL!#REF!</definedName>
    <definedName name="SCOD17.010.0436" localSheetId="0">#REF!</definedName>
    <definedName name="SCOD17.010.0436" localSheetId="1">[18]MEMORIAL!#REF!</definedName>
    <definedName name="SCOD17.010.0436">[18]MEMORIAL!#REF!</definedName>
    <definedName name="SCOD17.010.0436_1" localSheetId="0">#REF!</definedName>
    <definedName name="SCOD17.010.0436_1" localSheetId="1">[18]MEMORIAL!#REF!</definedName>
    <definedName name="SCOD17.010.0436_1">[18]MEMORIAL!#REF!</definedName>
    <definedName name="SCOD17.010.0437" localSheetId="0">#REF!</definedName>
    <definedName name="SCOD17.010.0437" localSheetId="1">[37]MEMORIAL!#REF!</definedName>
    <definedName name="SCOD17.010.0437">[37]MEMORIAL!#REF!</definedName>
    <definedName name="SCOD17.010.0437_1" localSheetId="0">#REF!</definedName>
    <definedName name="SCOD17.010.0437_1" localSheetId="1">[38]MEMORIAL!#REF!</definedName>
    <definedName name="SCOD17.010.0437_1">[38]MEMORIAL!#REF!</definedName>
    <definedName name="SCOD17.010.0602" localSheetId="0">#REF!</definedName>
    <definedName name="SCOD17.010.0602" localSheetId="1">[37]MEMORIAL!#REF!</definedName>
    <definedName name="SCOD17.010.0602">[37]MEMORIAL!#REF!</definedName>
    <definedName name="SCOD17.010.0602_1" localSheetId="0">#REF!</definedName>
    <definedName name="SCOD17.010.0602_1" localSheetId="1">[38]MEMORIAL!#REF!</definedName>
    <definedName name="SCOD17.010.0602_1">[38]MEMORIAL!#REF!</definedName>
    <definedName name="SCOD17_010_0080">#REF!</definedName>
    <definedName name="SCOD17_010_0080_1">#REF!</definedName>
    <definedName name="SCOD17_010_0100">#REF!</definedName>
    <definedName name="SCOD17_010_0100_1">#REF!</definedName>
    <definedName name="SCOD17_010_0150">#REF!</definedName>
    <definedName name="SCOD17_010_0150_1">#REF!</definedName>
    <definedName name="SCOD17_010_0290">#REF!</definedName>
    <definedName name="SCOD17_010_0290_1">#REF!</definedName>
    <definedName name="SCOD17_010_0390">#REF!</definedName>
    <definedName name="SCOD17_010_0390_1">#REF!</definedName>
    <definedName name="SCOD17_010_0436">#REF!</definedName>
    <definedName name="SCOD17_010_0436_1">#REF!</definedName>
    <definedName name="SCOD17_010_0437">#REF!</definedName>
    <definedName name="SCOD17_010_0437_1">#REF!</definedName>
    <definedName name="SCOD17_010_0602">#REF!</definedName>
    <definedName name="SCOD17_010_0602_1">#REF!</definedName>
    <definedName name="SCODCOMPOSIÇÃO01" localSheetId="0">#REF!</definedName>
    <definedName name="SCODCOMPOSIÇÃO01" localSheetId="1">[25]MEMORIAL!#REF!</definedName>
    <definedName name="SCODCOMPOSIÇÃO01" localSheetId="2">[26]MEMORIAL!#REF!</definedName>
    <definedName name="SCODCOMPOSIÇÃO01">[25]MEMORIAL!#REF!</definedName>
    <definedName name="SCODCOMPOSIÇÃO01A" localSheetId="0">#REF!</definedName>
    <definedName name="SCODCOMPOSIÇÃO01A" localSheetId="1">[17]MEMORIAL!#REF!</definedName>
    <definedName name="SCODCOMPOSIÇÃO01A">[17]MEMORIAL!#REF!</definedName>
    <definedName name="SCODCOMPOSIÇÃO02" localSheetId="0">#REF!</definedName>
    <definedName name="SCODCOMPOSIÇÃO02" localSheetId="1">[17]MEMORIAL!#REF!</definedName>
    <definedName name="SCODCOMPOSIÇÃO02">[17]MEMORIAL!#REF!</definedName>
    <definedName name="SCODCOTADO01" localSheetId="0">#REF!</definedName>
    <definedName name="SCODCOTADO01" localSheetId="1">[18]MEMORIAL!#REF!</definedName>
    <definedName name="SCODCOTADO01">[18]MEMORIAL!#REF!</definedName>
    <definedName name="SCODCOTADO01_1" localSheetId="0">#REF!</definedName>
    <definedName name="SCODCOTADO01_1" localSheetId="1">[18]MEMORIAL!#REF!</definedName>
    <definedName name="SCODCOTADO01_1">[18]MEMORIAL!#REF!</definedName>
    <definedName name="SCODCOTADO02" localSheetId="0">#REF!</definedName>
    <definedName name="SCODCOTADO02" localSheetId="1">[18]MEMORIAL!#REF!</definedName>
    <definedName name="SCODCOTADO02">[18]MEMORIAL!#REF!</definedName>
    <definedName name="SCODCOTADO02_1" localSheetId="0">#REF!</definedName>
    <definedName name="SCODCOTADO02_1" localSheetId="1">[18]MEMORIAL!#REF!</definedName>
    <definedName name="SCODCOTADO02_1">[18]MEMORIAL!#REF!</definedName>
    <definedName name="SCODCOTADO03" localSheetId="0">#REF!</definedName>
    <definedName name="SCODCOTADO03" localSheetId="1">[18]MEMORIAL!#REF!</definedName>
    <definedName name="SCODCOTADO03">[18]MEMORIAL!#REF!</definedName>
    <definedName name="SCODCOTADO03_1" localSheetId="0">#REF!</definedName>
    <definedName name="SCODCOTADO03_1" localSheetId="1">[18]MEMORIAL!#REF!</definedName>
    <definedName name="SCODCOTADO03_1">[18]MEMORIAL!#REF!</definedName>
    <definedName name="SCODCOTADO04" localSheetId="0">#REF!</definedName>
    <definedName name="SCODCOTADO04" localSheetId="1">[18]MEMORIAL!#REF!</definedName>
    <definedName name="SCODCOTADO04">[18]MEMORIAL!#REF!</definedName>
    <definedName name="SCODCOTADO04_1" localSheetId="0">#REF!</definedName>
    <definedName name="SCODCOTADO04_1" localSheetId="1">[18]MEMORIAL!#REF!</definedName>
    <definedName name="SCODCOTADO04_1">[18]MEMORIAL!#REF!</definedName>
    <definedName name="SCODCOTADO05" localSheetId="0">#REF!</definedName>
    <definedName name="SCODCOTADO05" localSheetId="1">[18]MEMORIAL!#REF!</definedName>
    <definedName name="SCODCOTADO05">[18]MEMORIAL!#REF!</definedName>
    <definedName name="SCODCOTADO05_1" localSheetId="0">#REF!</definedName>
    <definedName name="SCODCOTADO05_1" localSheetId="1">[18]MEMORIAL!#REF!</definedName>
    <definedName name="SCODCOTADO05_1">[18]MEMORIAL!#REF!</definedName>
    <definedName name="SCODCOTADO06" localSheetId="0">#REF!</definedName>
    <definedName name="SCODCOTADO06" localSheetId="1">[18]MEMORIAL!#REF!</definedName>
    <definedName name="SCODCOTADO06">[18]MEMORIAL!#REF!</definedName>
    <definedName name="SCODCOTADO06_1" localSheetId="0">#REF!</definedName>
    <definedName name="SCODCOTADO06_1" localSheetId="1">[18]MEMORIAL!#REF!</definedName>
    <definedName name="SCODCOTADO06_1">[18]MEMORIAL!#REF!</definedName>
    <definedName name="SCODVERBA01" localSheetId="0">#REF!</definedName>
    <definedName name="SCODVERBA01" localSheetId="1">[17]MEMORIAL!#REF!</definedName>
    <definedName name="SCODVERBA01">[17]MEMORIAL!#REF!</definedName>
    <definedName name="SCODVERBA01_1" localSheetId="0">#REF!</definedName>
    <definedName name="SCODVERBA01_1" localSheetId="1">[18]MEMORIAL!#REF!</definedName>
    <definedName name="SCODVERBA01_1">[18]MEMORIAL!#REF!</definedName>
    <definedName name="SCOMPOS01" localSheetId="0">#REF!</definedName>
    <definedName name="SCOMPOS01" localSheetId="1">[17]MEMORIAL!#REF!</definedName>
    <definedName name="SCOMPOS01">[17]MEMORIAL!#REF!</definedName>
    <definedName name="SCOMPOS01_1" localSheetId="0">#REF!</definedName>
    <definedName name="SCOMPOS01_1" localSheetId="1">[18]MEMORIAL!#REF!</definedName>
    <definedName name="SCOMPOS01_1">[18]MEMORIAL!#REF!</definedName>
    <definedName name="sd">#REF!</definedName>
    <definedName name="sdaa">#REF!</definedName>
    <definedName name="SDF">#REF!</definedName>
    <definedName name="SDFDSF">#REF!</definedName>
    <definedName name="SEM" localSheetId="0">#REF!</definedName>
    <definedName name="SEM">[20]SEM!$C$3:$D$535</definedName>
    <definedName name="SEMANAS" localSheetId="0">#REF!</definedName>
    <definedName name="SEMANAS">'[44]Gauss Civil'!#REF!</definedName>
    <definedName name="Semnome">#REF!</definedName>
    <definedName name="Semnome___0">#REF!</definedName>
    <definedName name="Semnome___0___0">#REF!</definedName>
    <definedName name="Semnome___0___0___0">#REF!</definedName>
    <definedName name="Semnome___0___0___0___0">#REF!</definedName>
    <definedName name="Semnome___0___0___0___0___0">#REF!</definedName>
    <definedName name="Semnome___0___0___0___0___0___0">#REF!</definedName>
    <definedName name="Semnome___0___0___0___0___0___0___0">#REF!</definedName>
    <definedName name="Semnome_1">#REF!</definedName>
    <definedName name="Semnome_1_1">#REF!</definedName>
    <definedName name="SERRABETUME10">#REF!,#REF!</definedName>
    <definedName name="serv">#REF!</definedName>
    <definedName name="SERV1">#REF!</definedName>
    <definedName name="SERV10">#REF!</definedName>
    <definedName name="SERV11">#REF!</definedName>
    <definedName name="SERV12">#REF!</definedName>
    <definedName name="SERV13">#REF!</definedName>
    <definedName name="SERV14">#REF!</definedName>
    <definedName name="SERV15">#REF!</definedName>
    <definedName name="SERV16">#REF!</definedName>
    <definedName name="SERV17">#REF!</definedName>
    <definedName name="SERV18">#REF!</definedName>
    <definedName name="SERV19">#REF!</definedName>
    <definedName name="SERV2">#REF!</definedName>
    <definedName name="SERV20">#REF!</definedName>
    <definedName name="SERV21">#REF!</definedName>
    <definedName name="SERV22">#REF!</definedName>
    <definedName name="SERV23">#REF!</definedName>
    <definedName name="SERV3">#REF!</definedName>
    <definedName name="SERV4">#REF!</definedName>
    <definedName name="SERV5">#REF!</definedName>
    <definedName name="SERV6">#REF!</definedName>
    <definedName name="SERV7">#REF!</definedName>
    <definedName name="SERV8">#REF!</definedName>
    <definedName name="SERV9">#REF!</definedName>
    <definedName name="SERVIX" localSheetId="0">#REF!</definedName>
    <definedName name="SERVIX">'[12]PLANILHA DE QUANT. E CUSTOS A'!#REF!</definedName>
    <definedName name="SERVIX_17" localSheetId="0">#REF!</definedName>
    <definedName name="SERVIX_17">'[12]PLANILHA DE QUANT_ E CUSTOS A'!#REF!</definedName>
    <definedName name="SERVIX_8" localSheetId="0">#REF!</definedName>
    <definedName name="SERVIX_8">'[12]PLANILHA DE QUANT_ E CUSTOS A'!#REF!</definedName>
    <definedName name="sh" localSheetId="0">#REF!</definedName>
    <definedName name="sh">#REF!</definedName>
    <definedName name="SHARED_FORMULA_0">#N/A</definedName>
    <definedName name="SHARED_FORMULA_1">#N/A</definedName>
    <definedName name="SHARED_FORMULA_1_98_1_98_1">NA()</definedName>
    <definedName name="SHARED_FORMULA_10">#N/A</definedName>
    <definedName name="SHARED_FORMULA_10_21_10_21_3">+#REF!</definedName>
    <definedName name="SHARED_FORMULA_10_38_10_38_0">NA()</definedName>
    <definedName name="SHARED_FORMULA_10_40_10_40_3">+#REF!</definedName>
    <definedName name="SHARED_FORMULA_10_524_10_524_0">NA()</definedName>
    <definedName name="SHARED_FORMULA_10_58_10_58_3">+#REF!</definedName>
    <definedName name="SHARED_FORMULA_10_594_10_594_0">NA()</definedName>
    <definedName name="SHARED_FORMULA_10_608_10_608_0">NA()</definedName>
    <definedName name="SHARED_FORMULA_10_633_10_633_0">NA()</definedName>
    <definedName name="SHARED_FORMULA_10_672_10_672_0">NA()</definedName>
    <definedName name="SHARED_FORMULA_10_714_10_714_0">NA()</definedName>
    <definedName name="SHARED_FORMULA_10_78_10_78_3">+#REF!</definedName>
    <definedName name="SHARED_FORMULA_10_8_10_8_0">NA()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08">#N/A</definedName>
    <definedName name="SHARED_FORMULA_109">#N/A</definedName>
    <definedName name="SHARED_FORMULA_11">#N/A</definedName>
    <definedName name="SHARED_FORMULA_11_38_11_38_0">NA()</definedName>
    <definedName name="SHARED_FORMULA_11_38_11_38_3">NA()</definedName>
    <definedName name="SHARED_FORMULA_11_46_11_46_0">NA()</definedName>
    <definedName name="SHARED_FORMULA_11_517_11_517_0">NA()</definedName>
    <definedName name="SHARED_FORMULA_11_532_11_532_0">NA()</definedName>
    <definedName name="SHARED_FORMULA_11_544_11_544_0">NA()</definedName>
    <definedName name="SHARED_FORMULA_11_553_11_553_0">NA()</definedName>
    <definedName name="SHARED_FORMULA_11_56_11_56_3">NA()</definedName>
    <definedName name="SHARED_FORMULA_11_561_11_561_0">NA()</definedName>
    <definedName name="SHARED_FORMULA_11_594_11_594_0">NA()</definedName>
    <definedName name="SHARED_FORMULA_11_608_11_608_0">NA()</definedName>
    <definedName name="SHARED_FORMULA_11_61_11_61_0">NA()</definedName>
    <definedName name="SHARED_FORMULA_11_633_11_633_0">NA()</definedName>
    <definedName name="SHARED_FORMULA_11_658_11_658_0">NA()</definedName>
    <definedName name="SHARED_FORMULA_11_672_11_672_0">NA()</definedName>
    <definedName name="SHARED_FORMULA_11_695_11_695_0">NA()</definedName>
    <definedName name="SHARED_FORMULA_11_76_11_76_3">NA()</definedName>
    <definedName name="SHARED_FORMULA_11_8_11_8_0">NA()</definedName>
    <definedName name="SHARED_FORMULA_11_8_11_8_4">#REF!*#REF!</definedName>
    <definedName name="SHARED_FORMULA_11_89_11_89_0">NA()</definedName>
    <definedName name="SHARED_FORMULA_11_9_11_9_3">NA()</definedName>
    <definedName name="SHARED_FORMULA_11_9_11_9_4">NA()</definedName>
    <definedName name="SHARED_FORMULA_110">#N/A</definedName>
    <definedName name="SHARED_FORMULA_111">#N/A</definedName>
    <definedName name="SHARED_FORMULA_112">#N/A</definedName>
    <definedName name="SHARED_FORMULA_113">#N/A</definedName>
    <definedName name="SHARED_FORMULA_114">#N/A</definedName>
    <definedName name="SHARED_FORMULA_115">#N/A</definedName>
    <definedName name="SHARED_FORMULA_116">#N/A</definedName>
    <definedName name="SHARED_FORMULA_117">#N/A</definedName>
    <definedName name="SHARED_FORMULA_118">#N/A</definedName>
    <definedName name="SHARED_FORMULA_119">#N/A</definedName>
    <definedName name="SHARED_FORMULA_12">#N/A</definedName>
    <definedName name="SHARED_FORMULA_12_9_12_9_4">NA()</definedName>
    <definedName name="SHARED_FORMULA_120">#N/A</definedName>
    <definedName name="SHARED_FORMULA_121">#N/A</definedName>
    <definedName name="SHARED_FORMULA_122">#N/A</definedName>
    <definedName name="SHARED_FORMULA_123">#N/A</definedName>
    <definedName name="SHARED_FORMULA_124">#N/A</definedName>
    <definedName name="SHARED_FORMULA_125">#N/A</definedName>
    <definedName name="SHARED_FORMULA_126">#N/A</definedName>
    <definedName name="SHARED_FORMULA_127">#N/A</definedName>
    <definedName name="SHARED_FORMULA_128">#N/A</definedName>
    <definedName name="SHARED_FORMULA_129">#N/A</definedName>
    <definedName name="SHARED_FORMULA_13">#N/A</definedName>
    <definedName name="SHARED_FORMULA_13_11_13_11_160">#REF!*#REF!</definedName>
    <definedName name="SHARED_FORMULA_13_13_13_13_87">#REF!*#REF!</definedName>
    <definedName name="SHARED_FORMULA_13_17_13_17_11">#REF!*#REF!</definedName>
    <definedName name="SHARED_FORMULA_13_17_13_17_116">NA()</definedName>
    <definedName name="SHARED_FORMULA_13_17_13_17_121">NA()</definedName>
    <definedName name="SHARED_FORMULA_13_17_13_17_154">#REF!*#REF!</definedName>
    <definedName name="SHARED_FORMULA_13_17_13_17_159">#REF!*#REF!</definedName>
    <definedName name="SHARED_FORMULA_13_18_13_18_16">#REF!*#REF!</definedName>
    <definedName name="SHARED_FORMULA_13_19_13_19_109">#REF!*#REF!</definedName>
    <definedName name="SHARED_FORMULA_13_19_13_19_122">NA()</definedName>
    <definedName name="SHARED_FORMULA_13_19_13_19_160">#REF!*#REF!</definedName>
    <definedName name="SHARED_FORMULA_13_19_13_19_46">NA()</definedName>
    <definedName name="SHARED_FORMULA_13_19_13_19_69">#REF!*#REF!</definedName>
    <definedName name="SHARED_FORMULA_13_19_13_19_79">NA()</definedName>
    <definedName name="SHARED_FORMULA_13_20_13_20_160">#REF!*#REF!</definedName>
    <definedName name="SHARED_FORMULA_130">#N/A</definedName>
    <definedName name="SHARED_FORMULA_131">#N/A</definedName>
    <definedName name="SHARED_FORMULA_132">#N/A</definedName>
    <definedName name="SHARED_FORMULA_133">#N/A</definedName>
    <definedName name="SHARED_FORMULA_134">#N/A</definedName>
    <definedName name="SHARED_FORMULA_135">#N/A</definedName>
    <definedName name="SHARED_FORMULA_136">#N/A</definedName>
    <definedName name="SHARED_FORMULA_137">#N/A</definedName>
    <definedName name="SHARED_FORMULA_138">#N/A</definedName>
    <definedName name="SHARED_FORMULA_139">#N/A</definedName>
    <definedName name="SHARED_FORMULA_14">#N/A</definedName>
    <definedName name="SHARED_FORMULA_140">#N/A</definedName>
    <definedName name="SHARED_FORMULA_141">#N/A</definedName>
    <definedName name="SHARED_FORMULA_142">#N/A</definedName>
    <definedName name="SHARED_FORMULA_143">#N/A</definedName>
    <definedName name="SHARED_FORMULA_144">#N/A</definedName>
    <definedName name="SHARED_FORMULA_145">#N/A</definedName>
    <definedName name="SHARED_FORMULA_146">#N/A</definedName>
    <definedName name="SHARED_FORMULA_147">#N/A</definedName>
    <definedName name="SHARED_FORMULA_148">#N/A</definedName>
    <definedName name="SHARED_FORMULA_149">#N/A</definedName>
    <definedName name="SHARED_FORMULA_15">#N/A</definedName>
    <definedName name="SHARED_FORMULA_150">#N/A</definedName>
    <definedName name="SHARED_FORMULA_151">#N/A</definedName>
    <definedName name="SHARED_FORMULA_152">#N/A</definedName>
    <definedName name="SHARED_FORMULA_153">#N/A</definedName>
    <definedName name="SHARED_FORMULA_154">#N/A</definedName>
    <definedName name="SHARED_FORMULA_155">#N/A</definedName>
    <definedName name="SHARED_FORMULA_156">#N/A</definedName>
    <definedName name="SHARED_FORMULA_157">#N/A</definedName>
    <definedName name="SHARED_FORMULA_158">#N/A</definedName>
    <definedName name="SHARED_FORMULA_159">#N/A</definedName>
    <definedName name="SHARED_FORMULA_16">#N/A</definedName>
    <definedName name="SHARED_FORMULA_16_10_16_10_3">NA()</definedName>
    <definedName name="SHARED_FORMULA_16_10_16_10_4">NA()</definedName>
    <definedName name="SHARED_FORMULA_16_39_16_39_3">NA()</definedName>
    <definedName name="SHARED_FORMULA_16_56_16_56_3">NA()</definedName>
    <definedName name="SHARED_FORMULA_16_65_16_65_3">NA()</definedName>
    <definedName name="SHARED_FORMULA_16_76_16_76_3">NA()</definedName>
    <definedName name="SHARED_FORMULA_16_8_16_8_4">#REF!-SUM(#REF!)</definedName>
    <definedName name="SHARED_FORMULA_160">#N/A</definedName>
    <definedName name="SHARED_FORMULA_161">#N/A</definedName>
    <definedName name="SHARED_FORMULA_162">#N/A</definedName>
    <definedName name="SHARED_FORMULA_163">#N/A</definedName>
    <definedName name="SHARED_FORMULA_164">#N/A</definedName>
    <definedName name="SHARED_FORMULA_165">#N/A</definedName>
    <definedName name="SHARED_FORMULA_166">#N/A</definedName>
    <definedName name="SHARED_FORMULA_167">#N/A</definedName>
    <definedName name="SHARED_FORMULA_168">#N/A</definedName>
    <definedName name="SHARED_FORMULA_169">#N/A</definedName>
    <definedName name="SHARED_FORMULA_17">#N/A</definedName>
    <definedName name="SHARED_FORMULA_17_10_17_10_4">NA()</definedName>
    <definedName name="SHARED_FORMULA_17_11_17_11_4">NA()</definedName>
    <definedName name="SHARED_FORMULA_17_39_17_39_3">NA()</definedName>
    <definedName name="SHARED_FORMULA_17_56_17_56_3">NA()</definedName>
    <definedName name="SHARED_FORMULA_17_65_17_65_3">NA()</definedName>
    <definedName name="SHARED_FORMULA_17_79_17_79_3">NA()</definedName>
    <definedName name="SHARED_FORMULA_17_9_17_9_3">NA()</definedName>
    <definedName name="SHARED_FORMULA_170">#N/A</definedName>
    <definedName name="SHARED_FORMULA_171">#N/A</definedName>
    <definedName name="SHARED_FORMULA_172">#N/A</definedName>
    <definedName name="SHARED_FORMULA_173">#N/A</definedName>
    <definedName name="SHARED_FORMULA_174">#N/A</definedName>
    <definedName name="SHARED_FORMULA_175">#N/A</definedName>
    <definedName name="SHARED_FORMULA_176">#N/A</definedName>
    <definedName name="SHARED_FORMULA_177">#N/A</definedName>
    <definedName name="SHARED_FORMULA_178">#N/A</definedName>
    <definedName name="SHARED_FORMULA_179">#N/A</definedName>
    <definedName name="SHARED_FORMULA_18">#N/A</definedName>
    <definedName name="SHARED_FORMULA_18_19_18_19_3">NA()</definedName>
    <definedName name="SHARED_FORMULA_18_27_18_27_6">ROUND(#REF!/#REF!,4)*100</definedName>
    <definedName name="SHARED_FORMULA_18_39_18_39_3">NA()</definedName>
    <definedName name="SHARED_FORMULA_18_40_18_40_2">NA()</definedName>
    <definedName name="SHARED_FORMULA_18_42_18_42_2">NA()</definedName>
    <definedName name="SHARED_FORMULA_18_56_18_56_3">NA()</definedName>
    <definedName name="SHARED_FORMULA_180">#N/A</definedName>
    <definedName name="SHARED_FORMULA_181">#N/A</definedName>
    <definedName name="SHARED_FORMULA_182">#N/A</definedName>
    <definedName name="SHARED_FORMULA_183">#N/A</definedName>
    <definedName name="SHARED_FORMULA_184">#N/A</definedName>
    <definedName name="SHARED_FORMULA_185">#N/A</definedName>
    <definedName name="SHARED_FORMULA_186">#N/A</definedName>
    <definedName name="SHARED_FORMULA_187">#N/A</definedName>
    <definedName name="SHARED_FORMULA_188">#N/A</definedName>
    <definedName name="SHARED_FORMULA_189">#N/A</definedName>
    <definedName name="SHARED_FORMULA_19">#N/A</definedName>
    <definedName name="SHARED_FORMULA_19_20_19_20_159">#REF!*#REF!</definedName>
    <definedName name="SHARED_FORMULA_19_39_19_39_3">NA()</definedName>
    <definedName name="SHARED_FORMULA_19_56_19_56_3">NA()</definedName>
    <definedName name="SHARED_FORMULA_190">#N/A</definedName>
    <definedName name="SHARED_FORMULA_191">#N/A</definedName>
    <definedName name="SHARED_FORMULA_192">#N/A</definedName>
    <definedName name="SHARED_FORMULA_193">#N/A</definedName>
    <definedName name="SHARED_FORMULA_194">#N/A</definedName>
    <definedName name="SHARED_FORMULA_195">#N/A</definedName>
    <definedName name="SHARED_FORMULA_196">#N/A</definedName>
    <definedName name="SHARED_FORMULA_197">#N/A</definedName>
    <definedName name="SHARED_FORMULA_198">#N/A</definedName>
    <definedName name="SHARED_FORMULA_199">#N/A</definedName>
    <definedName name="SHARED_FORMULA_2">#N/A</definedName>
    <definedName name="SHARED_FORMULA_2_1_2_1_0">(#REF!/100)+1</definedName>
    <definedName name="SHARED_FORMULA_2_1_2_1_1">(#REF!/100)+1</definedName>
    <definedName name="SHARED_FORMULA_2_2_2_2_7">(#REF!/100)+1</definedName>
    <definedName name="SHARED_FORMULA_2_850_2_850_1">#REF!</definedName>
    <definedName name="SHARED_FORMULA_2_854_2_854_1">NA()</definedName>
    <definedName name="SHARED_FORMULA_2_858_2_858_1">NA()</definedName>
    <definedName name="SHARED_FORMULA_2_861_2_861_1">NA()</definedName>
    <definedName name="SHARED_FORMULA_20">#N/A</definedName>
    <definedName name="SHARED_FORMULA_200">#N/A</definedName>
    <definedName name="SHARED_FORMULA_201">#N/A</definedName>
    <definedName name="SHARED_FORMULA_202">#N/A</definedName>
    <definedName name="SHARED_FORMULA_203">#N/A</definedName>
    <definedName name="SHARED_FORMULA_204">#N/A</definedName>
    <definedName name="SHARED_FORMULA_205">#N/A</definedName>
    <definedName name="SHARED_FORMULA_206">#N/A</definedName>
    <definedName name="SHARED_FORMULA_207">#N/A</definedName>
    <definedName name="SHARED_FORMULA_208">#N/A</definedName>
    <definedName name="SHARED_FORMULA_209">#N/A</definedName>
    <definedName name="SHARED_FORMULA_21">#N/A</definedName>
    <definedName name="SHARED_FORMULA_21_11_21_11_160">#REF!*#REF!</definedName>
    <definedName name="SHARED_FORMULA_21_20_21_20_159">#REF!*#REF!</definedName>
    <definedName name="SHARED_FORMULA_21_20_21_20_160">#REF!*#REF!</definedName>
    <definedName name="SHARED_FORMULA_21_20_21_20_69">#REF!*#REF!</definedName>
    <definedName name="SHARED_FORMULA_21_9_21_9_3">NA()</definedName>
    <definedName name="SHARED_FORMULA_21_9_21_9_4">NA()</definedName>
    <definedName name="SHARED_FORMULA_210">#N/A</definedName>
    <definedName name="SHARED_FORMULA_211">#N/A</definedName>
    <definedName name="SHARED_FORMULA_212">#N/A</definedName>
    <definedName name="SHARED_FORMULA_213">#N/A</definedName>
    <definedName name="SHARED_FORMULA_214">#N/A</definedName>
    <definedName name="SHARED_FORMULA_215">#N/A</definedName>
    <definedName name="SHARED_FORMULA_216">#N/A</definedName>
    <definedName name="SHARED_FORMULA_217">#N/A</definedName>
    <definedName name="SHARED_FORMULA_218">#N/A</definedName>
    <definedName name="SHARED_FORMULA_219">#N/A</definedName>
    <definedName name="SHARED_FORMULA_22">#N/A</definedName>
    <definedName name="SHARED_FORMULA_22_10_22_10_3">NA()</definedName>
    <definedName name="SHARED_FORMULA_22_10_22_10_4">NA()</definedName>
    <definedName name="SHARED_FORMULA_22_39_22_39_3">NA()</definedName>
    <definedName name="SHARED_FORMULA_22_56_22_56_3">NA()</definedName>
    <definedName name="SHARED_FORMULA_22_76_22_76_3">NA()</definedName>
    <definedName name="SHARED_FORMULA_22_9_22_9_4">NA()</definedName>
    <definedName name="SHARED_FORMULA_220">#N/A</definedName>
    <definedName name="SHARED_FORMULA_221">#N/A</definedName>
    <definedName name="SHARED_FORMULA_222">#N/A</definedName>
    <definedName name="SHARED_FORMULA_223">#N/A</definedName>
    <definedName name="SHARED_FORMULA_224">#N/A</definedName>
    <definedName name="SHARED_FORMULA_225">#N/A</definedName>
    <definedName name="SHARED_FORMULA_226">#N/A</definedName>
    <definedName name="SHARED_FORMULA_227">#N/A</definedName>
    <definedName name="SHARED_FORMULA_228">#N/A</definedName>
    <definedName name="SHARED_FORMULA_229">#N/A</definedName>
    <definedName name="SHARED_FORMULA_23">#N/A</definedName>
    <definedName name="SHARED_FORMULA_23_10_23_10_3">NA()</definedName>
    <definedName name="SHARED_FORMULA_23_10_23_10_4">NA()</definedName>
    <definedName name="SHARED_FORMULA_23_39_23_39_3">NA()</definedName>
    <definedName name="SHARED_FORMULA_23_61_23_61_3">NA()</definedName>
    <definedName name="SHARED_FORMULA_23_76_23_76_3">NA()</definedName>
    <definedName name="SHARED_FORMULA_230">#N/A</definedName>
    <definedName name="SHARED_FORMULA_231">#N/A</definedName>
    <definedName name="SHARED_FORMULA_232">#N/A</definedName>
    <definedName name="SHARED_FORMULA_233">#N/A</definedName>
    <definedName name="SHARED_FORMULA_234">#N/A</definedName>
    <definedName name="SHARED_FORMULA_235">#N/A</definedName>
    <definedName name="SHARED_FORMULA_236">#N/A</definedName>
    <definedName name="SHARED_FORMULA_237">#N/A</definedName>
    <definedName name="SHARED_FORMULA_238">#N/A</definedName>
    <definedName name="SHARED_FORMULA_239">#N/A</definedName>
    <definedName name="SHARED_FORMULA_24">#N/A</definedName>
    <definedName name="SHARED_FORMULA_24_10_24_10_3">NA()</definedName>
    <definedName name="SHARED_FORMULA_24_10_24_10_4">NA()</definedName>
    <definedName name="SHARED_FORMULA_24_13_24_13_3">NA()</definedName>
    <definedName name="SHARED_FORMULA_24_31_24_31_3">NA()</definedName>
    <definedName name="SHARED_FORMULA_24_38_24_38_3">NA()</definedName>
    <definedName name="SHARED_FORMULA_24_56_24_56_3">NA()</definedName>
    <definedName name="SHARED_FORMULA_24_76_24_76_3">NA()</definedName>
    <definedName name="SHARED_FORMULA_240">#N/A</definedName>
    <definedName name="SHARED_FORMULA_241">#N/A</definedName>
    <definedName name="SHARED_FORMULA_242">#N/A</definedName>
    <definedName name="SHARED_FORMULA_243">#N/A</definedName>
    <definedName name="SHARED_FORMULA_244">#N/A</definedName>
    <definedName name="SHARED_FORMULA_245">#N/A</definedName>
    <definedName name="SHARED_FORMULA_246">#N/A</definedName>
    <definedName name="SHARED_FORMULA_247">#N/A</definedName>
    <definedName name="SHARED_FORMULA_248">#N/A</definedName>
    <definedName name="SHARED_FORMULA_249">#N/A</definedName>
    <definedName name="SHARED_FORMULA_25">#N/A</definedName>
    <definedName name="SHARED_FORMULA_25_10_25_10_3">NA()</definedName>
    <definedName name="SHARED_FORMULA_25_27_25_27_3">NA()</definedName>
    <definedName name="SHARED_FORMULA_25_31_25_31_3">NA()</definedName>
    <definedName name="SHARED_FORMULA_250">#N/A</definedName>
    <definedName name="SHARED_FORMULA_251">#N/A</definedName>
    <definedName name="SHARED_FORMULA_252">#N/A</definedName>
    <definedName name="SHARED_FORMULA_253">#N/A</definedName>
    <definedName name="SHARED_FORMULA_254">#N/A</definedName>
    <definedName name="SHARED_FORMULA_255">#N/A</definedName>
    <definedName name="SHARED_FORMULA_256">#N/A</definedName>
    <definedName name="SHARED_FORMULA_257">#N/A</definedName>
    <definedName name="SHARED_FORMULA_258">#N/A</definedName>
    <definedName name="SHARED_FORMULA_259">#N/A</definedName>
    <definedName name="SHARED_FORMULA_26">#N/A</definedName>
    <definedName name="SHARED_FORMULA_26_10_26_10_3">NA()</definedName>
    <definedName name="SHARED_FORMULA_26_10_26_10_4">NA()</definedName>
    <definedName name="SHARED_FORMULA_26_39_26_39_3">NA()</definedName>
    <definedName name="SHARED_FORMULA_26_56_26_56_3">NA()</definedName>
    <definedName name="SHARED_FORMULA_26_8_26_8_4">#REF!</definedName>
    <definedName name="SHARED_FORMULA_26_9_26_9_3">ROUND(#REF!-(#REF!*0.1),2)</definedName>
    <definedName name="SHARED_FORMULA_260">#N/A</definedName>
    <definedName name="SHARED_FORMULA_261">#N/A</definedName>
    <definedName name="SHARED_FORMULA_262">#N/A</definedName>
    <definedName name="SHARED_FORMULA_263">#N/A</definedName>
    <definedName name="SHARED_FORMULA_264">#N/A</definedName>
    <definedName name="SHARED_FORMULA_265">#N/A</definedName>
    <definedName name="SHARED_FORMULA_266">#N/A</definedName>
    <definedName name="SHARED_FORMULA_267">#N/A</definedName>
    <definedName name="SHARED_FORMULA_268">#N/A</definedName>
    <definedName name="SHARED_FORMULA_269">#N/A</definedName>
    <definedName name="SHARED_FORMULA_27">#N/A</definedName>
    <definedName name="SHARED_FORMULA_27_10_27_10_3">NA()</definedName>
    <definedName name="SHARED_FORMULA_27_10_27_10_4">NA()</definedName>
    <definedName name="SHARED_FORMULA_27_39_27_39_3">NA()</definedName>
    <definedName name="SHARED_FORMULA_27_56_27_56_3">NA()</definedName>
    <definedName name="SHARED_FORMULA_27_65_27_65_3">NA()</definedName>
    <definedName name="SHARED_FORMULA_27_79_27_79_3">NA()</definedName>
    <definedName name="SHARED_FORMULA_270">#N/A</definedName>
    <definedName name="SHARED_FORMULA_271">#N/A</definedName>
    <definedName name="SHARED_FORMULA_272">#N/A</definedName>
    <definedName name="SHARED_FORMULA_273">#N/A</definedName>
    <definedName name="SHARED_FORMULA_274">#N/A</definedName>
    <definedName name="SHARED_FORMULA_275">#N/A</definedName>
    <definedName name="SHARED_FORMULA_276">#N/A</definedName>
    <definedName name="SHARED_FORMULA_277">#N/A</definedName>
    <definedName name="SHARED_FORMULA_278">#N/A</definedName>
    <definedName name="SHARED_FORMULA_279">#N/A</definedName>
    <definedName name="SHARED_FORMULA_28">#N/A</definedName>
    <definedName name="SHARED_FORMULA_280">#N/A</definedName>
    <definedName name="SHARED_FORMULA_281">#N/A</definedName>
    <definedName name="SHARED_FORMULA_282">#N/A</definedName>
    <definedName name="SHARED_FORMULA_283">#N/A</definedName>
    <definedName name="SHARED_FORMULA_284">#N/A</definedName>
    <definedName name="SHARED_FORMULA_285">#N/A</definedName>
    <definedName name="SHARED_FORMULA_286">#N/A</definedName>
    <definedName name="SHARED_FORMULA_287">#N/A</definedName>
    <definedName name="SHARED_FORMULA_288">#N/A</definedName>
    <definedName name="SHARED_FORMULA_289">#N/A</definedName>
    <definedName name="SHARED_FORMULA_29">#N/A</definedName>
    <definedName name="SHARED_FORMULA_290">#N/A</definedName>
    <definedName name="SHARED_FORMULA_291">#N/A</definedName>
    <definedName name="SHARED_FORMULA_292">#N/A</definedName>
    <definedName name="SHARED_FORMULA_293">#N/A</definedName>
    <definedName name="SHARED_FORMULA_294">#N/A</definedName>
    <definedName name="SHARED_FORMULA_295">#N/A</definedName>
    <definedName name="SHARED_FORMULA_296">#N/A</definedName>
    <definedName name="SHARED_FORMULA_297">#N/A</definedName>
    <definedName name="SHARED_FORMULA_298">#N/A</definedName>
    <definedName name="SHARED_FORMULA_299">#N/A</definedName>
    <definedName name="SHARED_FORMULA_3">#N/A</definedName>
    <definedName name="SHARED_FORMULA_3_1_3_1_5">#REF!*#REF!</definedName>
    <definedName name="SHARED_FORMULA_3_16_3_16_6">#REF!*#REF!</definedName>
    <definedName name="SHARED_FORMULA_3_19_3_19_110">#REF!*#REF!</definedName>
    <definedName name="SHARED_FORMULA_3_2_3_2_5">NA()</definedName>
    <definedName name="SHARED_FORMULA_3_20_3_20_159">#REF!*#REF!</definedName>
    <definedName name="SHARED_FORMULA_3_20_3_20_5">#REF!*#REF!</definedName>
    <definedName name="SHARED_FORMULA_3_20_3_20_70">#REF!*#REF!</definedName>
    <definedName name="SHARED_FORMULA_3_20_3_20_80">NA()</definedName>
    <definedName name="SHARED_FORMULA_3_7_3_7_2">NA()</definedName>
    <definedName name="SHARED_FORMULA_3_7_3_7_6">#REF!/#REF!</definedName>
    <definedName name="SHARED_FORMULA_3_9_3_9_5">#REF!*#REF!</definedName>
    <definedName name="SHARED_FORMULA_30">#N/A</definedName>
    <definedName name="SHARED_FORMULA_300">#N/A</definedName>
    <definedName name="SHARED_FORMULA_301">#N/A</definedName>
    <definedName name="SHARED_FORMULA_302">#N/A</definedName>
    <definedName name="SHARED_FORMULA_303">#N/A</definedName>
    <definedName name="SHARED_FORMULA_304">#N/A</definedName>
    <definedName name="SHARED_FORMULA_305">#N/A</definedName>
    <definedName name="SHARED_FORMULA_306">#N/A</definedName>
    <definedName name="SHARED_FORMULA_307">#N/A</definedName>
    <definedName name="SHARED_FORMULA_308">#N/A</definedName>
    <definedName name="SHARED_FORMULA_309">#N/A</definedName>
    <definedName name="SHARED_FORMULA_31">#N/A</definedName>
    <definedName name="SHARED_FORMULA_31_39_31_39_3">NA()</definedName>
    <definedName name="SHARED_FORMULA_31_56_31_56_3">NA()</definedName>
    <definedName name="SHARED_FORMULA_31_76_31_76_3">NA()</definedName>
    <definedName name="SHARED_FORMULA_31_9_31_9_3">NA()</definedName>
    <definedName name="SHARED_FORMULA_31_9_31_9_4">NA()</definedName>
    <definedName name="SHARED_FORMULA_310">#N/A</definedName>
    <definedName name="SHARED_FORMULA_311">#N/A</definedName>
    <definedName name="SHARED_FORMULA_312">#N/A</definedName>
    <definedName name="SHARED_FORMULA_313">#N/A</definedName>
    <definedName name="SHARED_FORMULA_314">#N/A</definedName>
    <definedName name="SHARED_FORMULA_315">#N/A</definedName>
    <definedName name="SHARED_FORMULA_316">#N/A</definedName>
    <definedName name="SHARED_FORMULA_317">#N/A</definedName>
    <definedName name="SHARED_FORMULA_318">#N/A</definedName>
    <definedName name="SHARED_FORMULA_319">#N/A</definedName>
    <definedName name="SHARED_FORMULA_32">#N/A</definedName>
    <definedName name="SHARED_FORMULA_32_10_32_10_3">NA()</definedName>
    <definedName name="SHARED_FORMULA_32_10_32_10_4">NA()</definedName>
    <definedName name="SHARED_FORMULA_32_39_32_39_3">NA()</definedName>
    <definedName name="SHARED_FORMULA_32_56_32_56_3">NA()</definedName>
    <definedName name="SHARED_FORMULA_32_70_32_70_3">NA()</definedName>
    <definedName name="SHARED_FORMULA_32_79_32_79_3">NA()</definedName>
    <definedName name="SHARED_FORMULA_32_9_32_9_4">NA()</definedName>
    <definedName name="SHARED_FORMULA_320">#N/A</definedName>
    <definedName name="SHARED_FORMULA_321">#N/A</definedName>
    <definedName name="SHARED_FORMULA_322">#N/A</definedName>
    <definedName name="SHARED_FORMULA_323">#N/A</definedName>
    <definedName name="SHARED_FORMULA_324">#N/A</definedName>
    <definedName name="SHARED_FORMULA_325">#N/A</definedName>
    <definedName name="SHARED_FORMULA_326">#N/A</definedName>
    <definedName name="SHARED_FORMULA_327">#N/A</definedName>
    <definedName name="SHARED_FORMULA_328">#N/A</definedName>
    <definedName name="SHARED_FORMULA_329">#N/A</definedName>
    <definedName name="SHARED_FORMULA_33">#N/A</definedName>
    <definedName name="SHARED_FORMULA_33_10_33_10_4">NA()</definedName>
    <definedName name="SHARED_FORMULA_33_39_33_39_3">NA()</definedName>
    <definedName name="SHARED_FORMULA_33_56_33_56_3">NA()</definedName>
    <definedName name="SHARED_FORMULA_33_8_33_8_4">#REF!</definedName>
    <definedName name="SHARED_FORMULA_33_9_33_9_3">NA()</definedName>
    <definedName name="SHARED_FORMULA_33_9_33_9_4">NA()</definedName>
    <definedName name="SHARED_FORMULA_330">#N/A</definedName>
    <definedName name="SHARED_FORMULA_331">#N/A</definedName>
    <definedName name="SHARED_FORMULA_332">#N/A</definedName>
    <definedName name="SHARED_FORMULA_333">#N/A</definedName>
    <definedName name="SHARED_FORMULA_334">#N/A</definedName>
    <definedName name="SHARED_FORMULA_335">#N/A</definedName>
    <definedName name="SHARED_FORMULA_336">#N/A</definedName>
    <definedName name="SHARED_FORMULA_337">#N/A</definedName>
    <definedName name="SHARED_FORMULA_338">#N/A</definedName>
    <definedName name="SHARED_FORMULA_339">#N/A</definedName>
    <definedName name="SHARED_FORMULA_34">#N/A</definedName>
    <definedName name="SHARED_FORMULA_34_9_34_9_3">NA()</definedName>
    <definedName name="SHARED_FORMULA_34_9_34_9_4">NA()</definedName>
    <definedName name="SHARED_FORMULA_340">#N/A</definedName>
    <definedName name="SHARED_FORMULA_341">#N/A</definedName>
    <definedName name="SHARED_FORMULA_342">#N/A</definedName>
    <definedName name="SHARED_FORMULA_343">#N/A</definedName>
    <definedName name="SHARED_FORMULA_344">#N/A</definedName>
    <definedName name="SHARED_FORMULA_345">#N/A</definedName>
    <definedName name="SHARED_FORMULA_346">#N/A</definedName>
    <definedName name="SHARED_FORMULA_347">#N/A</definedName>
    <definedName name="SHARED_FORMULA_348">#N/A</definedName>
    <definedName name="SHARED_FORMULA_349">#N/A</definedName>
    <definedName name="SHARED_FORMULA_35">#N/A</definedName>
    <definedName name="SHARED_FORMULA_35_10_35_10_3">NA()</definedName>
    <definedName name="SHARED_FORMULA_35_10_35_10_4">NA()</definedName>
    <definedName name="SHARED_FORMULA_35_39_35_39_3">NA()</definedName>
    <definedName name="SHARED_FORMULA_35_56_35_56_3">NA()</definedName>
    <definedName name="SHARED_FORMULA_35_70_35_70_3">NA()</definedName>
    <definedName name="SHARED_FORMULA_35_79_35_79_3">NA()</definedName>
    <definedName name="SHARED_FORMULA_35_9_35_9_3">#REF!-SUM(#REF!)</definedName>
    <definedName name="SHARED_FORMULA_350">#N/A</definedName>
    <definedName name="SHARED_FORMULA_351">#N/A</definedName>
    <definedName name="SHARED_FORMULA_352">#N/A</definedName>
    <definedName name="SHARED_FORMULA_353">#N/A</definedName>
    <definedName name="SHARED_FORMULA_354">#N/A</definedName>
    <definedName name="SHARED_FORMULA_355">#N/A</definedName>
    <definedName name="SHARED_FORMULA_356">#N/A</definedName>
    <definedName name="SHARED_FORMULA_357">#N/A</definedName>
    <definedName name="SHARED_FORMULA_358">#N/A</definedName>
    <definedName name="SHARED_FORMULA_359">#N/A</definedName>
    <definedName name="SHARED_FORMULA_36">#N/A</definedName>
    <definedName name="SHARED_FORMULA_36_10_36_10_4">NA()</definedName>
    <definedName name="SHARED_FORMULA_360">#N/A</definedName>
    <definedName name="SHARED_FORMULA_361">#N/A</definedName>
    <definedName name="SHARED_FORMULA_362">#N/A</definedName>
    <definedName name="SHARED_FORMULA_363">#N/A</definedName>
    <definedName name="SHARED_FORMULA_364">#N/A</definedName>
    <definedName name="SHARED_FORMULA_365">#N/A</definedName>
    <definedName name="SHARED_FORMULA_366">#N/A</definedName>
    <definedName name="SHARED_FORMULA_367">#N/A</definedName>
    <definedName name="SHARED_FORMULA_368">#N/A</definedName>
    <definedName name="SHARED_FORMULA_369">#N/A</definedName>
    <definedName name="SHARED_FORMULA_37">#N/A</definedName>
    <definedName name="SHARED_FORMULA_370">#N/A</definedName>
    <definedName name="SHARED_FORMULA_371">#N/A</definedName>
    <definedName name="SHARED_FORMULA_372">#N/A</definedName>
    <definedName name="SHARED_FORMULA_373">#N/A</definedName>
    <definedName name="SHARED_FORMULA_374">#N/A</definedName>
    <definedName name="SHARED_FORMULA_375">#N/A</definedName>
    <definedName name="SHARED_FORMULA_376">#N/A</definedName>
    <definedName name="SHARED_FORMULA_377">#N/A</definedName>
    <definedName name="SHARED_FORMULA_378">#N/A</definedName>
    <definedName name="SHARED_FORMULA_379">#N/A</definedName>
    <definedName name="SHARED_FORMULA_38">#N/A</definedName>
    <definedName name="SHARED_FORMULA_380">#N/A</definedName>
    <definedName name="SHARED_FORMULA_381">#N/A</definedName>
    <definedName name="SHARED_FORMULA_382">#N/A</definedName>
    <definedName name="SHARED_FORMULA_383">#N/A</definedName>
    <definedName name="SHARED_FORMULA_384">#N/A</definedName>
    <definedName name="SHARED_FORMULA_385">#N/A</definedName>
    <definedName name="SHARED_FORMULA_386">#N/A</definedName>
    <definedName name="SHARED_FORMULA_387">#N/A</definedName>
    <definedName name="SHARED_FORMULA_388">#N/A</definedName>
    <definedName name="SHARED_FORMULA_389">#N/A</definedName>
    <definedName name="SHARED_FORMULA_39">#N/A</definedName>
    <definedName name="SHARED_FORMULA_390">#N/A</definedName>
    <definedName name="SHARED_FORMULA_391">#N/A</definedName>
    <definedName name="SHARED_FORMULA_392">#N/A</definedName>
    <definedName name="SHARED_FORMULA_393">#N/A</definedName>
    <definedName name="SHARED_FORMULA_394">#N/A</definedName>
    <definedName name="SHARED_FORMULA_395">#N/A</definedName>
    <definedName name="SHARED_FORMULA_396">#N/A</definedName>
    <definedName name="SHARED_FORMULA_397">#N/A</definedName>
    <definedName name="SHARED_FORMULA_398">#N/A</definedName>
    <definedName name="SHARED_FORMULA_399">#N/A</definedName>
    <definedName name="SHARED_FORMULA_4">#N/A</definedName>
    <definedName name="SHARED_FORMULA_40">#N/A</definedName>
    <definedName name="SHARED_FORMULA_400">#N/A</definedName>
    <definedName name="SHARED_FORMULA_401">#N/A</definedName>
    <definedName name="SHARED_FORMULA_402">#N/A</definedName>
    <definedName name="SHARED_FORMULA_403">#N/A</definedName>
    <definedName name="SHARED_FORMULA_404">#N/A</definedName>
    <definedName name="SHARED_FORMULA_405">#N/A</definedName>
    <definedName name="SHARED_FORMULA_406">#N/A</definedName>
    <definedName name="SHARED_FORMULA_407">#N/A</definedName>
    <definedName name="SHARED_FORMULA_408">#N/A</definedName>
    <definedName name="SHARED_FORMULA_409">#N/A</definedName>
    <definedName name="SHARED_FORMULA_41">#N/A</definedName>
    <definedName name="SHARED_FORMULA_410">#N/A</definedName>
    <definedName name="SHARED_FORMULA_411">#N/A</definedName>
    <definedName name="SHARED_FORMULA_412">#N/A</definedName>
    <definedName name="SHARED_FORMULA_413">#N/A</definedName>
    <definedName name="SHARED_FORMULA_414">#N/A</definedName>
    <definedName name="SHARED_FORMULA_415">#N/A</definedName>
    <definedName name="SHARED_FORMULA_416">#N/A</definedName>
    <definedName name="SHARED_FORMULA_417">#N/A</definedName>
    <definedName name="SHARED_FORMULA_418">#N/A</definedName>
    <definedName name="SHARED_FORMULA_419">#N/A</definedName>
    <definedName name="SHARED_FORMULA_42">#N/A</definedName>
    <definedName name="SHARED_FORMULA_420">#N/A</definedName>
    <definedName name="SHARED_FORMULA_421">#N/A</definedName>
    <definedName name="SHARED_FORMULA_422">#N/A</definedName>
    <definedName name="SHARED_FORMULA_423">#N/A</definedName>
    <definedName name="SHARED_FORMULA_424">#N/A</definedName>
    <definedName name="SHARED_FORMULA_425">#N/A</definedName>
    <definedName name="SHARED_FORMULA_426">#N/A</definedName>
    <definedName name="SHARED_FORMULA_427">#N/A</definedName>
    <definedName name="SHARED_FORMULA_428">#N/A</definedName>
    <definedName name="SHARED_FORMULA_429">#N/A</definedName>
    <definedName name="SHARED_FORMULA_43">#N/A</definedName>
    <definedName name="SHARED_FORMULA_430">#N/A</definedName>
    <definedName name="SHARED_FORMULA_431">#N/A</definedName>
    <definedName name="SHARED_FORMULA_432">#N/A</definedName>
    <definedName name="SHARED_FORMULA_433">#N/A</definedName>
    <definedName name="SHARED_FORMULA_434">#N/A</definedName>
    <definedName name="SHARED_FORMULA_435">#N/A</definedName>
    <definedName name="SHARED_FORMULA_436">#N/A</definedName>
    <definedName name="SHARED_FORMULA_437">#N/A</definedName>
    <definedName name="SHARED_FORMULA_438">#N/A</definedName>
    <definedName name="SHARED_FORMULA_439">#N/A</definedName>
    <definedName name="SHARED_FORMULA_44">#N/A</definedName>
    <definedName name="SHARED_FORMULA_440">#N/A</definedName>
    <definedName name="SHARED_FORMULA_441">#N/A</definedName>
    <definedName name="SHARED_FORMULA_442">#N/A</definedName>
    <definedName name="SHARED_FORMULA_443">#N/A</definedName>
    <definedName name="SHARED_FORMULA_444">#N/A</definedName>
    <definedName name="SHARED_FORMULA_445">#N/A</definedName>
    <definedName name="SHARED_FORMULA_446">#N/A</definedName>
    <definedName name="SHARED_FORMULA_447">#N/A</definedName>
    <definedName name="SHARED_FORMULA_448">#N/A</definedName>
    <definedName name="SHARED_FORMULA_449">#N/A</definedName>
    <definedName name="SHARED_FORMULA_45">#N/A</definedName>
    <definedName name="SHARED_FORMULA_450">#N/A</definedName>
    <definedName name="SHARED_FORMULA_451">#N/A</definedName>
    <definedName name="SHARED_FORMULA_452">#N/A</definedName>
    <definedName name="SHARED_FORMULA_453">#N/A</definedName>
    <definedName name="SHARED_FORMULA_454">#N/A</definedName>
    <definedName name="SHARED_FORMULA_455">#N/A</definedName>
    <definedName name="SHARED_FORMULA_456">#N/A</definedName>
    <definedName name="SHARED_FORMULA_457">#N/A</definedName>
    <definedName name="SHARED_FORMULA_458">#N/A</definedName>
    <definedName name="SHARED_FORMULA_459">#N/A</definedName>
    <definedName name="SHARED_FORMULA_46">#N/A</definedName>
    <definedName name="SHARED_FORMULA_460">#N/A</definedName>
    <definedName name="SHARED_FORMULA_461">#N/A</definedName>
    <definedName name="SHARED_FORMULA_462">#N/A</definedName>
    <definedName name="SHARED_FORMULA_463">#N/A</definedName>
    <definedName name="SHARED_FORMULA_464">#N/A</definedName>
    <definedName name="SHARED_FORMULA_465">#N/A</definedName>
    <definedName name="SHARED_FORMULA_466">#N/A</definedName>
    <definedName name="SHARED_FORMULA_467">#N/A</definedName>
    <definedName name="SHARED_FORMULA_468">#N/A</definedName>
    <definedName name="SHARED_FORMULA_469">#N/A</definedName>
    <definedName name="SHARED_FORMULA_47">#N/A</definedName>
    <definedName name="SHARED_FORMULA_470">#N/A</definedName>
    <definedName name="SHARED_FORMULA_471">#N/A</definedName>
    <definedName name="SHARED_FORMULA_472">#N/A</definedName>
    <definedName name="SHARED_FORMULA_473">#N/A</definedName>
    <definedName name="SHARED_FORMULA_474">#N/A</definedName>
    <definedName name="SHARED_FORMULA_475">#N/A</definedName>
    <definedName name="SHARED_FORMULA_476">#N/A</definedName>
    <definedName name="SHARED_FORMULA_477">#N/A</definedName>
    <definedName name="SHARED_FORMULA_478">#N/A</definedName>
    <definedName name="SHARED_FORMULA_479">#N/A</definedName>
    <definedName name="SHARED_FORMULA_48">#N/A</definedName>
    <definedName name="SHARED_FORMULA_480">#N/A</definedName>
    <definedName name="SHARED_FORMULA_481">#N/A</definedName>
    <definedName name="SHARED_FORMULA_482">#N/A</definedName>
    <definedName name="SHARED_FORMULA_483">#N/A</definedName>
    <definedName name="SHARED_FORMULA_484">#N/A</definedName>
    <definedName name="SHARED_FORMULA_485">#N/A</definedName>
    <definedName name="SHARED_FORMULA_486">#N/A</definedName>
    <definedName name="SHARED_FORMULA_487">#N/A</definedName>
    <definedName name="SHARED_FORMULA_488">#N/A</definedName>
    <definedName name="SHARED_FORMULA_489">#N/A</definedName>
    <definedName name="SHARED_FORMULA_49">#N/A</definedName>
    <definedName name="SHARED_FORMULA_490">#N/A</definedName>
    <definedName name="SHARED_FORMULA_491">#N/A</definedName>
    <definedName name="SHARED_FORMULA_492">#N/A</definedName>
    <definedName name="SHARED_FORMULA_493">#N/A</definedName>
    <definedName name="SHARED_FORMULA_494">#N/A</definedName>
    <definedName name="SHARED_FORMULA_495">#N/A</definedName>
    <definedName name="SHARED_FORMULA_496">#N/A</definedName>
    <definedName name="SHARED_FORMULA_497">#N/A</definedName>
    <definedName name="SHARED_FORMULA_498">#N/A</definedName>
    <definedName name="SHARED_FORMULA_499">#N/A</definedName>
    <definedName name="SHARED_FORMULA_5">#N/A</definedName>
    <definedName name="SHARED_FORMULA_5_11_5_11_160">#REF!*#REF!</definedName>
    <definedName name="SHARED_FORMULA_5_123_5_123_1">+#REF!</definedName>
    <definedName name="SHARED_FORMULA_5_13_5_13_85">#REF!*#REF!</definedName>
    <definedName name="SHARED_FORMULA_5_13_5_13_86">#REF!*#REF!</definedName>
    <definedName name="SHARED_FORMULA_5_13_5_13_87">#REF!*#REF!</definedName>
    <definedName name="SHARED_FORMULA_5_13_5_13_88">#REF!*#REF!</definedName>
    <definedName name="SHARED_FORMULA_5_14_5_14_192">NA()</definedName>
    <definedName name="SHARED_FORMULA_5_16_5_16_187">NA()</definedName>
    <definedName name="SHARED_FORMULA_5_16_5_16_6">#REF!*#REF!</definedName>
    <definedName name="SHARED_FORMULA_5_16_5_16_89">#REF!*#REF!</definedName>
    <definedName name="SHARED_FORMULA_5_16_5_16_90">#REF!*#REF!</definedName>
    <definedName name="SHARED_FORMULA_5_17_5_17_11">#REF!*#REF!</definedName>
    <definedName name="SHARED_FORMULA_5_17_5_17_116">NA()</definedName>
    <definedName name="SHARED_FORMULA_5_17_5_17_121">NA()</definedName>
    <definedName name="SHARED_FORMULA_5_17_5_17_154">#REF!*#REF!</definedName>
    <definedName name="SHARED_FORMULA_5_17_5_17_159">#REF!*#REF!</definedName>
    <definedName name="SHARED_FORMULA_5_17_5_17_183">NA()</definedName>
    <definedName name="SHARED_FORMULA_5_17_5_17_22">#REF!*#REF!</definedName>
    <definedName name="SHARED_FORMULA_5_17_5_17_231">NA()</definedName>
    <definedName name="SHARED_FORMULA_5_17_5_17_45">#REF!*#REF!</definedName>
    <definedName name="SHARED_FORMULA_5_17_5_17_61">NA()</definedName>
    <definedName name="SHARED_FORMULA_5_18_5_18_120">NA()</definedName>
    <definedName name="SHARED_FORMULA_5_18_5_18_154">#REF!*#REF!</definedName>
    <definedName name="SHARED_FORMULA_5_18_5_18_158">#REF!*#REF!</definedName>
    <definedName name="SHARED_FORMULA_5_18_5_18_16">#REF!*#REF!</definedName>
    <definedName name="SHARED_FORMULA_5_18_5_18_85">#REF!*#REF!</definedName>
    <definedName name="SHARED_FORMULA_5_18_5_18_97">NA()</definedName>
    <definedName name="SHARED_FORMULA_5_19_5_19_109">#REF!*#REF!</definedName>
    <definedName name="SHARED_FORMULA_5_19_5_19_122">NA()</definedName>
    <definedName name="SHARED_FORMULA_5_19_5_19_160">#REF!*#REF!</definedName>
    <definedName name="SHARED_FORMULA_5_19_5_19_162">#REF!*#REF!</definedName>
    <definedName name="SHARED_FORMULA_5_19_5_19_46">NA()</definedName>
    <definedName name="SHARED_FORMULA_5_19_5_19_79">NA()</definedName>
    <definedName name="SHARED_FORMULA_5_19_5_19_80">NA()</definedName>
    <definedName name="SHARED_FORMULA_5_20_5_20_159">#REF!*#REF!</definedName>
    <definedName name="SHARED_FORMULA_5_20_5_20_160">#REF!*#REF!</definedName>
    <definedName name="SHARED_FORMULA_5_20_5_20_25">NA()</definedName>
    <definedName name="SHARED_FORMULA_5_20_5_20_26">NA()</definedName>
    <definedName name="SHARED_FORMULA_5_20_5_20_37">NA()</definedName>
    <definedName name="SHARED_FORMULA_5_20_5_20_52">NA()</definedName>
    <definedName name="SHARED_FORMULA_5_20_5_20_69">#REF!*#REF!</definedName>
    <definedName name="SHARED_FORMULA_5_20_5_20_84">NA()</definedName>
    <definedName name="SHARED_FORMULA_5_73_5_73_0">ROUND(#REF!*3,2)</definedName>
    <definedName name="SHARED_FORMULA_50">#N/A</definedName>
    <definedName name="SHARED_FORMULA_500">#N/A</definedName>
    <definedName name="SHARED_FORMULA_501">#N/A</definedName>
    <definedName name="SHARED_FORMULA_502">#N/A</definedName>
    <definedName name="SHARED_FORMULA_503">#N/A</definedName>
    <definedName name="SHARED_FORMULA_504">#N/A</definedName>
    <definedName name="SHARED_FORMULA_505">#N/A</definedName>
    <definedName name="SHARED_FORMULA_506">#N/A</definedName>
    <definedName name="SHARED_FORMULA_507">#N/A</definedName>
    <definedName name="SHARED_FORMULA_508">#N/A</definedName>
    <definedName name="SHARED_FORMULA_509">#N/A</definedName>
    <definedName name="SHARED_FORMULA_51">#N/A</definedName>
    <definedName name="SHARED_FORMULA_510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_11_6_11_0">#REF!</definedName>
    <definedName name="SHARED_FORMULA_6_120_6_120_1">NA()</definedName>
    <definedName name="SHARED_FORMULA_6_123_6_123_1">NA()</definedName>
    <definedName name="SHARED_FORMULA_6_143_6_143_0">NA()</definedName>
    <definedName name="SHARED_FORMULA_6_145_6_145_0">#REF!</definedName>
    <definedName name="SHARED_FORMULA_6_1472_6_1472_1">NA()</definedName>
    <definedName name="SHARED_FORMULA_6_1481_6_1481_1">NA()</definedName>
    <definedName name="SHARED_FORMULA_6_15_6_15_0">NA()</definedName>
    <definedName name="SHARED_FORMULA_6_1512_6_1512_1">ROUNDUP(#REF!*#REF!*#REF!,1)</definedName>
    <definedName name="SHARED_FORMULA_6_1516_6_1516_1">NA()</definedName>
    <definedName name="SHARED_FORMULA_6_157_6_157_0">#REF!</definedName>
    <definedName name="SHARED_FORMULA_6_166_6_166_0">#REF!</definedName>
    <definedName name="SHARED_FORMULA_6_17_6_17_11">#REF!*#REF!</definedName>
    <definedName name="SHARED_FORMULA_6_17_6_17_98">#REF!*#REF!</definedName>
    <definedName name="SHARED_FORMULA_6_177_6_177_0">#REF!</definedName>
    <definedName name="SHARED_FORMULA_6_182_6_182_0">#REF!</definedName>
    <definedName name="SHARED_FORMULA_6_190_6_190_0">#REF!</definedName>
    <definedName name="SHARED_FORMULA_6_207_6_207_0">#REF!</definedName>
    <definedName name="SHARED_FORMULA_6_21_6_21_218">#REF!*#REF!</definedName>
    <definedName name="SHARED_FORMULA_6_215_6_215_0">#REF!</definedName>
    <definedName name="SHARED_FORMULA_6_22_6_22_0">#REF!</definedName>
    <definedName name="SHARED_FORMULA_6_233_6_233_0">#REF!</definedName>
    <definedName name="SHARED_FORMULA_6_245_6_245_0">#REF!</definedName>
    <definedName name="SHARED_FORMULA_6_2507_6_2507_1">NA()</definedName>
    <definedName name="SHARED_FORMULA_6_2521_6_2521_1">NA()</definedName>
    <definedName name="SHARED_FORMULA_6_255_6_255_1">NA()</definedName>
    <definedName name="SHARED_FORMULA_6_2603_6_2603_1">NA()</definedName>
    <definedName name="SHARED_FORMULA_6_267_6_267_0">#REF!</definedName>
    <definedName name="SHARED_FORMULA_6_2686_6_2686_1">NA()</definedName>
    <definedName name="SHARED_FORMULA_6_2692_6_2692_1">NA()</definedName>
    <definedName name="SHARED_FORMULA_6_271_6_271_0">NA()</definedName>
    <definedName name="SHARED_FORMULA_6_276_6_276_0">#REF!</definedName>
    <definedName name="SHARED_FORMULA_6_2779_6_2779_1">NA()</definedName>
    <definedName name="SHARED_FORMULA_6_281_6_281_1">NA()</definedName>
    <definedName name="SHARED_FORMULA_6_2816_6_2816_1">NA()</definedName>
    <definedName name="SHARED_FORMULA_6_2819_6_2819_1">NA()</definedName>
    <definedName name="SHARED_FORMULA_6_2876_6_2876_1">#REF!*#REF!*#REF!</definedName>
    <definedName name="SHARED_FORMULA_6_2880_6_2880_1">NA()</definedName>
    <definedName name="SHARED_FORMULA_6_291_6_291_0">#REF!</definedName>
    <definedName name="SHARED_FORMULA_6_2962_6_2962_1">#REF!*#REF!</definedName>
    <definedName name="SHARED_FORMULA_6_2966_6_2966_1">NA()</definedName>
    <definedName name="SHARED_FORMULA_6_2970_6_2970_1">#REF!*#REF!</definedName>
    <definedName name="SHARED_FORMULA_6_2974_6_2974_1">NA()</definedName>
    <definedName name="SHARED_FORMULA_6_3020_6_3020_1">ROUNDUP(#REF!*#REF!,1)</definedName>
    <definedName name="SHARED_FORMULA_6_3024_6_3024_1">NA()</definedName>
    <definedName name="SHARED_FORMULA_6_3050_6_3050_1">NA()</definedName>
    <definedName name="SHARED_FORMULA_6_3054_6_3054_1">NA()</definedName>
    <definedName name="SHARED_FORMULA_6_3059_6_3059_1">NA()</definedName>
    <definedName name="SHARED_FORMULA_6_3063_6_3063_1">NA()</definedName>
    <definedName name="SHARED_FORMULA_6_3069_6_3069_1">NA()</definedName>
    <definedName name="SHARED_FORMULA_6_3073_6_3073_1">NA()</definedName>
    <definedName name="SHARED_FORMULA_6_312_6_312_0">#REF!</definedName>
    <definedName name="SHARED_FORMULA_6_3196_6_3196_1">NA()</definedName>
    <definedName name="SHARED_FORMULA_6_32_6_32_0">#REF!</definedName>
    <definedName name="SHARED_FORMULA_6_3231_6_3231_1">ROUNDUP(#REF!*#REF!*#REF!,1)</definedName>
    <definedName name="SHARED_FORMULA_6_3235_6_3235_1">NA()</definedName>
    <definedName name="SHARED_FORMULA_6_3240_6_3240_1">ROUNDUP(#REF!*#REF!*#REF!,1)</definedName>
    <definedName name="SHARED_FORMULA_6_3244_6_3244_1">NA()</definedName>
    <definedName name="SHARED_FORMULA_6_3250_6_3250_1">ROUNDUP(#REF!*#REF!*#REF!,1)</definedName>
    <definedName name="SHARED_FORMULA_6_3254_6_3254_1">NA()</definedName>
    <definedName name="SHARED_FORMULA_6_335_6_335_0">NA()</definedName>
    <definedName name="SHARED_FORMULA_6_345_6_345_0">#REF!</definedName>
    <definedName name="SHARED_FORMULA_6_35_6_35_2">NA()</definedName>
    <definedName name="SHARED_FORMULA_6_369_6_369_1">NA()</definedName>
    <definedName name="SHARED_FORMULA_6_37_6_37_2">NA()</definedName>
    <definedName name="SHARED_FORMULA_6_38_6_38_0">NA()</definedName>
    <definedName name="SHARED_FORMULA_6_384_6_384_0">#REF!</definedName>
    <definedName name="SHARED_FORMULA_6_388_6_388_1">NA()</definedName>
    <definedName name="SHARED_FORMULA_6_398_6_398_0">#REF!</definedName>
    <definedName name="SHARED_FORMULA_6_399_6_399_0">NA()</definedName>
    <definedName name="SHARED_FORMULA_6_399_6_399_1">NA()</definedName>
    <definedName name="SHARED_FORMULA_6_40_6_40_0">#REF!</definedName>
    <definedName name="SHARED_FORMULA_6_404_6_404_1">NA()</definedName>
    <definedName name="SHARED_FORMULA_6_406_6_406_0">#REF!</definedName>
    <definedName name="SHARED_FORMULA_6_415_6_415_0">#REF!</definedName>
    <definedName name="SHARED_FORMULA_6_422_6_422_1">ROUNDUP(#REF!*#REF!*#REF!,1)</definedName>
    <definedName name="SHARED_FORMULA_6_425_6_425_1">NA()</definedName>
    <definedName name="SHARED_FORMULA_6_426_6_426_0">#REF!</definedName>
    <definedName name="SHARED_FORMULA_6_426_6_426_1">NA()</definedName>
    <definedName name="SHARED_FORMULA_6_433_6_433_1">NA()</definedName>
    <definedName name="SHARED_FORMULA_6_442_6_442_0">#REF!</definedName>
    <definedName name="SHARED_FORMULA_6_452_6_452_0">#REF!</definedName>
    <definedName name="SHARED_FORMULA_6_46_6_46_0">NA()</definedName>
    <definedName name="SHARED_FORMULA_6_463_6_463_0">NA()</definedName>
    <definedName name="SHARED_FORMULA_6_470_6_470_0">#REF!</definedName>
    <definedName name="SHARED_FORMULA_6_478_6_478_0">#REF!</definedName>
    <definedName name="SHARED_FORMULA_6_48_6_48_0">#REF!</definedName>
    <definedName name="SHARED_FORMULA_6_489_6_489_0">#REF!</definedName>
    <definedName name="SHARED_FORMULA_6_505_6_505_0">#REF!</definedName>
    <definedName name="SHARED_FORMULA_6_511_6_511_0">#REF!</definedName>
    <definedName name="SHARED_FORMULA_6_517_6_517_0">NA()</definedName>
    <definedName name="SHARED_FORMULA_6_520_6_520_0">#REF!</definedName>
    <definedName name="SHARED_FORMULA_6_527_6_527_0">NA()</definedName>
    <definedName name="SHARED_FORMULA_6_530_6_530_0">#REF!</definedName>
    <definedName name="SHARED_FORMULA_6_532_6_532_0">NA()</definedName>
    <definedName name="SHARED_FORMULA_6_544_6_544_0">NA()</definedName>
    <definedName name="SHARED_FORMULA_6_553_6_553_0">NA()</definedName>
    <definedName name="SHARED_FORMULA_6_561_6_561_0">NA()</definedName>
    <definedName name="SHARED_FORMULA_6_569_6_569_1">ROUNDUP(#REF!*#REF!,1)</definedName>
    <definedName name="SHARED_FORMULA_6_572_6_572_0">#REF!</definedName>
    <definedName name="SHARED_FORMULA_6_575_6_575_1">NA()</definedName>
    <definedName name="SHARED_FORMULA_6_580_6_580_1">NA()</definedName>
    <definedName name="SHARED_FORMULA_6_594_6_594_0">NA()</definedName>
    <definedName name="SHARED_FORMULA_6_600_6_600_0">#REF!</definedName>
    <definedName name="SHARED_FORMULA_6_608_6_608_0">NA()</definedName>
    <definedName name="SHARED_FORMULA_6_61_6_61_0">NA()</definedName>
    <definedName name="SHARED_FORMULA_6_613_6_613_0">#REF!</definedName>
    <definedName name="SHARED_FORMULA_6_63_6_63_0">#REF!</definedName>
    <definedName name="SHARED_FORMULA_6_633_6_633_0">NA()</definedName>
    <definedName name="SHARED_FORMULA_6_638_6_638_0">#REF!</definedName>
    <definedName name="SHARED_FORMULA_6_64_6_64_0">#REF!</definedName>
    <definedName name="SHARED_FORMULA_6_655_6_655_0">NA()</definedName>
    <definedName name="SHARED_FORMULA_6_658_6_658_0">NA()</definedName>
    <definedName name="SHARED_FORMULA_6_662_6_662_0">#REF!</definedName>
    <definedName name="SHARED_FORMULA_6_672_6_672_0">NA()</definedName>
    <definedName name="SHARED_FORMULA_6_677_6_677_0">#REF!</definedName>
    <definedName name="SHARED_FORMULA_6_693_6_693_0">#REF!</definedName>
    <definedName name="SHARED_FORMULA_6_695_6_695_0">NA()</definedName>
    <definedName name="SHARED_FORMULA_6_719_6_719_0">NA()</definedName>
    <definedName name="SHARED_FORMULA_6_79_6_79_0">NA()</definedName>
    <definedName name="SHARED_FORMULA_6_881_6_881_1">ROUNDUP(#REF!*#REF!*#REF!,1)</definedName>
    <definedName name="SHARED_FORMULA_6_885_6_885_1">NA()</definedName>
    <definedName name="SHARED_FORMULA_6_889_6_889_1">NA()</definedName>
    <definedName name="SHARED_FORMULA_6_89_6_89_0">NA()</definedName>
    <definedName name="SHARED_FORMULA_6_91_6_91_0">#REF!</definedName>
    <definedName name="SHARED_FORMULA_6_96_6_96_0">#REF!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_10_7_10_0">IF(#REF!=0,"",+TRUNC(#REF!*#REF!,2))</definedName>
    <definedName name="SHARED_FORMULA_7_102_7_102_0">IF(#REF!=0,"",+TRUNC(#REF!*#REF!,2))</definedName>
    <definedName name="SHARED_FORMULA_7_108_7_108_0">ROUND(#REF!*#REF!,2)</definedName>
    <definedName name="SHARED_FORMULA_7_110_7_110_0">NA()</definedName>
    <definedName name="SHARED_FORMULA_7_115_7_115_0">IF(#REF!=0,"",+TRUNC(#REF!*#REF!,2))</definedName>
    <definedName name="SHARED_FORMULA_7_120_7_120_1">NA()</definedName>
    <definedName name="SHARED_FORMULA_7_123_7_123_1">NA()</definedName>
    <definedName name="SHARED_FORMULA_7_124_7_124_0">NA()</definedName>
    <definedName name="SHARED_FORMULA_7_136_7_136_0">NA()</definedName>
    <definedName name="SHARED_FORMULA_7_137_7_137_0">NA()</definedName>
    <definedName name="SHARED_FORMULA_7_140_7_140_0">IF(#REF!=0,"",+TRUNC(#REF!*#REF!,2))</definedName>
    <definedName name="SHARED_FORMULA_7_165_7_165_0">IF(#REF!=0,"",+TRUNC(#REF!*#REF!,2))</definedName>
    <definedName name="SHARED_FORMULA_7_172_7_172_0">IF(#REF!=0,"",+TRUNC(#REF!*#REF!,2))</definedName>
    <definedName name="SHARED_FORMULA_7_179_7_179_0">IF(#REF!=0,"",+TRUNC(#REF!*#REF!,2))</definedName>
    <definedName name="SHARED_FORMULA_7_183_7_183_0">NA()</definedName>
    <definedName name="SHARED_FORMULA_7_187_7_187_0">IF(#REF!=0,"",+TRUNC(#REF!*#REF!,2))</definedName>
    <definedName name="SHARED_FORMULA_7_201_7_201_0">NA()</definedName>
    <definedName name="SHARED_FORMULA_7_206_7_206_0">IF(#REF!=0,"",+TRUNC(#REF!*#REF!,2))</definedName>
    <definedName name="SHARED_FORMULA_7_21_7_21_0">ROUND(#REF!*#REF!,2)</definedName>
    <definedName name="SHARED_FORMULA_7_213_7_213_0">IF(#REF!=0,"",+TRUNC(#REF!*#REF!,2))</definedName>
    <definedName name="SHARED_FORMULA_7_220_7_220_0">NA()</definedName>
    <definedName name="SHARED_FORMULA_7_221_7_221_0">IF(#REF!=0,"",+TRUNC(#REF!*#REF!,2))</definedName>
    <definedName name="SHARED_FORMULA_7_233_7_233_0">IF(#REF!=0,"",+TRUNC(#REF!*#REF!,2))</definedName>
    <definedName name="SHARED_FORMULA_7_239_7_239_0">IF(#REF!=0,"",+TRUNC(#REF!*#REF!,2))</definedName>
    <definedName name="SHARED_FORMULA_7_243_7_243_0">NA()</definedName>
    <definedName name="SHARED_FORMULA_7_245_7_245_0">IF(#REF!=0,"",+TRUNC(#REF!*#REF!,2))</definedName>
    <definedName name="SHARED_FORMULA_7_250_7_250_0">NA()</definedName>
    <definedName name="SHARED_FORMULA_7_255_7_255_1">NA()</definedName>
    <definedName name="SHARED_FORMULA_7_265_7_265_0">NA()</definedName>
    <definedName name="SHARED_FORMULA_7_267_7_267_0">IF(#REF!=0,"",+TRUNC(#REF!*#REF!,2))</definedName>
    <definedName name="SHARED_FORMULA_7_276_7_276_0">IF(#REF!=0,"",+TRUNC(#REF!*#REF!,2))</definedName>
    <definedName name="SHARED_FORMULA_7_2779_7_2779_1">NA()</definedName>
    <definedName name="SHARED_FORMULA_7_281_7_281_1">NA()</definedName>
    <definedName name="SHARED_FORMULA_7_286_7_286_0">IF(#REF!=0,"",+TRUNC(#REF!*#REF!,2))</definedName>
    <definedName name="SHARED_FORMULA_7_2962_7_2962_1">#REF!*#REF!</definedName>
    <definedName name="SHARED_FORMULA_7_2966_7_2966_1">NA()</definedName>
    <definedName name="SHARED_FORMULA_7_2970_7_2970_1">#REF!*#REF!</definedName>
    <definedName name="SHARED_FORMULA_7_2974_7_2974_1">NA()</definedName>
    <definedName name="SHARED_FORMULA_7_299_7_299_0">IF(#REF!=0,"",+TRUNC(#REF!*#REF!,2))</definedName>
    <definedName name="SHARED_FORMULA_7_31_7_31_0">IF(#REF!=0,"",+TRUNC(#REF!*#REF!,2))</definedName>
    <definedName name="SHARED_FORMULA_7_310_7_310_0">IF(#REF!=0,"",+TRUNC(#REF!*#REF!,2))</definedName>
    <definedName name="SHARED_FORMULA_7_326_7_326_0">IF(#REF!=0,"",+TRUNC(#REF!*#REF!,2))</definedName>
    <definedName name="SHARED_FORMULA_7_329_7_329_0">NA()</definedName>
    <definedName name="SHARED_FORMULA_7_341_7_341_0">IF(#REF!=0,"",+TRUNC(#REF!*#REF!,2))</definedName>
    <definedName name="SHARED_FORMULA_7_379_7_379_0">IF(#REF!=0,"",+TRUNC(#REF!*#REF!,2))</definedName>
    <definedName name="SHARED_FORMULA_7_393_7_393_0">NA()</definedName>
    <definedName name="SHARED_FORMULA_7_414_7_414_0">IF(#REF!=0,"",+TRUNC(#REF!*#REF!,2))</definedName>
    <definedName name="SHARED_FORMULA_7_426_7_426_0">IF(#REF!=0,"",+TRUNC(#REF!*#REF!,2))</definedName>
    <definedName name="SHARED_FORMULA_7_441_7_441_0">IF(#REF!=0,"",+TRUNC(#REF!*#REF!,2))</definedName>
    <definedName name="SHARED_FORMULA_7_448_7_448_0">IF(#REF!=0,"",+TRUNC(#REF!*#REF!,2))</definedName>
    <definedName name="SHARED_FORMULA_7_457_7_457_0">NA()</definedName>
    <definedName name="SHARED_FORMULA_7_468_7_468_0">IF(#REF!=0,"",+TRUNC(#REF!*#REF!,2))</definedName>
    <definedName name="SHARED_FORMULA_7_485_7_485_0">IF(#REF!=0,"",+TRUNC(#REF!*#REF!,2))</definedName>
    <definedName name="SHARED_FORMULA_7_501_7_501_0">IF(#REF!=0,"",+TRUNC(#REF!*#REF!,2))</definedName>
    <definedName name="SHARED_FORMULA_7_521_7_521_0">NA()</definedName>
    <definedName name="SHARED_FORMULA_7_53_7_53_0">ROUND(#REF!*#REF!,2)</definedName>
    <definedName name="SHARED_FORMULA_7_556_7_556_0">IF(#REF!=0,"",+TRUNC(#REF!*#REF!,2))</definedName>
    <definedName name="SHARED_FORMULA_7_56_7_56_0">IF(#REF!=0,"",+TRUNC(#REF!*#REF!,2))</definedName>
    <definedName name="SHARED_FORMULA_7_585_7_585_0">NA()</definedName>
    <definedName name="SHARED_FORMULA_7_599_7_599_0">IF(#REF!=0,"",+TRUNC(#REF!*#REF!,2))</definedName>
    <definedName name="SHARED_FORMULA_7_613_7_613_0">IF(#REF!=0,"",+TRUNC(#REF!*#REF!,2))</definedName>
    <definedName name="SHARED_FORMULA_7_638_7_638_0">IF(#REF!=0,"",+TRUNC(#REF!*#REF!,2))</definedName>
    <definedName name="SHARED_FORMULA_7_676_7_676_0">IF(#REF!=0,"",+TRUNC(#REF!*#REF!,2))</definedName>
    <definedName name="SHARED_FORMULA_7_690_7_690_0">IF(#REF!=0,"",+TRUNC(#REF!*#REF!,2))</definedName>
    <definedName name="SHARED_FORMULA_7_713_7_713_0">NA()</definedName>
    <definedName name="SHARED_FORMULA_7_73_7_73_0">NA()</definedName>
    <definedName name="SHARED_FORMULA_7_83_7_83_0">ROUND(#REF!*#REF!,2)</definedName>
    <definedName name="SHARED_FORMULA_7_9_7_9_0">NA()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_20_8_20_70">#REF!</definedName>
    <definedName name="SHARED_FORMULA_8_21_8_21_3">NA()</definedName>
    <definedName name="SHARED_FORMULA_8_22_8_22_3">NA()</definedName>
    <definedName name="SHARED_FORMULA_8_38_8_38_3">NA()</definedName>
    <definedName name="SHARED_FORMULA_8_56_8_56_3">NA()</definedName>
    <definedName name="SHARED_FORMULA_8_76_8_76_3">NA()</definedName>
    <definedName name="SHARED_FORMULA_8_8_8_8_3">NA()</definedName>
    <definedName name="SHARED_FORMULA_8_8_8_8_4">NA()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_120_9_120_1">NA()</definedName>
    <definedName name="SHARED_FORMULA_9_123_9_123_1">NA()</definedName>
    <definedName name="SHARED_FORMULA_9_1408_9_1408_1">NA()</definedName>
    <definedName name="SHARED_FORMULA_9_1428_9_1428_1">#REF!</definedName>
    <definedName name="SHARED_FORMULA_9_143_9_143_1">NA()</definedName>
    <definedName name="SHARED_FORMULA_9_1432_9_1432_1">NA()</definedName>
    <definedName name="SHARED_FORMULA_9_1434_9_1434_1">NA()</definedName>
    <definedName name="SHARED_FORMULA_9_1442_9_1442_1">#REF!</definedName>
    <definedName name="SHARED_FORMULA_9_1446_9_1446_1">NA()</definedName>
    <definedName name="SHARED_FORMULA_9_1448_9_1448_1">NA()</definedName>
    <definedName name="SHARED_FORMULA_9_1469_9_1469_1">#REF!</definedName>
    <definedName name="SHARED_FORMULA_9_1473_9_1473_1">NA()</definedName>
    <definedName name="SHARED_FORMULA_9_1481_9_1481_1">NA()</definedName>
    <definedName name="SHARED_FORMULA_9_1483_9_1483_1">#REF!</definedName>
    <definedName name="SHARED_FORMULA_9_1487_9_1487_1">NA()</definedName>
    <definedName name="SHARED_FORMULA_9_1512_9_1512_1">#REF!</definedName>
    <definedName name="SHARED_FORMULA_9_1516_9_1516_1">NA()</definedName>
    <definedName name="SHARED_FORMULA_9_1519_9_1519_1">NA()</definedName>
    <definedName name="SHARED_FORMULA_9_1550_9_1550_1">#REF!</definedName>
    <definedName name="SHARED_FORMULA_9_1554_9_1554_1">NA()</definedName>
    <definedName name="SHARED_FORMULA_9_1575_9_1575_1">#REF!</definedName>
    <definedName name="SHARED_FORMULA_9_1579_9_1579_1">NA()</definedName>
    <definedName name="SHARED_FORMULA_9_1585_9_1585_1">#REF!</definedName>
    <definedName name="SHARED_FORMULA_9_1589_9_1589_1">NA()</definedName>
    <definedName name="SHARED_FORMULA_9_1610_9_1610_1">#REF!</definedName>
    <definedName name="SHARED_FORMULA_9_1614_9_1614_1">NA()</definedName>
    <definedName name="SHARED_FORMULA_9_2400_9_2400_1">NA()</definedName>
    <definedName name="SHARED_FORMULA_9_255_9_255_1">NA()</definedName>
    <definedName name="SHARED_FORMULA_9_2600_9_2600_1">ROUNDUP(#REF!,1)</definedName>
    <definedName name="SHARED_FORMULA_9_2603_9_2603_1">NA()</definedName>
    <definedName name="SHARED_FORMULA_9_2604_9_2604_1">NA()</definedName>
    <definedName name="SHARED_FORMULA_9_2686_9_2686_1">NA()</definedName>
    <definedName name="SHARED_FORMULA_9_2695_9_2695_1">NA()</definedName>
    <definedName name="SHARED_FORMULA_9_281_9_281_1">NA()</definedName>
    <definedName name="SHARED_FORMULA_9_2812_9_2812_1">NA()</definedName>
    <definedName name="SHARED_FORMULA_9_2876_9_2876_1">ROUNDUP(#REF!,1)</definedName>
    <definedName name="SHARED_FORMULA_9_2880_9_2880_1">NA()</definedName>
    <definedName name="SHARED_FORMULA_9_2885_9_2885_1">#REF!*#REF!</definedName>
    <definedName name="SHARED_FORMULA_9_2889_9_2889_1">NA()</definedName>
    <definedName name="SHARED_FORMULA_9_2963_9_2963_1">#REF!*#REF!</definedName>
    <definedName name="SHARED_FORMULA_9_2967_9_2967_1">NA()</definedName>
    <definedName name="SHARED_FORMULA_9_2968_9_2968_1">NA()</definedName>
    <definedName name="SHARED_FORMULA_9_2994_9_2994_1">NA()</definedName>
    <definedName name="SHARED_FORMULA_9_3004_9_3004_1">NA()</definedName>
    <definedName name="SHARED_FORMULA_9_3016_9_3016_1">#REF!</definedName>
    <definedName name="SHARED_FORMULA_9_3020_9_3020_1">NA()</definedName>
    <definedName name="SHARED_FORMULA_9_3028_9_3028_1">NA()</definedName>
    <definedName name="SHARED_FORMULA_9_3054_9_3054_1">NA()</definedName>
    <definedName name="SHARED_FORMULA_9_3063_9_3063_1">NA()</definedName>
    <definedName name="SHARED_FORMULA_9_3073_9_3073_1">NA()</definedName>
    <definedName name="SHARED_FORMULA_9_3145_9_3145_1">ROUNDUP(#REF!,1)</definedName>
    <definedName name="SHARED_FORMULA_9_3149_9_3149_1">NA()</definedName>
    <definedName name="SHARED_FORMULA_9_3171_9_3171_1">ROUNDUP(#REF!,1)</definedName>
    <definedName name="SHARED_FORMULA_9_3175_9_3175_1">NA()</definedName>
    <definedName name="SHARED_FORMULA_9_3181_9_3181_1">ROUNDUP(#REF!,1)</definedName>
    <definedName name="SHARED_FORMULA_9_3185_9_3185_1">NA()</definedName>
    <definedName name="SHARED_FORMULA_9_3196_9_3196_1">NA()</definedName>
    <definedName name="SHARED_FORMULA_9_3205_9_3205_1">ROUNDUP(#REF!,1)</definedName>
    <definedName name="SHARED_FORMULA_9_3209_9_3209_1">NA()</definedName>
    <definedName name="SHARED_FORMULA_9_323_9_323_1">NA()</definedName>
    <definedName name="SHARED_FORMULA_9_3231_9_3231_1">#REF!</definedName>
    <definedName name="SHARED_FORMULA_9_3235_9_3235_1">NA()</definedName>
    <definedName name="SHARED_FORMULA_9_3240_9_3240_1">#REF!</definedName>
    <definedName name="SHARED_FORMULA_9_3244_9_3244_1">NA()</definedName>
    <definedName name="SHARED_FORMULA_9_3250_9_3250_1">#REF!</definedName>
    <definedName name="SHARED_FORMULA_9_3254_9_3254_1">NA()</definedName>
    <definedName name="SHARED_FORMULA_9_332_9_332_1">NA()</definedName>
    <definedName name="SHARED_FORMULA_9_340_9_340_1">NA()</definedName>
    <definedName name="SHARED_FORMULA_9_342_9_342_1">NA()</definedName>
    <definedName name="SHARED_FORMULA_9_3423_9_3423_1">NA()</definedName>
    <definedName name="SHARED_FORMULA_9_345_9_345_1">#REF!</definedName>
    <definedName name="SHARED_FORMULA_9_349_9_349_1">NA()</definedName>
    <definedName name="SHARED_FORMULA_9_359_9_359_1">NA()</definedName>
    <definedName name="SHARED_FORMULA_9_360_9_360_1">NA()</definedName>
    <definedName name="SHARED_FORMULA_9_369_9_369_1">NA()</definedName>
    <definedName name="SHARED_FORMULA_9_379_9_379_1">NA()</definedName>
    <definedName name="SHARED_FORMULA_9_380_9_380_1">NA()</definedName>
    <definedName name="SHARED_FORMULA_9_388_9_388_1">NA()</definedName>
    <definedName name="SHARED_FORMULA_9_399_9_399_1">NA()</definedName>
    <definedName name="SHARED_FORMULA_9_405_9_405_1">NA()</definedName>
    <definedName name="SHARED_FORMULA_9_407_9_407_1">NA()</definedName>
    <definedName name="SHARED_FORMULA_9_423_9_423_1">#REF!</definedName>
    <definedName name="SHARED_FORMULA_9_426_9_426_1">NA()</definedName>
    <definedName name="SHARED_FORMULA_9_444_9_444_1">NA()</definedName>
    <definedName name="SHARED_FORMULA_9_568_9_568_1">ROUNDUP(#REF!*#REF!,1)</definedName>
    <definedName name="SHARED_FORMULA_9_574_9_574_1">NA()</definedName>
    <definedName name="SHARED_FORMULA_9_669_9_669_1">ROUNDUP(#REF!,1)</definedName>
    <definedName name="SHARED_FORMULA_9_671_9_671_1">NA()</definedName>
    <definedName name="SHARED_FORMULA_9_676_9_676_1">NA()</definedName>
    <definedName name="SHARED_FORMULA_9_732_9_732_1">ROUNDUP(#REF!,1)</definedName>
    <definedName name="SHARED_FORMULA_9_736_9_736_1">NA()</definedName>
    <definedName name="SHARED_FORMULA_9_740_9_740_1">NA()</definedName>
    <definedName name="SHARED_FORMULA_9_754_9_754_1">ROUNDUP(#REF!,1)</definedName>
    <definedName name="SHARED_FORMULA_9_758_9_758_1">NA()</definedName>
    <definedName name="SHARED_FORMULA_9_762_9_762_1">NA()</definedName>
    <definedName name="SHARED_FORMULA_9_769_9_769_1">ROUNDUP(#REF!,1)</definedName>
    <definedName name="SHARED_FORMULA_9_773_9_773_1">NA()</definedName>
    <definedName name="SHARED_FORMULA_9_777_9_777_1">NA()</definedName>
    <definedName name="SHARED_FORMULA_9_786_9_786_1">ROUNDUP(#REF!,1)</definedName>
    <definedName name="SHARED_FORMULA_9_790_9_790_1">NA()</definedName>
    <definedName name="SHARED_FORMULA_9_794_9_794_1">NA()</definedName>
    <definedName name="SHARED_FORMULA_9_811_9_811_1">ROUNDUP(#REF!,1)</definedName>
    <definedName name="SHARED_FORMULA_9_815_9_815_1">NA()</definedName>
    <definedName name="SHARED_FORMULA_9_819_9_819_1">NA()</definedName>
    <definedName name="SHARED_FORMULA_9_851_9_851_1">ROUNDUP(#REF!*#REF!,1)</definedName>
    <definedName name="SHARED_FORMULA_9_855_9_855_1">NA()</definedName>
    <definedName name="SHARED_FORMULA_9_859_9_859_1">NA()</definedName>
    <definedName name="SHARED_FORMULA_9_881_9_881_1">#REF!</definedName>
    <definedName name="SHARED_FORMULA_9_885_9_885_1">NA()</definedName>
    <definedName name="SHARED_FORMULA_9_889_9_889_1">NA()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SISTEMA_ESTRUTURAL" localSheetId="0">#REF!</definedName>
    <definedName name="SISTEMA_ESTRUTURAL">[16]Plan1!$A$94:$A$100</definedName>
    <definedName name="SITUACAO" localSheetId="0">#REF!</definedName>
    <definedName name="SITUACAO">[16]Plan1!$A$60:$A$64</definedName>
    <definedName name="spda_COMP">#REF!</definedName>
    <definedName name="SS" localSheetId="0">#REF!</definedName>
    <definedName name="SS">#REF!</definedName>
    <definedName name="SSS">#REF!</definedName>
    <definedName name="SSSSS">#REF!</definedName>
    <definedName name="SSSSSSS">#REF!</definedName>
    <definedName name="START">#REF!</definedName>
    <definedName name="STATUS">#REF!</definedName>
    <definedName name="STOT01.010.0020" localSheetId="0">#REF!</definedName>
    <definedName name="STOT01.010.0020" localSheetId="1">[18]MEMORIAL!#REF!</definedName>
    <definedName name="STOT01.010.0020">[18]MEMORIAL!#REF!</definedName>
    <definedName name="STOT01.010.0020_1" localSheetId="0">#REF!</definedName>
    <definedName name="STOT01.010.0020_1" localSheetId="1">[18]MEMORIAL!#REF!</definedName>
    <definedName name="STOT01.010.0020_1">[18]MEMORIAL!#REF!</definedName>
    <definedName name="STOT01.050.0040" localSheetId="0">#REF!</definedName>
    <definedName name="STOT01.050.0040" localSheetId="1">[18]MEMORIAL!#REF!</definedName>
    <definedName name="STOT01.050.0040">[18]MEMORIAL!#REF!</definedName>
    <definedName name="STOT01.050.0040_1" localSheetId="0">#REF!</definedName>
    <definedName name="STOT01.050.0040_1" localSheetId="1">[18]MEMORIAL!#REF!</definedName>
    <definedName name="STOT01.050.0040_1">[18]MEMORIAL!#REF!</definedName>
    <definedName name="STOT01.110.0010" localSheetId="0">#REF!</definedName>
    <definedName name="STOT01.110.0010" localSheetId="1">[18]MEMORIAL!#REF!</definedName>
    <definedName name="STOT01.110.0010">[18]MEMORIAL!#REF!</definedName>
    <definedName name="STOT01.110.0010_1" localSheetId="0">#REF!</definedName>
    <definedName name="STOT01.110.0010_1" localSheetId="1">[18]MEMORIAL!#REF!</definedName>
    <definedName name="STOT01.110.0010_1">[18]MEMORIAL!#REF!</definedName>
    <definedName name="STOT01.110.0295" localSheetId="0">#REF!</definedName>
    <definedName name="STOT01.110.0295" localSheetId="1">[18]MEMORIAL!#REF!</definedName>
    <definedName name="STOT01.110.0295">[18]MEMORIAL!#REF!</definedName>
    <definedName name="STOT01.110.0295_1" localSheetId="0">#REF!</definedName>
    <definedName name="STOT01.110.0295_1" localSheetId="1">[18]MEMORIAL!#REF!</definedName>
    <definedName name="STOT01.110.0295_1">[18]MEMORIAL!#REF!</definedName>
    <definedName name="STOT01.110.0720" localSheetId="0">#REF!</definedName>
    <definedName name="STOT01.110.0720" localSheetId="1">[18]MEMORIAL!#REF!</definedName>
    <definedName name="STOT01.110.0720">[18]MEMORIAL!#REF!</definedName>
    <definedName name="STOT01.110.0720_1" localSheetId="0">#REF!</definedName>
    <definedName name="STOT01.110.0720_1" localSheetId="1">[18]MEMORIAL!#REF!</definedName>
    <definedName name="STOT01.110.0720_1">[18]MEMORIAL!#REF!</definedName>
    <definedName name="STOT01.120.O22O" localSheetId="0">#REF!</definedName>
    <definedName name="STOT01.120.O22O" localSheetId="1">[18]MEMORIAL!#REF!</definedName>
    <definedName name="STOT01.120.O22O">[18]MEMORIAL!#REF!</definedName>
    <definedName name="STOT01.120.O22O_1" localSheetId="0">#REF!</definedName>
    <definedName name="STOT01.120.O22O_1" localSheetId="1">[18]MEMORIAL!#REF!</definedName>
    <definedName name="STOT01.120.O22O_1">[18]MEMORIAL!#REF!</definedName>
    <definedName name="STOT01.150.0130" localSheetId="0">#REF!</definedName>
    <definedName name="STOT01.150.0130" localSheetId="1">[18]MEMORIAL!#REF!</definedName>
    <definedName name="STOT01.150.0130">[18]MEMORIAL!#REF!</definedName>
    <definedName name="STOT01.150.0190" localSheetId="0">#REF!</definedName>
    <definedName name="STOT01.150.0190" localSheetId="1">[18]MEMORIAL!#REF!</definedName>
    <definedName name="STOT01.150.0190">[18]MEMORIAL!#REF!</definedName>
    <definedName name="STOT01.150.0190_1" localSheetId="0">#REF!</definedName>
    <definedName name="STOT01.150.0190_1" localSheetId="1">[18]MEMORIAL!#REF!</definedName>
    <definedName name="STOT01.150.0190_1">[18]MEMORIAL!#REF!</definedName>
    <definedName name="STOT01.250.0020" localSheetId="0">#REF!</definedName>
    <definedName name="STOT01.250.0020" localSheetId="1">[18]MEMORIAL!#REF!</definedName>
    <definedName name="STOT01.250.0020">[18]MEMORIAL!#REF!</definedName>
    <definedName name="STOT01.250.0020_1" localSheetId="0">#REF!</definedName>
    <definedName name="STOT01.250.0020_1" localSheetId="1">[18]MEMORIAL!#REF!</definedName>
    <definedName name="STOT01.250.0020_1">[18]MEMORIAL!#REF!</definedName>
    <definedName name="STOT01.250.0040" localSheetId="0">#REF!</definedName>
    <definedName name="STOT01.250.0040" localSheetId="1">[18]MEMORIAL!#REF!</definedName>
    <definedName name="STOT01.250.0040">[18]MEMORIAL!#REF!</definedName>
    <definedName name="STOT01.250.0040_1" localSheetId="0">#REF!</definedName>
    <definedName name="STOT01.250.0040_1" localSheetId="1">[18]MEMORIAL!#REF!</definedName>
    <definedName name="STOT01.250.0040_1">[18]MEMORIAL!#REF!</definedName>
    <definedName name="STOT01.250.0340" localSheetId="0">#REF!</definedName>
    <definedName name="STOT01.250.0340" localSheetId="1">[18]MEMORIAL!#REF!</definedName>
    <definedName name="STOT01.250.0340">[18]MEMORIAL!#REF!</definedName>
    <definedName name="STOT01.250.0340_1" localSheetId="0">#REF!</definedName>
    <definedName name="STOT01.250.0340_1" localSheetId="1">[18]MEMORIAL!#REF!</definedName>
    <definedName name="STOT01.250.0340_1">[18]MEMORIAL!#REF!</definedName>
    <definedName name="STOT01.2500040" localSheetId="0">#REF!</definedName>
    <definedName name="STOT01.2500040" localSheetId="1">[18]MEMORIAL!#REF!</definedName>
    <definedName name="STOT01.2500040">[18]MEMORIAL!#REF!</definedName>
    <definedName name="STOT01.2500040_1" localSheetId="0">#REF!</definedName>
    <definedName name="STOT01.2500040_1" localSheetId="1">[18]MEMORIAL!#REF!</definedName>
    <definedName name="STOT01.2500040_1">[18]MEMORIAL!#REF!</definedName>
    <definedName name="STOT01_010_0020">#REF!</definedName>
    <definedName name="STOT01_010_0020_1">#REF!</definedName>
    <definedName name="STOT01_050_0040">#REF!</definedName>
    <definedName name="STOT01_050_0040_1">#REF!</definedName>
    <definedName name="STOT01_110_0010">#REF!</definedName>
    <definedName name="STOT01_110_0010_1">#REF!</definedName>
    <definedName name="STOT01_110_0295">#REF!</definedName>
    <definedName name="STOT01_110_0295_1">#REF!</definedName>
    <definedName name="STOT01_110_0720">#REF!</definedName>
    <definedName name="STOT01_110_0720_1">#REF!</definedName>
    <definedName name="STOT01_120_O22O">#REF!</definedName>
    <definedName name="STOT01_120_O22O_1">#REF!</definedName>
    <definedName name="STOT01_150_0130">#REF!</definedName>
    <definedName name="STOT01_150_0190">#REF!</definedName>
    <definedName name="STOT01_150_0190_1">#REF!</definedName>
    <definedName name="STOT01_250_0020">#REF!</definedName>
    <definedName name="STOT01_250_0020_1">#REF!</definedName>
    <definedName name="STOT01_250_0040">#REF!</definedName>
    <definedName name="STOT01_250_0040_1">#REF!</definedName>
    <definedName name="STOT01_250_0340">#REF!</definedName>
    <definedName name="STOT01_250_0340_1">#REF!</definedName>
    <definedName name="STOT01_2500040">#REF!</definedName>
    <definedName name="STOT01_2500040_1">#REF!</definedName>
    <definedName name="STOT02.010.0020" localSheetId="1">#REF!</definedName>
    <definedName name="STOT02.010.0020">#REF!</definedName>
    <definedName name="STOT02.010.0020_1" localSheetId="0">#REF!</definedName>
    <definedName name="STOT02.010.0020_1" localSheetId="1">[18]MEMORIAL!#REF!</definedName>
    <definedName name="STOT02.010.0020_1">[18]MEMORIAL!#REF!</definedName>
    <definedName name="STOT02.010.0030" localSheetId="0">#REF!</definedName>
    <definedName name="STOT02.010.0030" localSheetId="1">[18]MEMORIAL!#REF!</definedName>
    <definedName name="STOT02.010.0030">[18]MEMORIAL!#REF!</definedName>
    <definedName name="STOT02.010.0030_1" localSheetId="0">#REF!</definedName>
    <definedName name="STOT02.010.0030_1" localSheetId="1">[18]MEMORIAL!#REF!</definedName>
    <definedName name="STOT02.010.0030_1">[18]MEMORIAL!#REF!</definedName>
    <definedName name="STOT02.010.0050" localSheetId="0">#REF!</definedName>
    <definedName name="STOT02.010.0050" localSheetId="1">[37]MEMORIAL!#REF!</definedName>
    <definedName name="STOT02.010.0050">[37]MEMORIAL!#REF!</definedName>
    <definedName name="STOT02.010.0050_1" localSheetId="0">#REF!</definedName>
    <definedName name="STOT02.010.0050_1" localSheetId="1">[37]MEMORIAL!#REF!</definedName>
    <definedName name="STOT02.010.0050_1">[37]MEMORIAL!#REF!</definedName>
    <definedName name="STOT02.010.0060" localSheetId="0">#REF!</definedName>
    <definedName name="STOT02.010.0060" localSheetId="1">[18]MEMORIAL!#REF!</definedName>
    <definedName name="STOT02.010.0060">[18]MEMORIAL!#REF!</definedName>
    <definedName name="STOT02.010.0060_1" localSheetId="0">#REF!</definedName>
    <definedName name="STOT02.010.0060_1" localSheetId="1">[18]MEMORIAL!#REF!</definedName>
    <definedName name="STOT02.010.0060_1">[18]MEMORIAL!#REF!</definedName>
    <definedName name="STOT02.010.0065" localSheetId="0">#REF!</definedName>
    <definedName name="STOT02.010.0065" localSheetId="1">[37]MEMORIAL!#REF!</definedName>
    <definedName name="STOT02.010.0065">[37]MEMORIAL!#REF!</definedName>
    <definedName name="STOT02.010.0065_1" localSheetId="0">#REF!</definedName>
    <definedName name="STOT02.010.0065_1" localSheetId="1">[18]MEMORIAL!#REF!</definedName>
    <definedName name="STOT02.010.0065_1">[18]MEMORIAL!#REF!</definedName>
    <definedName name="STOT02.010.0080" localSheetId="0">#REF!</definedName>
    <definedName name="STOT02.010.0080" localSheetId="1">[18]MEMORIAL!#REF!</definedName>
    <definedName name="STOT02.010.0080">[18]MEMORIAL!#REF!</definedName>
    <definedName name="STOT02.010.0080_1" localSheetId="0">#REF!</definedName>
    <definedName name="STOT02.010.0080_1" localSheetId="1">[18]MEMORIAL!#REF!</definedName>
    <definedName name="STOT02.010.0080_1">[18]MEMORIAL!#REF!</definedName>
    <definedName name="STOT02.010.0090" localSheetId="0">#REF!</definedName>
    <definedName name="STOT02.010.0090" localSheetId="1">[18]MEMORIAL!#REF!</definedName>
    <definedName name="STOT02.010.0090">[18]MEMORIAL!#REF!</definedName>
    <definedName name="STOT02.010.0090_1" localSheetId="0">#REF!</definedName>
    <definedName name="STOT02.010.0090_1" localSheetId="1">[18]MEMORIAL!#REF!</definedName>
    <definedName name="STOT02.010.0090_1">[18]MEMORIAL!#REF!</definedName>
    <definedName name="STOT02.010.0130" localSheetId="0">#REF!</definedName>
    <definedName name="STOT02.010.0130" localSheetId="1">[37]MEMORIAL!#REF!</definedName>
    <definedName name="STOT02.010.0130">[37]MEMORIAL!#REF!</definedName>
    <definedName name="STOT02.010.0130_1" localSheetId="0">#REF!</definedName>
    <definedName name="STOT02.010.0130_1" localSheetId="1">[37]MEMORIAL!#REF!</definedName>
    <definedName name="STOT02.010.0130_1">[37]MEMORIAL!#REF!</definedName>
    <definedName name="STOT02.010.0140" localSheetId="0">#REF!</definedName>
    <definedName name="STOT02.010.0140" localSheetId="1">[18]MEMORIAL!#REF!</definedName>
    <definedName name="STOT02.010.0140">[18]MEMORIAL!#REF!</definedName>
    <definedName name="STOT02.010.0140_1" localSheetId="0">#REF!</definedName>
    <definedName name="STOT02.010.0140_1" localSheetId="1">[18]MEMORIAL!#REF!</definedName>
    <definedName name="STOT02.010.0140_1">[18]MEMORIAL!#REF!</definedName>
    <definedName name="STOT02.010.0150" localSheetId="0">#REF!</definedName>
    <definedName name="STOT02.010.0150" localSheetId="1">[18]MEMORIAL!#REF!</definedName>
    <definedName name="STOT02.010.0150">[18]MEMORIAL!#REF!</definedName>
    <definedName name="STOT02.010.0150_1" localSheetId="0">#REF!</definedName>
    <definedName name="STOT02.010.0150_1" localSheetId="1">[18]MEMORIAL!#REF!</definedName>
    <definedName name="STOT02.010.0150_1">[18]MEMORIAL!#REF!</definedName>
    <definedName name="STOT02.020.0020" localSheetId="0">#REF!</definedName>
    <definedName name="STOT02.020.0020" localSheetId="1">[18]MEMORIAL!#REF!</definedName>
    <definedName name="STOT02.020.0020">[18]MEMORIAL!#REF!</definedName>
    <definedName name="STOT02.020.0020_1" localSheetId="0">#REF!</definedName>
    <definedName name="STOT02.020.0020_1" localSheetId="1">[18]MEMORIAL!#REF!</definedName>
    <definedName name="STOT02.020.0020_1">[18]MEMORIAL!#REF!</definedName>
    <definedName name="STOT02.040.0320" localSheetId="0">#REF!</definedName>
    <definedName name="STOT02.040.0320" localSheetId="1">[18]MEMORIAL!#REF!</definedName>
    <definedName name="STOT02.040.0320">[18]MEMORIAL!#REF!</definedName>
    <definedName name="STOT02.040.0320_1" localSheetId="0">#REF!</definedName>
    <definedName name="STOT02.040.0320_1" localSheetId="1">[18]MEMORIAL!#REF!</definedName>
    <definedName name="STOT02.040.0320_1">[18]MEMORIAL!#REF!</definedName>
    <definedName name="STOT02.040.3910" localSheetId="0">#REF!</definedName>
    <definedName name="STOT02.040.3910" localSheetId="1">[18]MEMORIAL!#REF!</definedName>
    <definedName name="STOT02.040.3910">[18]MEMORIAL!#REF!</definedName>
    <definedName name="STOT02.040.3910_1" localSheetId="0">#REF!</definedName>
    <definedName name="STOT02.040.3910_1" localSheetId="1">[18]MEMORIAL!#REF!</definedName>
    <definedName name="STOT02.040.3910_1">[18]MEMORIAL!#REF!</definedName>
    <definedName name="STOT02.040.3930" localSheetId="0">#REF!</definedName>
    <definedName name="STOT02.040.3930" localSheetId="1">[18]MEMORIAL!#REF!</definedName>
    <definedName name="STOT02.040.3930">[18]MEMORIAL!#REF!</definedName>
    <definedName name="STOT02.040.3930_1" localSheetId="0">#REF!</definedName>
    <definedName name="STOT02.040.3930_1" localSheetId="1">[18]MEMORIAL!#REF!</definedName>
    <definedName name="STOT02.040.3930_1">[18]MEMORIAL!#REF!</definedName>
    <definedName name="STOT02.040.7438" localSheetId="0">#REF!</definedName>
    <definedName name="STOT02.040.7438" localSheetId="1">[18]MEMORIAL!#REF!</definedName>
    <definedName name="STOT02.040.7438">[18]MEMORIAL!#REF!</definedName>
    <definedName name="STOT02.040.7438_1" localSheetId="0">#REF!</definedName>
    <definedName name="STOT02.040.7438_1" localSheetId="1">[18]MEMORIAL!#REF!</definedName>
    <definedName name="STOT02.040.7438_1">[18]MEMORIAL!#REF!</definedName>
    <definedName name="STOT02.110.0136" localSheetId="0">#REF!</definedName>
    <definedName name="STOT02.110.0136" localSheetId="1">[18]MEMORIAL!#REF!</definedName>
    <definedName name="STOT02.110.0136">[18]MEMORIAL!#REF!</definedName>
    <definedName name="STOT02.110.0136_1" localSheetId="0">#REF!</definedName>
    <definedName name="STOT02.110.0136_1" localSheetId="1">[18]MEMORIAL!#REF!</definedName>
    <definedName name="STOT02.110.0136_1">[18]MEMORIAL!#REF!</definedName>
    <definedName name="STOT02.110.0736" localSheetId="0">#REF!</definedName>
    <definedName name="STOT02.110.0736" localSheetId="1">[18]MEMORIAL!#REF!</definedName>
    <definedName name="STOT02.110.0736">[18]MEMORIAL!#REF!</definedName>
    <definedName name="STOT02.110.0736_1" localSheetId="0">#REF!</definedName>
    <definedName name="STOT02.110.0736_1" localSheetId="1">[18]MEMORIAL!#REF!</definedName>
    <definedName name="STOT02.110.0736_1">[18]MEMORIAL!#REF!</definedName>
    <definedName name="STOT02.110.1866" localSheetId="0">#REF!</definedName>
    <definedName name="STOT02.110.1866" localSheetId="1">[18]MEMORIAL!#REF!</definedName>
    <definedName name="STOT02.110.1866">[18]MEMORIAL!#REF!</definedName>
    <definedName name="STOT02.110.1866_1" localSheetId="0">#REF!</definedName>
    <definedName name="STOT02.110.1866_1" localSheetId="1">[18]MEMORIAL!#REF!</definedName>
    <definedName name="STOT02.110.1866_1">[18]MEMORIAL!#REF!</definedName>
    <definedName name="STOT02.110.2021" localSheetId="0">#REF!</definedName>
    <definedName name="STOT02.110.2021" localSheetId="1">[18]MEMORIAL!#REF!</definedName>
    <definedName name="STOT02.110.2021">[18]MEMORIAL!#REF!</definedName>
    <definedName name="STOT02.110.2021_1" localSheetId="0">#REF!</definedName>
    <definedName name="STOT02.110.2021_1" localSheetId="1">[18]MEMORIAL!#REF!</definedName>
    <definedName name="STOT02.110.2021_1">[18]MEMORIAL!#REF!</definedName>
    <definedName name="STOT02.110.2070" localSheetId="0">#REF!</definedName>
    <definedName name="STOT02.110.2070" localSheetId="1">[18]MEMORIAL!#REF!</definedName>
    <definedName name="STOT02.110.2070">[18]MEMORIAL!#REF!</definedName>
    <definedName name="STOT02.110.2070_1" localSheetId="0">#REF!</definedName>
    <definedName name="STOT02.110.2070_1" localSheetId="1">[18]MEMORIAL!#REF!</definedName>
    <definedName name="STOT02.110.2070_1">[18]MEMORIAL!#REF!</definedName>
    <definedName name="STOT02.110.2284" localSheetId="0">#REF!</definedName>
    <definedName name="STOT02.110.2284" localSheetId="1">[18]MEMORIAL!#REF!</definedName>
    <definedName name="STOT02.110.2284">[18]MEMORIAL!#REF!</definedName>
    <definedName name="STOT02.110.2284_1" localSheetId="0">#REF!</definedName>
    <definedName name="STOT02.110.2284_1" localSheetId="1">[18]MEMORIAL!#REF!</definedName>
    <definedName name="STOT02.110.2284_1">[18]MEMORIAL!#REF!</definedName>
    <definedName name="STOT02.110.2758" localSheetId="0">#REF!</definedName>
    <definedName name="STOT02.110.2758" localSheetId="1">[18]MEMORIAL!#REF!</definedName>
    <definedName name="STOT02.110.2758">[18]MEMORIAL!#REF!</definedName>
    <definedName name="STOT02.110.2758_1" localSheetId="0">#REF!</definedName>
    <definedName name="STOT02.110.2758_1" localSheetId="1">[18]MEMORIAL!#REF!</definedName>
    <definedName name="STOT02.110.2758_1">[18]MEMORIAL!#REF!</definedName>
    <definedName name="STOT02.110.3862" localSheetId="0">#REF!</definedName>
    <definedName name="STOT02.110.3862" localSheetId="1">[18]MEMORIAL!#REF!</definedName>
    <definedName name="STOT02.110.3862">[18]MEMORIAL!#REF!</definedName>
    <definedName name="STOT02.110.3862_1" localSheetId="0">#REF!</definedName>
    <definedName name="STOT02.110.3862_1" localSheetId="1">[18]MEMORIAL!#REF!</definedName>
    <definedName name="STOT02.110.3862_1">[18]MEMORIAL!#REF!</definedName>
    <definedName name="STOT02.110.3868" localSheetId="0">#REF!</definedName>
    <definedName name="STOT02.110.3868" localSheetId="1">[18]MEMORIAL!#REF!</definedName>
    <definedName name="STOT02.110.3868">[18]MEMORIAL!#REF!</definedName>
    <definedName name="STOT02.110.3926" localSheetId="0">#REF!</definedName>
    <definedName name="STOT02.110.3926" localSheetId="1">[18]MEMORIAL!#REF!</definedName>
    <definedName name="STOT02.110.3926">[18]MEMORIAL!#REF!</definedName>
    <definedName name="STOT02.110.3926_1" localSheetId="0">#REF!</definedName>
    <definedName name="STOT02.110.3926_1" localSheetId="1">[18]MEMORIAL!#REF!</definedName>
    <definedName name="STOT02.110.3926_1">[18]MEMORIAL!#REF!</definedName>
    <definedName name="STOT02.110.4292" localSheetId="0">#REF!</definedName>
    <definedName name="STOT02.110.4292" localSheetId="1">[18]MEMORIAL!#REF!</definedName>
    <definedName name="STOT02.110.4292">[18]MEMORIAL!#REF!</definedName>
    <definedName name="STOT02.110.4292_1" localSheetId="0">#REF!</definedName>
    <definedName name="STOT02.110.4292_1" localSheetId="1">[18]MEMORIAL!#REF!</definedName>
    <definedName name="STOT02.110.4292_1">[18]MEMORIAL!#REF!</definedName>
    <definedName name="STOT02.110.4760" localSheetId="0">#REF!</definedName>
    <definedName name="STOT02.110.4760" localSheetId="1">[18]MEMORIAL!#REF!</definedName>
    <definedName name="STOT02.110.4760">[18]MEMORIAL!#REF!</definedName>
    <definedName name="STOT02.110.4760_1" localSheetId="0">#REF!</definedName>
    <definedName name="STOT02.110.4760_1" localSheetId="1">[18]MEMORIAL!#REF!</definedName>
    <definedName name="STOT02.110.4760_1">[18]MEMORIAL!#REF!</definedName>
    <definedName name="STOT02.120.0010" localSheetId="0">#REF!</definedName>
    <definedName name="STOT02.120.0010" localSheetId="1">[18]MEMORIAL!#REF!</definedName>
    <definedName name="STOT02.120.0010">[18]MEMORIAL!#REF!</definedName>
    <definedName name="STOT02.120.0010_1" localSheetId="0">#REF!</definedName>
    <definedName name="STOT02.120.0010_1" localSheetId="1">[18]MEMORIAL!#REF!</definedName>
    <definedName name="STOT02.120.0010_1">[18]MEMORIAL!#REF!</definedName>
    <definedName name="STOT02.120.0040" localSheetId="0">#REF!</definedName>
    <definedName name="STOT02.120.0040" localSheetId="1">[18]MEMORIAL!#REF!</definedName>
    <definedName name="STOT02.120.0040">[18]MEMORIAL!#REF!</definedName>
    <definedName name="STOT02.120.0040_1" localSheetId="0">#REF!</definedName>
    <definedName name="STOT02.120.0040_1" localSheetId="1">[18]MEMORIAL!#REF!</definedName>
    <definedName name="STOT02.120.0040_1">[18]MEMORIAL!#REF!</definedName>
    <definedName name="STOT02.140.0040" localSheetId="0">#REF!</definedName>
    <definedName name="STOT02.140.0040" localSheetId="1">[18]MEMORIAL!#REF!</definedName>
    <definedName name="STOT02.140.0040">[18]MEMORIAL!#REF!</definedName>
    <definedName name="STOT02.140.0040_1" localSheetId="0">#REF!</definedName>
    <definedName name="STOT02.140.0040_1" localSheetId="1">[18]MEMORIAL!#REF!</definedName>
    <definedName name="STOT02.140.0040_1">[18]MEMORIAL!#REF!</definedName>
    <definedName name="STOT02.160.0010" localSheetId="0">#REF!</definedName>
    <definedName name="STOT02.160.0010" localSheetId="1">[18]MEMORIAL!#REF!</definedName>
    <definedName name="STOT02.160.0010">[18]MEMORIAL!#REF!</definedName>
    <definedName name="STOT02.160.0010_1" localSheetId="0">#REF!</definedName>
    <definedName name="STOT02.160.0010_1" localSheetId="1">[18]MEMORIAL!#REF!</definedName>
    <definedName name="STOT02.160.0010_1">[18]MEMORIAL!#REF!</definedName>
    <definedName name="STOT02.160.0075" localSheetId="0">#REF!</definedName>
    <definedName name="STOT02.160.0075" localSheetId="1">[18]MEMORIAL!#REF!</definedName>
    <definedName name="STOT02.160.0075">[18]MEMORIAL!#REF!</definedName>
    <definedName name="STOT02.160.0075_1" localSheetId="0">#REF!</definedName>
    <definedName name="STOT02.160.0075_1" localSheetId="1">[18]MEMORIAL!#REF!</definedName>
    <definedName name="STOT02.160.0075_1">[18]MEMORIAL!#REF!</definedName>
    <definedName name="STOT02.210.0030" localSheetId="0">#REF!</definedName>
    <definedName name="STOT02.210.0030" localSheetId="1">[18]MEMORIAL!#REF!</definedName>
    <definedName name="STOT02.210.0030">[18]MEMORIAL!#REF!</definedName>
    <definedName name="STOT02.210.0030_1" localSheetId="0">#REF!</definedName>
    <definedName name="STOT02.210.0030_1" localSheetId="1">[18]MEMORIAL!#REF!</definedName>
    <definedName name="STOT02.210.0030_1">[18]MEMORIAL!#REF!</definedName>
    <definedName name="STOT02.210.0110" localSheetId="0">#REF!</definedName>
    <definedName name="STOT02.210.0110" localSheetId="1">[18]MEMORIAL!#REF!</definedName>
    <definedName name="STOT02.210.0110">[18]MEMORIAL!#REF!</definedName>
    <definedName name="STOT02.210.0110_1" localSheetId="0">#REF!</definedName>
    <definedName name="STOT02.210.0110_1" localSheetId="1">[18]MEMORIAL!#REF!</definedName>
    <definedName name="STOT02.210.0110_1">[18]MEMORIAL!#REF!</definedName>
    <definedName name="STOT02.210.0290" localSheetId="0">#REF!</definedName>
    <definedName name="STOT02.210.0290" localSheetId="1">[18]MEMORIAL!#REF!</definedName>
    <definedName name="STOT02.210.0290">[18]MEMORIAL!#REF!</definedName>
    <definedName name="STOT02.210.0290_1" localSheetId="0">#REF!</definedName>
    <definedName name="STOT02.210.0290_1" localSheetId="1">[18]MEMORIAL!#REF!</definedName>
    <definedName name="STOT02.210.0290_1">[18]MEMORIAL!#REF!</definedName>
    <definedName name="STOT02.210.0320" localSheetId="0">#REF!</definedName>
    <definedName name="STOT02.210.0320" localSheetId="1">[18]MEMORIAL!#REF!</definedName>
    <definedName name="STOT02.210.0320">[18]MEMORIAL!#REF!</definedName>
    <definedName name="STOT02.210.0320_1" localSheetId="0">#REF!</definedName>
    <definedName name="STOT02.210.0320_1" localSheetId="1">[18]MEMORIAL!#REF!</definedName>
    <definedName name="STOT02.210.0320_1">[18]MEMORIAL!#REF!</definedName>
    <definedName name="STOT02_010_0020">#REF!</definedName>
    <definedName name="STOT02_010_0020_1">#REF!</definedName>
    <definedName name="STOT02_010_0030">#REF!</definedName>
    <definedName name="STOT02_010_0030_1">#REF!</definedName>
    <definedName name="STOT02_010_0050">#REF!</definedName>
    <definedName name="STOT02_010_0050_1">#REF!</definedName>
    <definedName name="STOT02_010_0060">#REF!</definedName>
    <definedName name="STOT02_010_0060_1">#REF!</definedName>
    <definedName name="STOT02_010_0065">#REF!</definedName>
    <definedName name="STOT02_010_0065_1">#REF!</definedName>
    <definedName name="STOT02_010_0080">#REF!</definedName>
    <definedName name="STOT02_010_0080_1">#REF!</definedName>
    <definedName name="STOT02_010_0090">#REF!</definedName>
    <definedName name="STOT02_010_0090_1">#REF!</definedName>
    <definedName name="STOT02_010_0130">#REF!</definedName>
    <definedName name="STOT02_010_0130_1">#REF!</definedName>
    <definedName name="STOT02_010_0140">#REF!</definedName>
    <definedName name="STOT02_010_0140_1">#REF!</definedName>
    <definedName name="STOT02_010_0150">#REF!</definedName>
    <definedName name="STOT02_010_0150_1">#REF!</definedName>
    <definedName name="STOT02_020_0020">#REF!</definedName>
    <definedName name="STOT02_020_0020_1">#REF!</definedName>
    <definedName name="STOT02_040_0320">#REF!</definedName>
    <definedName name="STOT02_040_0320_1">#REF!</definedName>
    <definedName name="STOT02_040_3910">#REF!</definedName>
    <definedName name="STOT02_040_3910_1">#REF!</definedName>
    <definedName name="STOT02_040_3930">#REF!</definedName>
    <definedName name="STOT02_040_3930_1">#REF!</definedName>
    <definedName name="STOT02_040_7438">#REF!</definedName>
    <definedName name="STOT02_040_7438_1">#REF!</definedName>
    <definedName name="STOT02_110_0136">#REF!</definedName>
    <definedName name="STOT02_110_0136_1">#REF!</definedName>
    <definedName name="STOT02_110_0736">#REF!</definedName>
    <definedName name="STOT02_110_0736_1">#REF!</definedName>
    <definedName name="STOT02_110_1866">#REF!</definedName>
    <definedName name="STOT02_110_1866_1">#REF!</definedName>
    <definedName name="STOT02_110_2021">#REF!</definedName>
    <definedName name="STOT02_110_2021_1">#REF!</definedName>
    <definedName name="STOT02_110_2070">#REF!</definedName>
    <definedName name="STOT02_110_2070_1">#REF!</definedName>
    <definedName name="STOT02_110_2284">#REF!</definedName>
    <definedName name="STOT02_110_2284_1">#REF!</definedName>
    <definedName name="STOT02_110_2758">#REF!</definedName>
    <definedName name="STOT02_110_2758_1">#REF!</definedName>
    <definedName name="STOT02_110_3862">#REF!</definedName>
    <definedName name="STOT02_110_3862_1">#REF!</definedName>
    <definedName name="STOT02_110_3868">#REF!</definedName>
    <definedName name="STOT02_110_3926">#REF!</definedName>
    <definedName name="STOT02_110_3926_1">#REF!</definedName>
    <definedName name="STOT02_110_4292">#REF!</definedName>
    <definedName name="STOT02_110_4292_1">#REF!</definedName>
    <definedName name="STOT02_110_4760">#REF!</definedName>
    <definedName name="STOT02_110_4760_1">#REF!</definedName>
    <definedName name="STOT02_120_0010">#REF!</definedName>
    <definedName name="STOT02_120_0010_1">#REF!</definedName>
    <definedName name="STOT02_120_0040">#REF!</definedName>
    <definedName name="STOT02_120_0040_1">#REF!</definedName>
    <definedName name="STOT02_140_0040">#REF!</definedName>
    <definedName name="STOT02_140_0040_1">#REF!</definedName>
    <definedName name="STOT02_160_0010">#REF!</definedName>
    <definedName name="STOT02_160_0010_1">#REF!</definedName>
    <definedName name="STOT02_160_0075">#REF!</definedName>
    <definedName name="STOT02_160_0075_1">#REF!</definedName>
    <definedName name="STOT02_210_0030">#REF!</definedName>
    <definedName name="STOT02_210_0030_1">#REF!</definedName>
    <definedName name="STOT02_210_0110">#REF!</definedName>
    <definedName name="STOT02_210_0110_1">#REF!</definedName>
    <definedName name="STOT02_210_0290">#REF!</definedName>
    <definedName name="STOT02_210_0290_1">#REF!</definedName>
    <definedName name="STOT02_210_0320">#REF!</definedName>
    <definedName name="STOT02_210_0320_1">#REF!</definedName>
    <definedName name="STOT03.010.0020" localSheetId="0">#REF!</definedName>
    <definedName name="STOT03.010.0020" localSheetId="1">[37]MEMORIAL!#REF!</definedName>
    <definedName name="STOT03.010.0020">[37]MEMORIAL!#REF!</definedName>
    <definedName name="STOT03.010.0020_1" localSheetId="0">#REF!</definedName>
    <definedName name="STOT03.010.0020_1" localSheetId="1">[18]MEMORIAL!#REF!</definedName>
    <definedName name="STOT03.010.0020_1">[18]MEMORIAL!#REF!</definedName>
    <definedName name="STOT03.010.0025" localSheetId="0">#REF!</definedName>
    <definedName name="STOT03.010.0025" localSheetId="1">[37]MEMORIAL!#REF!</definedName>
    <definedName name="STOT03.010.0025">[37]MEMORIAL!#REF!</definedName>
    <definedName name="STOT03.010.0025_1" localSheetId="0">#REF!</definedName>
    <definedName name="STOT03.010.0025_1" localSheetId="1">[18]MEMORIAL!#REF!</definedName>
    <definedName name="STOT03.010.0025_1">[18]MEMORIAL!#REF!</definedName>
    <definedName name="STOT03.010.0040" localSheetId="0">#REF!</definedName>
    <definedName name="STOT03.010.0040" localSheetId="1">[37]MEMORIAL!#REF!</definedName>
    <definedName name="STOT03.010.0040">[37]MEMORIAL!#REF!</definedName>
    <definedName name="STOT03.010.0040_1" localSheetId="0">#REF!</definedName>
    <definedName name="STOT03.010.0040_1" localSheetId="1">[38]MEMORIAL!#REF!</definedName>
    <definedName name="STOT03.010.0040_1">[38]MEMORIAL!#REF!</definedName>
    <definedName name="STOT03.010.0050" localSheetId="0">#REF!</definedName>
    <definedName name="STOT03.010.0050" localSheetId="1">[37]MEMORIAL!#REF!</definedName>
    <definedName name="STOT03.010.0050">[37]MEMORIAL!#REF!</definedName>
    <definedName name="STOT03.010.0050_1" localSheetId="0">#REF!</definedName>
    <definedName name="STOT03.010.0050_1" localSheetId="1">[38]MEMORIAL!#REF!</definedName>
    <definedName name="STOT03.010.0050_1">[38]MEMORIAL!#REF!</definedName>
    <definedName name="STOT03.010.0100" localSheetId="0">#REF!</definedName>
    <definedName name="STOT03.010.0100" localSheetId="1">[37]MEMORIAL!#REF!</definedName>
    <definedName name="STOT03.010.0100">[37]MEMORIAL!#REF!</definedName>
    <definedName name="STOT03.010.0100_1" localSheetId="0">#REF!</definedName>
    <definedName name="STOT03.010.0100_1" localSheetId="1">[37]MEMORIAL!#REF!</definedName>
    <definedName name="STOT03.010.0100_1">[37]MEMORIAL!#REF!</definedName>
    <definedName name="STOT03.010.0140" localSheetId="0">#REF!</definedName>
    <definedName name="STOT03.010.0140" localSheetId="1">[18]MEMORIAL!#REF!</definedName>
    <definedName name="STOT03.010.0140">[18]MEMORIAL!#REF!</definedName>
    <definedName name="STOT03.010.0140_1" localSheetId="0">#REF!</definedName>
    <definedName name="STOT03.010.0140_1" localSheetId="1">[18]MEMORIAL!#REF!</definedName>
    <definedName name="STOT03.010.0140_1">[18]MEMORIAL!#REF!</definedName>
    <definedName name="STOT03.010.0160" localSheetId="0">#REF!</definedName>
    <definedName name="STOT03.010.0160" localSheetId="1">[18]MEMORIAL!#REF!</definedName>
    <definedName name="STOT03.010.0160">[18]MEMORIAL!#REF!</definedName>
    <definedName name="STOT03.010.0160_1" localSheetId="0">#REF!</definedName>
    <definedName name="STOT03.010.0160_1" localSheetId="1">[18]MEMORIAL!#REF!</definedName>
    <definedName name="STOT03.010.0160_1">[18]MEMORIAL!#REF!</definedName>
    <definedName name="STOT03.010.0170" localSheetId="0">#REF!</definedName>
    <definedName name="STOT03.010.0170" localSheetId="1">[18]MEMORIAL!#REF!</definedName>
    <definedName name="STOT03.010.0170">[18]MEMORIAL!#REF!</definedName>
    <definedName name="STOT03.010.0170_1" localSheetId="0">#REF!</definedName>
    <definedName name="STOT03.010.0170_1" localSheetId="1">[18]MEMORIAL!#REF!</definedName>
    <definedName name="STOT03.010.0170_1">[18]MEMORIAL!#REF!</definedName>
    <definedName name="STOT03.010.0180" localSheetId="0">#REF!</definedName>
    <definedName name="STOT03.010.0180" localSheetId="1">[37]MEMORIAL!#REF!</definedName>
    <definedName name="STOT03.010.0180">[37]MEMORIAL!#REF!</definedName>
    <definedName name="STOT03.010.0180_1" localSheetId="0">#REF!</definedName>
    <definedName name="STOT03.010.0180_1" localSheetId="1">[18]MEMORIAL!#REF!</definedName>
    <definedName name="STOT03.010.0180_1">[18]MEMORIAL!#REF!</definedName>
    <definedName name="STOT03.010.0190" localSheetId="0">#REF!</definedName>
    <definedName name="STOT03.010.0190" localSheetId="1">[18]MEMORIAL!#REF!</definedName>
    <definedName name="STOT03.010.0190">[18]MEMORIAL!#REF!</definedName>
    <definedName name="STOT03.010.0190_1" localSheetId="0">#REF!</definedName>
    <definedName name="STOT03.010.0190_1" localSheetId="1">[18]MEMORIAL!#REF!</definedName>
    <definedName name="STOT03.010.0190_1">[18]MEMORIAL!#REF!</definedName>
    <definedName name="STOT03.010.0200" localSheetId="0">#REF!</definedName>
    <definedName name="STOT03.010.0200" localSheetId="1">[37]MEMORIAL!#REF!</definedName>
    <definedName name="STOT03.010.0200">[37]MEMORIAL!#REF!</definedName>
    <definedName name="STOT03.010.0200_1" localSheetId="0">#REF!</definedName>
    <definedName name="STOT03.010.0200_1" localSheetId="1">[18]MEMORIAL!#REF!</definedName>
    <definedName name="STOT03.010.0200_1">[18]MEMORIAL!#REF!</definedName>
    <definedName name="STOT03_010_0020">#REF!</definedName>
    <definedName name="STOT03_010_0020_1">#REF!</definedName>
    <definedName name="STOT03_010_0025">#REF!</definedName>
    <definedName name="STOT03_010_0025_1">#REF!</definedName>
    <definedName name="STOT03_010_0040">#REF!</definedName>
    <definedName name="STOT03_010_0040_1">#REF!</definedName>
    <definedName name="STOT03_010_0050">#REF!</definedName>
    <definedName name="STOT03_010_0050_1">#REF!</definedName>
    <definedName name="STOT03_010_0100">#REF!</definedName>
    <definedName name="STOT03_010_0100_1">#REF!</definedName>
    <definedName name="STOT03_010_0140">#REF!</definedName>
    <definedName name="STOT03_010_0140_1">#REF!</definedName>
    <definedName name="STOT03_010_0160">#REF!</definedName>
    <definedName name="STOT03_010_0160_1">#REF!</definedName>
    <definedName name="STOT03_010_0170">#REF!</definedName>
    <definedName name="STOT03_010_0170_1">#REF!</definedName>
    <definedName name="STOT03_010_0180">#REF!</definedName>
    <definedName name="STOT03_010_0180_1">#REF!</definedName>
    <definedName name="STOT03_010_0190">#REF!</definedName>
    <definedName name="STOT03_010_0190_1">#REF!</definedName>
    <definedName name="STOT03_010_0200">#REF!</definedName>
    <definedName name="STOT03_010_0200_1">#REF!</definedName>
    <definedName name="STOT04.010.0010" localSheetId="0">#REF!</definedName>
    <definedName name="STOT04.010.0010" localSheetId="1">[18]MEMORIAL!#REF!</definedName>
    <definedName name="STOT04.010.0010">[18]MEMORIAL!#REF!</definedName>
    <definedName name="STOT04.010.0010_1" localSheetId="0">#REF!</definedName>
    <definedName name="STOT04.010.0010_1" localSheetId="1">[18]MEMORIAL!#REF!</definedName>
    <definedName name="STOT04.010.0010_1">[18]MEMORIAL!#REF!</definedName>
    <definedName name="STOT04.010.0040" localSheetId="0">#REF!</definedName>
    <definedName name="STOT04.010.0040" localSheetId="1">[18]MEMORIAL!#REF!</definedName>
    <definedName name="STOT04.010.0040">[18]MEMORIAL!#REF!</definedName>
    <definedName name="STOT04.010.0040_1" localSheetId="0">#REF!</definedName>
    <definedName name="STOT04.010.0040_1" localSheetId="1">[18]MEMORIAL!#REF!</definedName>
    <definedName name="STOT04.010.0040_1">[18]MEMORIAL!#REF!</definedName>
    <definedName name="STOT04.010.0070" localSheetId="0">#REF!</definedName>
    <definedName name="STOT04.010.0070" localSheetId="1">[18]MEMORIAL!#REF!</definedName>
    <definedName name="STOT04.010.0070">[18]MEMORIAL!#REF!</definedName>
    <definedName name="STOT04.010.0070_1" localSheetId="0">#REF!</definedName>
    <definedName name="STOT04.010.0070_1" localSheetId="1">[18]MEMORIAL!#REF!</definedName>
    <definedName name="STOT04.010.0070_1">[18]MEMORIAL!#REF!</definedName>
    <definedName name="STOT04.010.0150" localSheetId="0">#REF!</definedName>
    <definedName name="STOT04.010.0150" localSheetId="1">[18]MEMORIAL!#REF!</definedName>
    <definedName name="STOT04.010.0150">[18]MEMORIAL!#REF!</definedName>
    <definedName name="STOT04.010.0150_1" localSheetId="0">#REF!</definedName>
    <definedName name="STOT04.010.0150_1" localSheetId="1">[18]MEMORIAL!#REF!</definedName>
    <definedName name="STOT04.010.0150_1">[18]MEMORIAL!#REF!</definedName>
    <definedName name="STOT04.010.0190" localSheetId="0">#REF!</definedName>
    <definedName name="STOT04.010.0190" localSheetId="1">[18]MEMORIAL!#REF!</definedName>
    <definedName name="STOT04.010.0190">[18]MEMORIAL!#REF!</definedName>
    <definedName name="STOT04.010.0190_1" localSheetId="0">#REF!</definedName>
    <definedName name="STOT04.010.0190_1" localSheetId="1">[18]MEMORIAL!#REF!</definedName>
    <definedName name="STOT04.010.0190_1">[18]MEMORIAL!#REF!</definedName>
    <definedName name="STOT04.010.0200" localSheetId="0">#REF!</definedName>
    <definedName name="STOT04.010.0200" localSheetId="1">[18]MEMORIAL!#REF!</definedName>
    <definedName name="STOT04.010.0200">[18]MEMORIAL!#REF!</definedName>
    <definedName name="STOT04.010.0200_1" localSheetId="0">#REF!</definedName>
    <definedName name="STOT04.010.0200_1" localSheetId="1">[18]MEMORIAL!#REF!</definedName>
    <definedName name="STOT04.010.0200_1">[18]MEMORIAL!#REF!</definedName>
    <definedName name="STOT04.010.0290" localSheetId="1">#REF!</definedName>
    <definedName name="STOT04.010.0290">#REF!</definedName>
    <definedName name="STOT04.010.0290_1" localSheetId="0">#REF!</definedName>
    <definedName name="STOT04.010.0290_1" localSheetId="1">[45]MEMORIAL!#REF!</definedName>
    <definedName name="STOT04.010.0290_1">[45]MEMORIAL!#REF!</definedName>
    <definedName name="STOT04.010.0320" localSheetId="0">#REF!</definedName>
    <definedName name="STOT04.010.0320" localSheetId="1">[37]MEMORIAL!#REF!</definedName>
    <definedName name="STOT04.010.0320">[37]MEMORIAL!#REF!</definedName>
    <definedName name="STOT04.010.0320_1" localSheetId="0">#REF!</definedName>
    <definedName name="STOT04.010.0320_1" localSheetId="1">[18]MEMORIAL!#REF!</definedName>
    <definedName name="STOT04.010.0320_1">[18]MEMORIAL!#REF!</definedName>
    <definedName name="stot04.010.0330" localSheetId="1">#REF!</definedName>
    <definedName name="stot04.010.0330">#REF!</definedName>
    <definedName name="STOT04.010.0330_1" localSheetId="0">#REF!</definedName>
    <definedName name="STOT04.010.0330_1" localSheetId="1">[18]MEMORIAL!#REF!</definedName>
    <definedName name="STOT04.010.0330_1">[18]MEMORIAL!#REF!</definedName>
    <definedName name="STOT04.010.0371" localSheetId="0">#REF!</definedName>
    <definedName name="STOT04.010.0371" localSheetId="1">[37]MEMORIAL!#REF!</definedName>
    <definedName name="STOT04.010.0371">[37]MEMORIAL!#REF!</definedName>
    <definedName name="STOT04.010.0371_1" localSheetId="0">#REF!</definedName>
    <definedName name="STOT04.010.0371_1" localSheetId="1">[38]MEMORIAL!#REF!</definedName>
    <definedName name="STOT04.010.0371_1">[38]MEMORIAL!#REF!</definedName>
    <definedName name="STOT04.010.0375" localSheetId="0">#REF!</definedName>
    <definedName name="STOT04.010.0375" localSheetId="1">[37]MEMORIAL!#REF!</definedName>
    <definedName name="STOT04.010.0375">[37]MEMORIAL!#REF!</definedName>
    <definedName name="STOT04.010.0375_1" localSheetId="0">#REF!</definedName>
    <definedName name="STOT04.010.0375_1" localSheetId="1">[18]MEMORIAL!#REF!</definedName>
    <definedName name="STOT04.010.0375_1">[18]MEMORIAL!#REF!</definedName>
    <definedName name="STOT04.010.0395" localSheetId="0">#REF!</definedName>
    <definedName name="STOT04.010.0395" localSheetId="1">[37]MEMORIAL!#REF!</definedName>
    <definedName name="STOT04.010.0395">[37]MEMORIAL!#REF!</definedName>
    <definedName name="STOT04.010.0395_1" localSheetId="0">#REF!</definedName>
    <definedName name="STOT04.010.0395_1" localSheetId="1">[18]MEMORIAL!#REF!</definedName>
    <definedName name="STOT04.010.0395_1">[18]MEMORIAL!#REF!</definedName>
    <definedName name="STOT04.010.0420" localSheetId="0">#REF!</definedName>
    <definedName name="STOT04.010.0420" localSheetId="1">[18]MEMORIAL!#REF!</definedName>
    <definedName name="STOT04.010.0420">[18]MEMORIAL!#REF!</definedName>
    <definedName name="STOT04.010.0420_1" localSheetId="0">#REF!</definedName>
    <definedName name="STOT04.010.0420_1" localSheetId="1">[18]MEMORIAL!#REF!</definedName>
    <definedName name="STOT04.010.0420_1">[18]MEMORIAL!#REF!</definedName>
    <definedName name="STOT04.010.0430" localSheetId="0">#REF!</definedName>
    <definedName name="STOT04.010.0430" localSheetId="1">[18]MEMORIAL!#REF!</definedName>
    <definedName name="STOT04.010.0430">[18]MEMORIAL!#REF!</definedName>
    <definedName name="STOT04.010.0430_1" localSheetId="0">#REF!</definedName>
    <definedName name="STOT04.010.0430_1" localSheetId="1">[18]MEMORIAL!#REF!</definedName>
    <definedName name="STOT04.010.0430_1">[18]MEMORIAL!#REF!</definedName>
    <definedName name="STOT04_010_0010">#REF!</definedName>
    <definedName name="STOT04_010_0010_1">#REF!</definedName>
    <definedName name="STOT04_010_0040">#REF!</definedName>
    <definedName name="STOT04_010_0040_1">#REF!</definedName>
    <definedName name="STOT04_010_0070">#REF!</definedName>
    <definedName name="STOT04_010_0070_1">#REF!</definedName>
    <definedName name="STOT04_010_0150">#REF!</definedName>
    <definedName name="STOT04_010_0150_1">#REF!</definedName>
    <definedName name="STOT04_010_0190">#REF!</definedName>
    <definedName name="STOT04_010_0190_1">#REF!</definedName>
    <definedName name="STOT04_010_0200">#REF!</definedName>
    <definedName name="STOT04_010_0200_1">#REF!</definedName>
    <definedName name="STOT04_010_0290">#REF!</definedName>
    <definedName name="STOT04_010_0290_1">#REF!</definedName>
    <definedName name="STOT04_010_0320">#REF!</definedName>
    <definedName name="STOT04_010_0320_1">#REF!</definedName>
    <definedName name="stot04_010_0330">#REF!</definedName>
    <definedName name="STOT04_010_0330_1">#REF!</definedName>
    <definedName name="STOT04_010_0371">#REF!</definedName>
    <definedName name="STOT04_010_0371_1">#REF!</definedName>
    <definedName name="STOT04_010_0375">#REF!</definedName>
    <definedName name="STOT04_010_0375_1">#REF!</definedName>
    <definedName name="STOT04_010_0395">#REF!</definedName>
    <definedName name="STOT04_010_0395_1">#REF!</definedName>
    <definedName name="STOT04_010_0420">#REF!</definedName>
    <definedName name="STOT04_010_0420_1">#REF!</definedName>
    <definedName name="STOT04_010_0430">#REF!</definedName>
    <definedName name="STOT04_010_0430_1">#REF!</definedName>
    <definedName name="STOT05.010.0020" localSheetId="0">#REF!</definedName>
    <definedName name="STOT05.010.0020" localSheetId="1">[37]MEMORIAL!#REF!</definedName>
    <definedName name="STOT05.010.0020">[37]MEMORIAL!#REF!</definedName>
    <definedName name="STOT05.010.0020_1" localSheetId="0">#REF!</definedName>
    <definedName name="STOT05.010.0020_1" localSheetId="1">[18]MEMORIAL!#REF!</definedName>
    <definedName name="STOT05.010.0020_1">[18]MEMORIAL!#REF!</definedName>
    <definedName name="STOT05.110.0005" localSheetId="0">#REF!</definedName>
    <definedName name="STOT05.110.0005" localSheetId="1">[18]MEMORIAL!#REF!</definedName>
    <definedName name="STOT05.110.0005">[18]MEMORIAL!#REF!</definedName>
    <definedName name="STOT05.110.0005_1" localSheetId="0">#REF!</definedName>
    <definedName name="STOT05.110.0005_1" localSheetId="1">[18]MEMORIAL!#REF!</definedName>
    <definedName name="STOT05.110.0005_1">[18]MEMORIAL!#REF!</definedName>
    <definedName name="STOT05.110.0420" localSheetId="0">#REF!</definedName>
    <definedName name="STOT05.110.0420" localSheetId="1">[18]MEMORIAL!#REF!</definedName>
    <definedName name="STOT05.110.0420">[18]MEMORIAL!#REF!</definedName>
    <definedName name="STOT05.110.0420_1" localSheetId="0">#REF!</definedName>
    <definedName name="STOT05.110.0420_1" localSheetId="1">[18]MEMORIAL!#REF!</definedName>
    <definedName name="STOT05.110.0420_1">[18]MEMORIAL!#REF!</definedName>
    <definedName name="STOT05.110.1300" localSheetId="0">#REF!</definedName>
    <definedName name="STOT05.110.1300" localSheetId="1">[18]MEMORIAL!#REF!</definedName>
    <definedName name="STOT05.110.1300">[18]MEMORIAL!#REF!</definedName>
    <definedName name="STOT05.110.1300_1" localSheetId="0">#REF!</definedName>
    <definedName name="STOT05.110.1300_1" localSheetId="1">[18]MEMORIAL!#REF!</definedName>
    <definedName name="STOT05.110.1300_1">[18]MEMORIAL!#REF!</definedName>
    <definedName name="STOT05.110.1565" localSheetId="0">#REF!</definedName>
    <definedName name="STOT05.110.1565" localSheetId="1">[18]MEMORIAL!#REF!</definedName>
    <definedName name="STOT05.110.1565">[18]MEMORIAL!#REF!</definedName>
    <definedName name="STOT05.110.1565_1" localSheetId="0">#REF!</definedName>
    <definedName name="STOT05.110.1565_1" localSheetId="1">[18]MEMORIAL!#REF!</definedName>
    <definedName name="STOT05.110.1565_1">[18]MEMORIAL!#REF!</definedName>
    <definedName name="STOT05.110.1590" localSheetId="0">#REF!</definedName>
    <definedName name="STOT05.110.1590" localSheetId="1">[18]MEMORIAL!#REF!</definedName>
    <definedName name="STOT05.110.1590">[18]MEMORIAL!#REF!</definedName>
    <definedName name="STOT05.110.1590_1" localSheetId="0">#REF!</definedName>
    <definedName name="STOT05.110.1590_1" localSheetId="1">[18]MEMORIAL!#REF!</definedName>
    <definedName name="STOT05.110.1590_1">[18]MEMORIAL!#REF!</definedName>
    <definedName name="STOT05.110.1620" localSheetId="0">#REF!</definedName>
    <definedName name="STOT05.110.1620" localSheetId="1">[18]MEMORIAL!#REF!</definedName>
    <definedName name="STOT05.110.1620">[18]MEMORIAL!#REF!</definedName>
    <definedName name="STOT05.120.0060" localSheetId="0">#REF!</definedName>
    <definedName name="STOT05.120.0060" localSheetId="1">[18]MEMORIAL!#REF!</definedName>
    <definedName name="STOT05.120.0060">[18]MEMORIAL!#REF!</definedName>
    <definedName name="STOT05.120.0060_1" localSheetId="0">#REF!</definedName>
    <definedName name="STOT05.120.0060_1" localSheetId="1">[18]MEMORIAL!#REF!</definedName>
    <definedName name="STOT05.120.0060_1">[18]MEMORIAL!#REF!</definedName>
    <definedName name="STOT05_010_0020">#REF!</definedName>
    <definedName name="STOT05_010_0020_1">#REF!</definedName>
    <definedName name="STOT05_110_0005">#REF!</definedName>
    <definedName name="STOT05_110_0005_1">#REF!</definedName>
    <definedName name="STOT05_110_0420">#REF!</definedName>
    <definedName name="STOT05_110_0420_1">#REF!</definedName>
    <definedName name="STOT05_110_1300">#REF!</definedName>
    <definedName name="STOT05_110_1300_1">#REF!</definedName>
    <definedName name="STOT05_110_1565">#REF!</definedName>
    <definedName name="STOT05_110_1565_1">#REF!</definedName>
    <definedName name="STOT05_110_1590">#REF!</definedName>
    <definedName name="STOT05_110_1590_1">#REF!</definedName>
    <definedName name="STOT05_110_1620">#REF!</definedName>
    <definedName name="STOT05_120_0060">#REF!</definedName>
    <definedName name="STOT05_120_0060_1">#REF!</definedName>
    <definedName name="STOT06.010.0010" localSheetId="0">#REF!</definedName>
    <definedName name="STOT06.010.0010" localSheetId="1">[18]MEMORIAL!#REF!</definedName>
    <definedName name="STOT06.010.0010">[18]MEMORIAL!#REF!</definedName>
    <definedName name="STOT06.010.0010_1" localSheetId="0">#REF!</definedName>
    <definedName name="STOT06.010.0010_1" localSheetId="1">[18]MEMORIAL!#REF!</definedName>
    <definedName name="STOT06.010.0010_1">[18]MEMORIAL!#REF!</definedName>
    <definedName name="STOT06_010_0010">#REF!</definedName>
    <definedName name="STOT06_010_0010_1">#REF!</definedName>
    <definedName name="STOT08.010.0010" localSheetId="0">#REF!</definedName>
    <definedName name="STOT08.010.0010" localSheetId="1">[18]MEMORIAL!#REF!</definedName>
    <definedName name="STOT08.010.0010">[18]MEMORIAL!#REF!</definedName>
    <definedName name="STOT08.010.0010_1" localSheetId="0">#REF!</definedName>
    <definedName name="STOT08.010.0010_1" localSheetId="1">[18]MEMORIAL!#REF!</definedName>
    <definedName name="STOT08.010.0010_1">[18]MEMORIAL!#REF!</definedName>
    <definedName name="STOT08.010.0040" localSheetId="0">#REF!</definedName>
    <definedName name="STOT08.010.0040" localSheetId="1">[18]MEMORIAL!#REF!</definedName>
    <definedName name="STOT08.010.0040">[18]MEMORIAL!#REF!</definedName>
    <definedName name="STOT08.010.0040_1" localSheetId="0">#REF!</definedName>
    <definedName name="STOT08.010.0040_1" localSheetId="1">[18]MEMORIAL!#REF!</definedName>
    <definedName name="STOT08.010.0040_1">[18]MEMORIAL!#REF!</definedName>
    <definedName name="STOT08.010.0060" localSheetId="0">#REF!</definedName>
    <definedName name="STOT08.010.0060" localSheetId="1">[37]MEMORIAL!#REF!</definedName>
    <definedName name="STOT08.010.0060">[37]MEMORIAL!#REF!</definedName>
    <definedName name="STOT08.010.0060_1" localSheetId="0">#REF!</definedName>
    <definedName name="STOT08.010.0060_1" localSheetId="1">[38]MEMORIAL!#REF!</definedName>
    <definedName name="STOT08.010.0060_1">[38]MEMORIAL!#REF!</definedName>
    <definedName name="STOT08.010.0120" localSheetId="0">#REF!</definedName>
    <definedName name="STOT08.010.0120" localSheetId="1">[37]MEMORIAL!#REF!</definedName>
    <definedName name="STOT08.010.0120">[37]MEMORIAL!#REF!</definedName>
    <definedName name="STOT08.010.0120_1" localSheetId="0">#REF!</definedName>
    <definedName name="STOT08.010.0120_1" localSheetId="1">[18]MEMORIAL!#REF!</definedName>
    <definedName name="STOT08.010.0120_1">[18]MEMORIAL!#REF!</definedName>
    <definedName name="STOT08.010.0130" localSheetId="0">#REF!</definedName>
    <definedName name="STOT08.010.0130" localSheetId="1">[18]MEMORIAL!#REF!</definedName>
    <definedName name="STOT08.010.0130">[18]MEMORIAL!#REF!</definedName>
    <definedName name="STOT08.010.0130_1" localSheetId="0">#REF!</definedName>
    <definedName name="STOT08.010.0130_1" localSheetId="1">[18]MEMORIAL!#REF!</definedName>
    <definedName name="STOT08.010.0130_1">[18]MEMORIAL!#REF!</definedName>
    <definedName name="STOT08.010.0135" localSheetId="0">#REF!</definedName>
    <definedName name="STOT08.010.0135" localSheetId="1">[37]MEMORIAL!#REF!</definedName>
    <definedName name="STOT08.010.0135">[37]MEMORIAL!#REF!</definedName>
    <definedName name="STOT08.010.0135_1" localSheetId="0">#REF!</definedName>
    <definedName name="STOT08.010.0135_1" localSheetId="1">[18]MEMORIAL!#REF!</definedName>
    <definedName name="STOT08.010.0135_1">[18]MEMORIAL!#REF!</definedName>
    <definedName name="STOT08.010.0190" localSheetId="0">#REF!</definedName>
    <definedName name="STOT08.010.0190" localSheetId="1">[18]MEMORIAL!#REF!</definedName>
    <definedName name="STOT08.010.0190">[18]MEMORIAL!#REF!</definedName>
    <definedName name="STOT08.010.0190_1" localSheetId="0">#REF!</definedName>
    <definedName name="STOT08.010.0190_1" localSheetId="1">[18]MEMORIAL!#REF!</definedName>
    <definedName name="STOT08.010.0190_1">[18]MEMORIAL!#REF!</definedName>
    <definedName name="STOT08.010.0270" localSheetId="0">#REF!</definedName>
    <definedName name="STOT08.010.0270" localSheetId="1">[37]MEMORIAL!#REF!</definedName>
    <definedName name="STOT08.010.0270">[37]MEMORIAL!#REF!</definedName>
    <definedName name="STOT08.010.0270_1" localSheetId="0">#REF!</definedName>
    <definedName name="STOT08.010.0270_1" localSheetId="1">[18]MEMORIAL!#REF!</definedName>
    <definedName name="STOT08.010.0270_1">[18]MEMORIAL!#REF!</definedName>
    <definedName name="STOT08_010_0010">#REF!</definedName>
    <definedName name="STOT08_010_0010_1">#REF!</definedName>
    <definedName name="STOT08_010_0040">#REF!</definedName>
    <definedName name="STOT08_010_0040_1">#REF!</definedName>
    <definedName name="STOT08_010_0060">#REF!</definedName>
    <definedName name="STOT08_010_0060_1">#REF!</definedName>
    <definedName name="STOT08_010_0120">#REF!</definedName>
    <definedName name="STOT08_010_0120_1">#REF!</definedName>
    <definedName name="STOT08_010_0130">#REF!</definedName>
    <definedName name="STOT08_010_0130_1">#REF!</definedName>
    <definedName name="STOT08_010_0135">#REF!</definedName>
    <definedName name="STOT08_010_0135_1">#REF!</definedName>
    <definedName name="STOT08_010_0190">#REF!</definedName>
    <definedName name="STOT08_010_0190_1">#REF!</definedName>
    <definedName name="STOT08_010_0270">#REF!</definedName>
    <definedName name="STOT08_010_0270_1">#REF!</definedName>
    <definedName name="STOT080.010.0350" localSheetId="0">#REF!</definedName>
    <definedName name="STOT080.010.0350" localSheetId="1">[18]MEMORIAL!#REF!</definedName>
    <definedName name="STOT080.010.0350">[18]MEMORIAL!#REF!</definedName>
    <definedName name="STOT080.010.0350_1" localSheetId="0">#REF!</definedName>
    <definedName name="STOT080.010.0350_1" localSheetId="1">[18]MEMORIAL!#REF!</definedName>
    <definedName name="STOT080.010.0350_1">[18]MEMORIAL!#REF!</definedName>
    <definedName name="STOT080_010_0350">#REF!</definedName>
    <definedName name="STOT080_010_0350_1">#REF!</definedName>
    <definedName name="STOT09.010.0060" localSheetId="0">#REF!</definedName>
    <definedName name="STOT09.010.0060" localSheetId="1">[37]MEMORIAL!#REF!</definedName>
    <definedName name="STOT09.010.0060">[37]MEMORIAL!#REF!</definedName>
    <definedName name="STOT09.010.0060_1" localSheetId="0">#REF!</definedName>
    <definedName name="STOT09.010.0060_1" localSheetId="1">[18]MEMORIAL!#REF!</definedName>
    <definedName name="STOT09.010.0060_1">[18]MEMORIAL!#REF!</definedName>
    <definedName name="STOT09.010.0070" localSheetId="0">#REF!</definedName>
    <definedName name="STOT09.010.0070" localSheetId="1">[18]MEMORIAL!#REF!</definedName>
    <definedName name="STOT09.010.0070">[18]MEMORIAL!#REF!</definedName>
    <definedName name="STOT09.010.0070_1" localSheetId="0">#REF!</definedName>
    <definedName name="STOT09.010.0070_1" localSheetId="1">[18]MEMORIAL!#REF!</definedName>
    <definedName name="STOT09.010.0070_1">[18]MEMORIAL!#REF!</definedName>
    <definedName name="STOT09.010.0240" localSheetId="0">#REF!</definedName>
    <definedName name="STOT09.010.0240" localSheetId="1">[37]MEMORIAL!#REF!</definedName>
    <definedName name="STOT09.010.0240">[37]MEMORIAL!#REF!</definedName>
    <definedName name="STOT09.010.0240_1" localSheetId="0">#REF!</definedName>
    <definedName name="STOT09.010.0240_1" localSheetId="1">[18]MEMORIAL!#REF!</definedName>
    <definedName name="STOT09.010.0240_1">[18]MEMORIAL!#REF!</definedName>
    <definedName name="STOT09.010.0380" localSheetId="0">#REF!</definedName>
    <definedName name="STOT09.010.0380" localSheetId="1">[18]MEMORIAL!#REF!</definedName>
    <definedName name="STOT09.010.0380">[18]MEMORIAL!#REF!</definedName>
    <definedName name="STOT09.010.0380_1" localSheetId="0">#REF!</definedName>
    <definedName name="STOT09.010.0380_1" localSheetId="1">[18]MEMORIAL!#REF!</definedName>
    <definedName name="STOT09.010.0380_1">[18]MEMORIAL!#REF!</definedName>
    <definedName name="STOT09.010.0430" localSheetId="0">#REF!</definedName>
    <definedName name="STOT09.010.0430" localSheetId="1">[37]MEMORIAL!#REF!</definedName>
    <definedName name="STOT09.010.0430">[37]MEMORIAL!#REF!</definedName>
    <definedName name="STOT09.010.0430_1" localSheetId="0">#REF!</definedName>
    <definedName name="STOT09.010.0430_1" localSheetId="1">[18]MEMORIAL!#REF!</definedName>
    <definedName name="STOT09.010.0430_1">[18]MEMORIAL!#REF!</definedName>
    <definedName name="STOT09.010.0470" localSheetId="0">#REF!</definedName>
    <definedName name="STOT09.010.0470" localSheetId="1">[37]MEMORIAL!#REF!</definedName>
    <definedName name="STOT09.010.0470">[37]MEMORIAL!#REF!</definedName>
    <definedName name="STOT09.010.0470_1" localSheetId="0">#REF!</definedName>
    <definedName name="STOT09.010.0470_1" localSheetId="1">[18]MEMORIAL!#REF!</definedName>
    <definedName name="STOT09.010.0470_1">[18]MEMORIAL!#REF!</definedName>
    <definedName name="STOT09.010.0700" localSheetId="0">#REF!</definedName>
    <definedName name="STOT09.010.0700" localSheetId="1">[37]MEMORIAL!#REF!</definedName>
    <definedName name="STOT09.010.0700">[37]MEMORIAL!#REF!</definedName>
    <definedName name="STOT09.010.0700_1" localSheetId="0">#REF!</definedName>
    <definedName name="STOT09.010.0700_1" localSheetId="1">[18]MEMORIAL!#REF!</definedName>
    <definedName name="STOT09.010.0700_1">[18]MEMORIAL!#REF!</definedName>
    <definedName name="STOT09_010_0060">#REF!</definedName>
    <definedName name="STOT09_010_0060_1">#REF!</definedName>
    <definedName name="STOT09_010_0070">#REF!</definedName>
    <definedName name="STOT09_010_0070_1">#REF!</definedName>
    <definedName name="STOT09_010_0240">#REF!</definedName>
    <definedName name="STOT09_010_0240_1">#REF!</definedName>
    <definedName name="STOT09_010_0380">#REF!</definedName>
    <definedName name="STOT09_010_0380_1">#REF!</definedName>
    <definedName name="STOT09_010_0430">#REF!</definedName>
    <definedName name="STOT09_010_0430_1">#REF!</definedName>
    <definedName name="STOT09_010_0470">#REF!</definedName>
    <definedName name="STOT09_010_0470_1">#REF!</definedName>
    <definedName name="STOT09_010_0700">#REF!</definedName>
    <definedName name="STOT09_010_0700_1">#REF!</definedName>
    <definedName name="STOT10.010.0140" localSheetId="0">#REF!</definedName>
    <definedName name="STOT10.010.0140" localSheetId="1">[37]MEMORIAL!#REF!</definedName>
    <definedName name="STOT10.010.0140">[37]MEMORIAL!#REF!</definedName>
    <definedName name="STOT10.010.0140_1" localSheetId="0">#REF!</definedName>
    <definedName name="STOT10.010.0140_1" localSheetId="1">[18]MEMORIAL!#REF!</definedName>
    <definedName name="STOT10.010.0140_1">[18]MEMORIAL!#REF!</definedName>
    <definedName name="STOT10.010.0150" localSheetId="0">#REF!</definedName>
    <definedName name="STOT10.010.0150" localSheetId="1">[18]MEMORIAL!#REF!</definedName>
    <definedName name="STOT10.010.0150">[18]MEMORIAL!#REF!</definedName>
    <definedName name="STOT10.010.0150_1" localSheetId="0">#REF!</definedName>
    <definedName name="STOT10.010.0150_1" localSheetId="1">[18]MEMORIAL!#REF!</definedName>
    <definedName name="STOT10.010.0150_1">[18]MEMORIAL!#REF!</definedName>
    <definedName name="STOT10.010.0180" localSheetId="0">#REF!</definedName>
    <definedName name="STOT10.010.0180" localSheetId="1">[37]MEMORIAL!#REF!</definedName>
    <definedName name="STOT10.010.0180">[37]MEMORIAL!#REF!</definedName>
    <definedName name="STOT10.010.0180_1" localSheetId="0">#REF!</definedName>
    <definedName name="STOT10.010.0180_1" localSheetId="1">[18]MEMORIAL!#REF!</definedName>
    <definedName name="STOT10.010.0180_1">[18]MEMORIAL!#REF!</definedName>
    <definedName name="STOT10.010.0270" localSheetId="0">#REF!</definedName>
    <definedName name="STOT10.010.0270" localSheetId="1">[37]MEMORIAL!#REF!</definedName>
    <definedName name="STOT10.010.0270">[37]MEMORIAL!#REF!</definedName>
    <definedName name="STOT10.010.0270_1" localSheetId="0">#REF!</definedName>
    <definedName name="STOT10.010.0270_1" localSheetId="1">[38]MEMORIAL!#REF!</definedName>
    <definedName name="STOT10.010.0270_1">[38]MEMORIAL!#REF!</definedName>
    <definedName name="STOT10.010.0280" localSheetId="0">#REF!</definedName>
    <definedName name="STOT10.010.0280" localSheetId="1">[37]MEMORIAL!#REF!</definedName>
    <definedName name="STOT10.010.0280">[37]MEMORIAL!#REF!</definedName>
    <definedName name="STOT10.010.0280_1" localSheetId="0">#REF!</definedName>
    <definedName name="STOT10.010.0280_1" localSheetId="1">[18]MEMORIAL!#REF!</definedName>
    <definedName name="STOT10.010.0280_1">[18]MEMORIAL!#REF!</definedName>
    <definedName name="STOT10.010.0290" localSheetId="0">#REF!</definedName>
    <definedName name="STOT10.010.0290" localSheetId="1">[18]MEMORIAL!#REF!</definedName>
    <definedName name="STOT10.010.0290">[18]MEMORIAL!#REF!</definedName>
    <definedName name="STOT10.010.0290_1" localSheetId="0">#REF!</definedName>
    <definedName name="STOT10.010.0290_1" localSheetId="1">[18]MEMORIAL!#REF!</definedName>
    <definedName name="STOT10.010.0290_1">[18]MEMORIAL!#REF!</definedName>
    <definedName name="STOT10.010.0298" localSheetId="0">#REF!</definedName>
    <definedName name="STOT10.010.0298" localSheetId="1">[18]MEMORIAL!#REF!</definedName>
    <definedName name="STOT10.010.0298">[18]MEMORIAL!#REF!</definedName>
    <definedName name="STOT10.010.0298_1" localSheetId="0">#REF!</definedName>
    <definedName name="STOT10.010.0298_1" localSheetId="1">[18]MEMORIAL!#REF!</definedName>
    <definedName name="STOT10.010.0298_1">[18]MEMORIAL!#REF!</definedName>
    <definedName name="STOT10.010.0307" localSheetId="0">#REF!</definedName>
    <definedName name="STOT10.010.0307" localSheetId="1">[37]MEMORIAL!#REF!</definedName>
    <definedName name="STOT10.010.0307">[37]MEMORIAL!#REF!</definedName>
    <definedName name="STOT10.010.0307_1" localSheetId="0">#REF!</definedName>
    <definedName name="STOT10.010.0307_1" localSheetId="1">[18]MEMORIAL!#REF!</definedName>
    <definedName name="STOT10.010.0307_1">[18]MEMORIAL!#REF!</definedName>
    <definedName name="STOT10.010.0308" localSheetId="0">#REF!</definedName>
    <definedName name="STOT10.010.0308" localSheetId="1">[37]MEMORIAL!#REF!</definedName>
    <definedName name="STOT10.010.0308">[37]MEMORIAL!#REF!</definedName>
    <definedName name="STOT10.010.0308_1" localSheetId="0">#REF!</definedName>
    <definedName name="STOT10.010.0308_1" localSheetId="1">[18]MEMORIAL!#REF!</definedName>
    <definedName name="STOT10.010.0308_1">[18]MEMORIAL!#REF!</definedName>
    <definedName name="STOT10.010.0310" localSheetId="0">#REF!</definedName>
    <definedName name="STOT10.010.0310" localSheetId="1">[37]MEMORIAL!#REF!</definedName>
    <definedName name="STOT10.010.0310">[37]MEMORIAL!#REF!</definedName>
    <definedName name="STOT10.010.0310_1" localSheetId="0">#REF!</definedName>
    <definedName name="STOT10.010.0310_1" localSheetId="1">[18]MEMORIAL!#REF!</definedName>
    <definedName name="STOT10.010.0310_1">[18]MEMORIAL!#REF!</definedName>
    <definedName name="STOT10.010.0330" localSheetId="0">#REF!</definedName>
    <definedName name="STOT10.010.0330" localSheetId="1">[37]MEMORIAL!#REF!</definedName>
    <definedName name="STOT10.010.0330">[37]MEMORIAL!#REF!</definedName>
    <definedName name="STOT10.010.0330_1" localSheetId="0">#REF!</definedName>
    <definedName name="STOT10.010.0330_1" localSheetId="1">[18]MEMORIAL!#REF!</definedName>
    <definedName name="STOT10.010.0330_1">[18]MEMORIAL!#REF!</definedName>
    <definedName name="STOT10.010.0333" localSheetId="0">#REF!</definedName>
    <definedName name="STOT10.010.0333" localSheetId="1">[37]MEMORIAL!#REF!</definedName>
    <definedName name="STOT10.010.0333">[37]MEMORIAL!#REF!</definedName>
    <definedName name="STOT10.010.0333_1" localSheetId="0">#REF!</definedName>
    <definedName name="STOT10.010.0333_1" localSheetId="1">[18]MEMORIAL!#REF!</definedName>
    <definedName name="STOT10.010.0333_1">[18]MEMORIAL!#REF!</definedName>
    <definedName name="STOT10.010.0350" localSheetId="0">#REF!</definedName>
    <definedName name="STOT10.010.0350" localSheetId="1">[18]MEMORIAL!#REF!</definedName>
    <definedName name="STOT10.010.0350">[18]MEMORIAL!#REF!</definedName>
    <definedName name="STOT10.010.0350_1" localSheetId="0">#REF!</definedName>
    <definedName name="STOT10.010.0350_1" localSheetId="1">[18]MEMORIAL!#REF!</definedName>
    <definedName name="STOT10.010.0350_1">[18]MEMORIAL!#REF!</definedName>
    <definedName name="STOT10.010.0380" localSheetId="0">#REF!</definedName>
    <definedName name="STOT10.010.0380" localSheetId="1">[37]MEMORIAL!#REF!</definedName>
    <definedName name="STOT10.010.0380">[37]MEMORIAL!#REF!</definedName>
    <definedName name="STOT10.010.0380_1" localSheetId="0">#REF!</definedName>
    <definedName name="STOT10.010.0380_1" localSheetId="1">[18]MEMORIAL!#REF!</definedName>
    <definedName name="STOT10.010.0380_1">[18]MEMORIAL!#REF!</definedName>
    <definedName name="STOT10.010.0400" localSheetId="0">#REF!</definedName>
    <definedName name="STOT10.010.0400" localSheetId="1">[37]MEMORIAL!#REF!</definedName>
    <definedName name="STOT10.010.0400">[37]MEMORIAL!#REF!</definedName>
    <definedName name="STOT10.010.0400_1" localSheetId="0">#REF!</definedName>
    <definedName name="STOT10.010.0400_1" localSheetId="1">[18]MEMORIAL!#REF!</definedName>
    <definedName name="STOT10.010.0400_1">[18]MEMORIAL!#REF!</definedName>
    <definedName name="STOT10.010.0431" localSheetId="0">#REF!</definedName>
    <definedName name="STOT10.010.0431" localSheetId="1">[37]MEMORIAL!#REF!</definedName>
    <definedName name="STOT10.010.0431">[37]MEMORIAL!#REF!</definedName>
    <definedName name="STOT10.010.0431_1" localSheetId="0">#REF!</definedName>
    <definedName name="STOT10.010.0431_1" localSheetId="1">[18]MEMORIAL!#REF!</definedName>
    <definedName name="STOT10.010.0431_1">[18]MEMORIAL!#REF!</definedName>
    <definedName name="STOT10.010.1100" localSheetId="0">#REF!</definedName>
    <definedName name="STOT10.010.1100" localSheetId="1">[18]MEMORIAL!#REF!</definedName>
    <definedName name="STOT10.010.1100">[18]MEMORIAL!#REF!</definedName>
    <definedName name="STOT10.010.1100_1" localSheetId="0">#REF!</definedName>
    <definedName name="STOT10.010.1100_1" localSheetId="1">[18]MEMORIAL!#REF!</definedName>
    <definedName name="STOT10.010.1100_1">[18]MEMORIAL!#REF!</definedName>
    <definedName name="STOT10.010.1110" localSheetId="0">#REF!</definedName>
    <definedName name="STOT10.010.1110" localSheetId="1">[18]MEMORIAL!#REF!</definedName>
    <definedName name="STOT10.010.1110">[18]MEMORIAL!#REF!</definedName>
    <definedName name="STOT10.010.1110_1" localSheetId="0">#REF!</definedName>
    <definedName name="STOT10.010.1110_1" localSheetId="1">[18]MEMORIAL!#REF!</definedName>
    <definedName name="STOT10.010.1110_1">[18]MEMORIAL!#REF!</definedName>
    <definedName name="STOT10_010_0140">#REF!</definedName>
    <definedName name="STOT10_010_0140_1">#REF!</definedName>
    <definedName name="STOT10_010_0150">#REF!</definedName>
    <definedName name="STOT10_010_0150_1">#REF!</definedName>
    <definedName name="STOT10_010_0180">#REF!</definedName>
    <definedName name="STOT10_010_0180_1">#REF!</definedName>
    <definedName name="STOT10_010_0270">#REF!</definedName>
    <definedName name="STOT10_010_0270_1">#REF!</definedName>
    <definedName name="STOT10_010_0280">#REF!</definedName>
    <definedName name="STOT10_010_0280_1">#REF!</definedName>
    <definedName name="STOT10_010_0290">#REF!</definedName>
    <definedName name="STOT10_010_0290_1">#REF!</definedName>
    <definedName name="STOT10_010_0298">#REF!</definedName>
    <definedName name="STOT10_010_0298_1">#REF!</definedName>
    <definedName name="STOT10_010_0307">#REF!</definedName>
    <definedName name="STOT10_010_0307_1">#REF!</definedName>
    <definedName name="STOT10_010_0308">#REF!</definedName>
    <definedName name="STOT10_010_0308_1">#REF!</definedName>
    <definedName name="STOT10_010_0310">#REF!</definedName>
    <definedName name="STOT10_010_0310_1">#REF!</definedName>
    <definedName name="STOT10_010_0330">#REF!</definedName>
    <definedName name="STOT10_010_0330_1">#REF!</definedName>
    <definedName name="STOT10_010_0333">#REF!</definedName>
    <definedName name="STOT10_010_0333_1">#REF!</definedName>
    <definedName name="STOT10_010_0350">#REF!</definedName>
    <definedName name="STOT10_010_0350_1">#REF!</definedName>
    <definedName name="STOT10_010_0380">#REF!</definedName>
    <definedName name="STOT10_010_0380_1">#REF!</definedName>
    <definedName name="STOT10_010_0400">#REF!</definedName>
    <definedName name="STOT10_010_0400_1">#REF!</definedName>
    <definedName name="STOT10_010_0431">#REF!</definedName>
    <definedName name="STOT10_010_0431_1">#REF!</definedName>
    <definedName name="STOT10_010_1100">#REF!</definedName>
    <definedName name="STOT10_010_1100_1">#REF!</definedName>
    <definedName name="STOT10_010_1110">#REF!</definedName>
    <definedName name="STOT10_010_1110_1">#REF!</definedName>
    <definedName name="STOT12.010.0010" localSheetId="0">#REF!</definedName>
    <definedName name="STOT12.010.0010" localSheetId="1">[18]MEMORIAL!#REF!</definedName>
    <definedName name="STOT12.010.0010">[18]MEMORIAL!#REF!</definedName>
    <definedName name="STOT12.010.0010_1" localSheetId="0">#REF!</definedName>
    <definedName name="STOT12.010.0010_1" localSheetId="1">[18]MEMORIAL!#REF!</definedName>
    <definedName name="STOT12.010.0010_1">[18]MEMORIAL!#REF!</definedName>
    <definedName name="STOT12.010.0050" localSheetId="0">#REF!</definedName>
    <definedName name="STOT12.010.0050" localSheetId="1">[18]MEMORIAL!#REF!</definedName>
    <definedName name="STOT12.010.0050">[18]MEMORIAL!#REF!</definedName>
    <definedName name="STOT12.010.0050_1" localSheetId="0">#REF!</definedName>
    <definedName name="STOT12.010.0050_1" localSheetId="1">[18]MEMORIAL!#REF!</definedName>
    <definedName name="STOT12.010.0050_1">[18]MEMORIAL!#REF!</definedName>
    <definedName name="STOT12.010.0060" localSheetId="0">#REF!</definedName>
    <definedName name="STOT12.010.0060" localSheetId="1">[37]MEMORIAL!#REF!</definedName>
    <definedName name="STOT12.010.0060">[37]MEMORIAL!#REF!</definedName>
    <definedName name="STOT12.010.0060_1" localSheetId="0">#REF!</definedName>
    <definedName name="STOT12.010.0060_1" localSheetId="1">[18]MEMORIAL!#REF!</definedName>
    <definedName name="STOT12.010.0060_1">[18]MEMORIAL!#REF!</definedName>
    <definedName name="STOT12.010.0210" localSheetId="0">#REF!</definedName>
    <definedName name="STOT12.010.0210" localSheetId="1">[37]MEMORIAL!#REF!</definedName>
    <definedName name="STOT12.010.0210">[37]MEMORIAL!#REF!</definedName>
    <definedName name="STOT12.010.0210_1" localSheetId="0">#REF!</definedName>
    <definedName name="STOT12.010.0210_1" localSheetId="1">[18]MEMORIAL!#REF!</definedName>
    <definedName name="STOT12.010.0210_1">[18]MEMORIAL!#REF!</definedName>
    <definedName name="STOT12.010.0300" localSheetId="0">#REF!</definedName>
    <definedName name="STOT12.010.0300" localSheetId="1">[18]MEMORIAL!#REF!</definedName>
    <definedName name="STOT12.010.0300">[18]MEMORIAL!#REF!</definedName>
    <definedName name="STOT12.010.0300_1" localSheetId="0">#REF!</definedName>
    <definedName name="STOT12.010.0300_1" localSheetId="1">[18]MEMORIAL!#REF!</definedName>
    <definedName name="STOT12.010.0300_1">[18]MEMORIAL!#REF!</definedName>
    <definedName name="STOT12.010.0340" localSheetId="0">#REF!</definedName>
    <definedName name="STOT12.010.0340" localSheetId="1">[18]MEMORIAL!#REF!</definedName>
    <definedName name="STOT12.010.0340">[18]MEMORIAL!#REF!</definedName>
    <definedName name="STOT12.010.0340_1" localSheetId="0">#REF!</definedName>
    <definedName name="STOT12.010.0340_1" localSheetId="1">[18]MEMORIAL!#REF!</definedName>
    <definedName name="STOT12.010.0340_1">[18]MEMORIAL!#REF!</definedName>
    <definedName name="STOT12.010.0360" localSheetId="0">#REF!</definedName>
    <definedName name="STOT12.010.0360" localSheetId="1">[37]MEMORIAL!#REF!</definedName>
    <definedName name="STOT12.010.0360">[37]MEMORIAL!#REF!</definedName>
    <definedName name="STOT12.010.0360_1" localSheetId="0">#REF!</definedName>
    <definedName name="STOT12.010.0360_1" localSheetId="1">[18]MEMORIAL!#REF!</definedName>
    <definedName name="STOT12.010.0360_1">[18]MEMORIAL!#REF!</definedName>
    <definedName name="STOT12.010.0550" localSheetId="0">#REF!</definedName>
    <definedName name="STOT12.010.0550" localSheetId="1">[37]MEMORIAL!#REF!</definedName>
    <definedName name="STOT12.010.0550">[37]MEMORIAL!#REF!</definedName>
    <definedName name="STOT12.010.0550_1" localSheetId="0">#REF!</definedName>
    <definedName name="STOT12.010.0550_1" localSheetId="1">[18]MEMORIAL!#REF!</definedName>
    <definedName name="STOT12.010.0550_1">[18]MEMORIAL!#REF!</definedName>
    <definedName name="STOT12_010_0010">#REF!</definedName>
    <definedName name="STOT12_010_0010_1">#REF!</definedName>
    <definedName name="STOT12_010_0050">#REF!</definedName>
    <definedName name="STOT12_010_0050_1">#REF!</definedName>
    <definedName name="STOT12_010_0060">#REF!</definedName>
    <definedName name="STOT12_010_0060_1">#REF!</definedName>
    <definedName name="STOT12_010_0210">#REF!</definedName>
    <definedName name="STOT12_010_0210_1">#REF!</definedName>
    <definedName name="STOT12_010_0300">#REF!</definedName>
    <definedName name="STOT12_010_0300_1">#REF!</definedName>
    <definedName name="STOT12_010_0340">#REF!</definedName>
    <definedName name="STOT12_010_0340_1">#REF!</definedName>
    <definedName name="STOT12_010_0360">#REF!</definedName>
    <definedName name="STOT12_010_0360_1">#REF!</definedName>
    <definedName name="STOT12_010_0550">#REF!</definedName>
    <definedName name="STOT12_010_0550_1">#REF!</definedName>
    <definedName name="STOT13.010.0030" localSheetId="0">#REF!</definedName>
    <definedName name="STOT13.010.0030" localSheetId="1">[37]MEMORIAL!#REF!</definedName>
    <definedName name="STOT13.010.0030">[37]MEMORIAL!#REF!</definedName>
    <definedName name="STOT13.010.0030_1" localSheetId="0">#REF!</definedName>
    <definedName name="STOT13.010.0030_1" localSheetId="1">[38]MEMORIAL!#REF!</definedName>
    <definedName name="STOT13.010.0030_1">[38]MEMORIAL!#REF!</definedName>
    <definedName name="STOT13.010.0040" localSheetId="0">#REF!</definedName>
    <definedName name="STOT13.010.0040" localSheetId="1">[18]MEMORIAL!#REF!</definedName>
    <definedName name="STOT13.010.0040">[18]MEMORIAL!#REF!</definedName>
    <definedName name="STOT13.010.0040_1" localSheetId="0">#REF!</definedName>
    <definedName name="STOT13.010.0040_1" localSheetId="1">[18]MEMORIAL!#REF!</definedName>
    <definedName name="STOT13.010.0040_1">[18]MEMORIAL!#REF!</definedName>
    <definedName name="STOT13.010.0090" localSheetId="0">#REF!</definedName>
    <definedName name="STOT13.010.0090" localSheetId="1">[37]MEMORIAL!#REF!</definedName>
    <definedName name="STOT13.010.0090">[37]MEMORIAL!#REF!</definedName>
    <definedName name="STOT13.010.0090_1" localSheetId="0">#REF!</definedName>
    <definedName name="STOT13.010.0090_1" localSheetId="1">[18]MEMORIAL!#REF!</definedName>
    <definedName name="STOT13.010.0090_1">[18]MEMORIAL!#REF!</definedName>
    <definedName name="STOT13.010.0100" localSheetId="0">#REF!</definedName>
    <definedName name="STOT13.010.0100" localSheetId="1">[18]MEMORIAL!#REF!</definedName>
    <definedName name="STOT13.010.0100">[18]MEMORIAL!#REF!</definedName>
    <definedName name="STOT13.010.0100_1" localSheetId="0">#REF!</definedName>
    <definedName name="STOT13.010.0100_1" localSheetId="1">[18]MEMORIAL!#REF!</definedName>
    <definedName name="STOT13.010.0100_1">[18]MEMORIAL!#REF!</definedName>
    <definedName name="STOT13.010.0110" localSheetId="0">#REF!</definedName>
    <definedName name="STOT13.010.0110" localSheetId="1">[37]MEMORIAL!#REF!</definedName>
    <definedName name="STOT13.010.0110">[37]MEMORIAL!#REF!</definedName>
    <definedName name="STOT13.010.0110_1" localSheetId="0">#REF!</definedName>
    <definedName name="STOT13.010.0110_1" localSheetId="1">[18]MEMORIAL!#REF!</definedName>
    <definedName name="STOT13.010.0110_1">[18]MEMORIAL!#REF!</definedName>
    <definedName name="STOT13.010.0350" localSheetId="0">#REF!</definedName>
    <definedName name="STOT13.010.0350" localSheetId="1">[18]MEMORIAL!#REF!</definedName>
    <definedName name="STOT13.010.0350">[18]MEMORIAL!#REF!</definedName>
    <definedName name="STOT13.010.0350_1" localSheetId="0">#REF!</definedName>
    <definedName name="STOT13.010.0350_1" localSheetId="1">[18]MEMORIAL!#REF!</definedName>
    <definedName name="STOT13.010.0350_1">[18]MEMORIAL!#REF!</definedName>
    <definedName name="STOT13.010.0360" localSheetId="0">#REF!</definedName>
    <definedName name="STOT13.010.0360" localSheetId="1">[18]MEMORIAL!#REF!</definedName>
    <definedName name="STOT13.010.0360">[18]MEMORIAL!#REF!</definedName>
    <definedName name="STOT13.010.0360_1" localSheetId="0">#REF!</definedName>
    <definedName name="STOT13.010.0360_1" localSheetId="1">[18]MEMORIAL!#REF!</definedName>
    <definedName name="STOT13.010.0360_1">[18]MEMORIAL!#REF!</definedName>
    <definedName name="STOT13.010.0380" localSheetId="0">#REF!</definedName>
    <definedName name="STOT13.010.0380" localSheetId="1">[18]MEMORIAL!#REF!</definedName>
    <definedName name="STOT13.010.0380">[18]MEMORIAL!#REF!</definedName>
    <definedName name="STOT13.010.0380_1" localSheetId="0">#REF!</definedName>
    <definedName name="STOT13.010.0380_1" localSheetId="1">[18]MEMORIAL!#REF!</definedName>
    <definedName name="STOT13.010.0380_1">[18]MEMORIAL!#REF!</definedName>
    <definedName name="STOT13.010.0410" localSheetId="0">#REF!</definedName>
    <definedName name="STOT13.010.0410" localSheetId="1">[18]MEMORIAL!#REF!</definedName>
    <definedName name="STOT13.010.0410">[18]MEMORIAL!#REF!</definedName>
    <definedName name="STOT13.010.0410_1" localSheetId="0">#REF!</definedName>
    <definedName name="STOT13.010.0410_1" localSheetId="1">[18]MEMORIAL!#REF!</definedName>
    <definedName name="STOT13.010.0410_1">[18]MEMORIAL!#REF!</definedName>
    <definedName name="STOT13.010.0860" localSheetId="0">#REF!</definedName>
    <definedName name="STOT13.010.0860" localSheetId="1">[18]MEMORIAL!#REF!</definedName>
    <definedName name="STOT13.010.0860">[18]MEMORIAL!#REF!</definedName>
    <definedName name="STOT13.010.0860_1" localSheetId="0">#REF!</definedName>
    <definedName name="STOT13.010.0860_1" localSheetId="1">[18]MEMORIAL!#REF!</definedName>
    <definedName name="STOT13.010.0860_1">[18]MEMORIAL!#REF!</definedName>
    <definedName name="STOT13.010.0880" localSheetId="0">#REF!</definedName>
    <definedName name="STOT13.010.0880" localSheetId="1">[18]MEMORIAL!#REF!</definedName>
    <definedName name="STOT13.010.0880">[18]MEMORIAL!#REF!</definedName>
    <definedName name="STOT13.010.0880_1" localSheetId="0">#REF!</definedName>
    <definedName name="STOT13.010.0880_1" localSheetId="1">[18]MEMORIAL!#REF!</definedName>
    <definedName name="STOT13.010.0880_1">[18]MEMORIAL!#REF!</definedName>
    <definedName name="STOT13.010.1200" localSheetId="0">#REF!</definedName>
    <definedName name="STOT13.010.1200" localSheetId="1">[37]MEMORIAL!#REF!</definedName>
    <definedName name="STOT13.010.1200">[37]MEMORIAL!#REF!</definedName>
    <definedName name="STOT13.010.1200_1" localSheetId="0">#REF!</definedName>
    <definedName name="STOT13.010.1200_1" localSheetId="1">[18]MEMORIAL!#REF!</definedName>
    <definedName name="STOT13.010.1200_1">[18]MEMORIAL!#REF!</definedName>
    <definedName name="STOT13_010_0030">#REF!</definedName>
    <definedName name="STOT13_010_0030_1">#REF!</definedName>
    <definedName name="STOT13_010_0040">#REF!</definedName>
    <definedName name="STOT13_010_0040_1">#REF!</definedName>
    <definedName name="STOT13_010_0090">#REF!</definedName>
    <definedName name="STOT13_010_0090_1">#REF!</definedName>
    <definedName name="STOT13_010_0100">#REF!</definedName>
    <definedName name="STOT13_010_0100_1">#REF!</definedName>
    <definedName name="STOT13_010_0110">#REF!</definedName>
    <definedName name="STOT13_010_0110_1">#REF!</definedName>
    <definedName name="STOT13_010_0350">#REF!</definedName>
    <definedName name="STOT13_010_0350_1">#REF!</definedName>
    <definedName name="STOT13_010_0360">#REF!</definedName>
    <definedName name="STOT13_010_0360_1">#REF!</definedName>
    <definedName name="STOT13_010_0380">#REF!</definedName>
    <definedName name="STOT13_010_0380_1">#REF!</definedName>
    <definedName name="STOT13_010_0410">#REF!</definedName>
    <definedName name="STOT13_010_0410_1">#REF!</definedName>
    <definedName name="STOT13_010_0860">#REF!</definedName>
    <definedName name="STOT13_010_0860_1">#REF!</definedName>
    <definedName name="STOT13_010_0880">#REF!</definedName>
    <definedName name="STOT13_010_0880_1">#REF!</definedName>
    <definedName name="STOT13_010_1200">#REF!</definedName>
    <definedName name="STOT13_010_1200_1">#REF!</definedName>
    <definedName name="STOT15.010.0010" localSheetId="1">#REF!</definedName>
    <definedName name="STOT15.010.0010">#REF!</definedName>
    <definedName name="STOT15.010.0010_1" localSheetId="0">#REF!</definedName>
    <definedName name="STOT15.010.0010_1" localSheetId="1">[38]MEMORIAL!#REF!</definedName>
    <definedName name="STOT15.010.0010_1">[38]MEMORIAL!#REF!</definedName>
    <definedName name="STOT15.010.0040" localSheetId="1">#REF!</definedName>
    <definedName name="STOT15.010.0040">#REF!</definedName>
    <definedName name="STOT15.010.0040_1" localSheetId="0">#REF!</definedName>
    <definedName name="STOT15.010.0040_1" localSheetId="1">[45]MEMORIAL!#REF!</definedName>
    <definedName name="STOT15.010.0040_1">[45]MEMORIAL!#REF!</definedName>
    <definedName name="STOT15.010.0055" localSheetId="1">#REF!</definedName>
    <definedName name="STOT15.010.0055">#REF!</definedName>
    <definedName name="STOT15.010.0055_1" localSheetId="0">#REF!</definedName>
    <definedName name="STOT15.010.0055_1" localSheetId="1">[38]MEMORIAL!#REF!</definedName>
    <definedName name="STOT15.010.0055_1">[38]MEMORIAL!#REF!</definedName>
    <definedName name="STOT15.010.0140" localSheetId="0">#REF!</definedName>
    <definedName name="STOT15.010.0140" localSheetId="1">[37]MEMORIAL!#REF!</definedName>
    <definedName name="STOT15.010.0140">[37]MEMORIAL!#REF!</definedName>
    <definedName name="STOT15.010.0140_1" localSheetId="0">#REF!</definedName>
    <definedName name="STOT15.010.0140_1" localSheetId="1">[38]MEMORIAL!#REF!</definedName>
    <definedName name="STOT15.010.0140_1">[38]MEMORIAL!#REF!</definedName>
    <definedName name="STOT15.010.0181" localSheetId="0">#REF!</definedName>
    <definedName name="STOT15.010.0181" localSheetId="1">[37]MEMORIAL!#REF!</definedName>
    <definedName name="STOT15.010.0181">[37]MEMORIAL!#REF!</definedName>
    <definedName name="STOT15.010.0181_1" localSheetId="0">#REF!</definedName>
    <definedName name="STOT15.010.0181_1" localSheetId="1">[38]MEMORIAL!#REF!</definedName>
    <definedName name="STOT15.010.0181_1">[38]MEMORIAL!#REF!</definedName>
    <definedName name="STOT15.010.0270" localSheetId="0">#REF!</definedName>
    <definedName name="STOT15.010.0270" localSheetId="1">[37]MEMORIAL!#REF!</definedName>
    <definedName name="STOT15.010.0270">[37]MEMORIAL!#REF!</definedName>
    <definedName name="STOT15.010.0270_1" localSheetId="0">#REF!</definedName>
    <definedName name="STOT15.010.0270_1" localSheetId="1">[18]MEMORIAL!#REF!</definedName>
    <definedName name="STOT15.010.0270_1">[18]MEMORIAL!#REF!</definedName>
    <definedName name="STOT15.010.0280" localSheetId="0">#REF!</definedName>
    <definedName name="STOT15.010.0280" localSheetId="1">[37]MEMORIAL!#REF!</definedName>
    <definedName name="STOT15.010.0280">[37]MEMORIAL!#REF!</definedName>
    <definedName name="STOT15.010.0280_1" localSheetId="0">#REF!</definedName>
    <definedName name="STOT15.010.0280_1" localSheetId="1">[18]MEMORIAL!#REF!</definedName>
    <definedName name="STOT15.010.0280_1">[18]MEMORIAL!#REF!</definedName>
    <definedName name="STOT15.010.0290" localSheetId="0">#REF!</definedName>
    <definedName name="STOT15.010.0290" localSheetId="1">[18]MEMORIAL!#REF!</definedName>
    <definedName name="STOT15.010.0290">[18]MEMORIAL!#REF!</definedName>
    <definedName name="STOT15.010.0290_1" localSheetId="0">#REF!</definedName>
    <definedName name="STOT15.010.0290_1" localSheetId="1">[18]MEMORIAL!#REF!</definedName>
    <definedName name="STOT15.010.0290_1">[18]MEMORIAL!#REF!</definedName>
    <definedName name="STOT15_010_0010">#REF!</definedName>
    <definedName name="STOT15_010_0010_1">#REF!</definedName>
    <definedName name="STOT15_010_0040">#REF!</definedName>
    <definedName name="STOT15_010_0040_1">#REF!</definedName>
    <definedName name="STOT15_010_0055">#REF!</definedName>
    <definedName name="STOT15_010_0055_1">#REF!</definedName>
    <definedName name="STOT15_010_0140">#REF!</definedName>
    <definedName name="STOT15_010_0140_1">#REF!</definedName>
    <definedName name="STOT15_010_0181">#REF!</definedName>
    <definedName name="STOT15_010_0181_1">#REF!</definedName>
    <definedName name="STOT15_010_0270">#REF!</definedName>
    <definedName name="STOT15_010_0270_1">#REF!</definedName>
    <definedName name="STOT15_010_0280">#REF!</definedName>
    <definedName name="STOT15_010_0280_1">#REF!</definedName>
    <definedName name="STOT15_010_0290">#REF!</definedName>
    <definedName name="STOT15_010_0290_1">#REF!</definedName>
    <definedName name="stot16.010.0000" localSheetId="0">#REF!</definedName>
    <definedName name="stot16.010.0000">[37]MEMORIAL!#REF!</definedName>
    <definedName name="STOT16.010.0010" localSheetId="0">#REF!</definedName>
    <definedName name="STOT16.010.0010" localSheetId="1">[37]MEMORIAL!#REF!</definedName>
    <definedName name="STOT16.010.0010">[37]MEMORIAL!#REF!</definedName>
    <definedName name="STOT16.010.0010_1" localSheetId="0">#REF!</definedName>
    <definedName name="STOT16.010.0010_1" localSheetId="1">[18]MEMORIAL!#REF!</definedName>
    <definedName name="STOT16.010.0010_1">[18]MEMORIAL!#REF!</definedName>
    <definedName name="STOT16.010.0060" localSheetId="0">#REF!</definedName>
    <definedName name="STOT16.010.0060" localSheetId="1">[37]MEMORIAL!#REF!</definedName>
    <definedName name="STOT16.010.0060">[37]MEMORIAL!#REF!</definedName>
    <definedName name="STOT16.010.0060_1" localSheetId="0">#REF!</definedName>
    <definedName name="STOT16.010.0060_1" localSheetId="1">[18]MEMORIAL!#REF!</definedName>
    <definedName name="STOT16.010.0060_1">[18]MEMORIAL!#REF!</definedName>
    <definedName name="stot16.010.0061" localSheetId="0">#REF!</definedName>
    <definedName name="stot16.010.0061">[37]MEMORIAL!#REF!</definedName>
    <definedName name="STOT16.010.0110" localSheetId="0">#REF!</definedName>
    <definedName name="STOT16.010.0110" localSheetId="1">[37]MEMORIAL!#REF!</definedName>
    <definedName name="STOT16.010.0110">[37]MEMORIAL!#REF!</definedName>
    <definedName name="STOT16.010.0110_1" localSheetId="0">#REF!</definedName>
    <definedName name="STOT16.010.0110_1" localSheetId="1">[18]MEMORIAL!#REF!</definedName>
    <definedName name="STOT16.010.0110_1">[18]MEMORIAL!#REF!</definedName>
    <definedName name="STOT16.010.0120" localSheetId="0">#REF!</definedName>
    <definedName name="STOT16.010.0120" localSheetId="1">[37]MEMORIAL!#REF!</definedName>
    <definedName name="STOT16.010.0120">[37]MEMORIAL!#REF!</definedName>
    <definedName name="STOT16.010.0120_1" localSheetId="0">#REF!</definedName>
    <definedName name="STOT16.010.0120_1" localSheetId="1">[18]MEMORIAL!#REF!</definedName>
    <definedName name="STOT16.010.0120_1">[18]MEMORIAL!#REF!</definedName>
    <definedName name="STOT16.010.0150" localSheetId="0">#REF!</definedName>
    <definedName name="STOT16.010.0150" localSheetId="1">[18]MEMORIAL!#REF!</definedName>
    <definedName name="STOT16.010.0150">[18]MEMORIAL!#REF!</definedName>
    <definedName name="STOT16.010.0150_1" localSheetId="0">#REF!</definedName>
    <definedName name="STOT16.010.0150_1" localSheetId="1">[18]MEMORIAL!#REF!</definedName>
    <definedName name="STOT16.010.0150_1">[18]MEMORIAL!#REF!</definedName>
    <definedName name="STOT16.010.0170" localSheetId="0">#REF!</definedName>
    <definedName name="STOT16.010.0170" localSheetId="1">[37]MEMORIAL!#REF!</definedName>
    <definedName name="STOT16.010.0170">[37]MEMORIAL!#REF!</definedName>
    <definedName name="STOT16.010.0170_1" localSheetId="0">#REF!</definedName>
    <definedName name="STOT16.010.0170_1" localSheetId="1">[18]MEMORIAL!#REF!</definedName>
    <definedName name="STOT16.010.0170_1">[18]MEMORIAL!#REF!</definedName>
    <definedName name="STOT16_010_0010">#REF!</definedName>
    <definedName name="STOT16_010_0010_1">#REF!</definedName>
    <definedName name="STOT16_010_0060">#REF!</definedName>
    <definedName name="STOT16_010_0060_1">#REF!</definedName>
    <definedName name="STOT16_010_0110">#REF!</definedName>
    <definedName name="STOT16_010_0110_1">#REF!</definedName>
    <definedName name="STOT16_010_0120">#REF!</definedName>
    <definedName name="STOT16_010_0120_1">#REF!</definedName>
    <definedName name="STOT16_010_0150">#REF!</definedName>
    <definedName name="STOT16_010_0150_1">#REF!</definedName>
    <definedName name="STOT16_010_0170">#REF!</definedName>
    <definedName name="STOT16_010_0170_1">#REF!</definedName>
    <definedName name="STOT17.010.0080" localSheetId="0">#REF!</definedName>
    <definedName name="STOT17.010.0080" localSheetId="1">[37]MEMORIAL!#REF!</definedName>
    <definedName name="STOT17.010.0080">[37]MEMORIAL!#REF!</definedName>
    <definedName name="STOT17.010.0080_1" localSheetId="0">#REF!</definedName>
    <definedName name="STOT17.010.0080_1" localSheetId="1">[18]MEMORIAL!#REF!</definedName>
    <definedName name="STOT17.010.0080_1">[18]MEMORIAL!#REF!</definedName>
    <definedName name="STOT17.010.0100" localSheetId="0">#REF!</definedName>
    <definedName name="STOT17.010.0100" localSheetId="1">[18]MEMORIAL!#REF!</definedName>
    <definedName name="STOT17.010.0100">[18]MEMORIAL!#REF!</definedName>
    <definedName name="STOT17.010.0100_1" localSheetId="0">#REF!</definedName>
    <definedName name="STOT17.010.0100_1" localSheetId="1">[18]MEMORIAL!#REF!</definedName>
    <definedName name="STOT17.010.0100_1">[18]MEMORIAL!#REF!</definedName>
    <definedName name="STOT17.010.0120" localSheetId="0">#REF!</definedName>
    <definedName name="STOT17.010.0120" localSheetId="1">[18]MEMORIAL!#REF!</definedName>
    <definedName name="STOT17.010.0120">[18]MEMORIAL!#REF!</definedName>
    <definedName name="STOT17.010.0120_1" localSheetId="0">#REF!</definedName>
    <definedName name="STOT17.010.0120_1" localSheetId="1">[18]MEMORIAL!#REF!</definedName>
    <definedName name="STOT17.010.0120_1">[18]MEMORIAL!#REF!</definedName>
    <definedName name="STOT17.010.0150" localSheetId="0">#REF!</definedName>
    <definedName name="STOT17.010.0150" localSheetId="1">[37]MEMORIAL!#REF!</definedName>
    <definedName name="STOT17.010.0150">[37]MEMORIAL!#REF!</definedName>
    <definedName name="STOT17.010.0150_1" localSheetId="0">#REF!</definedName>
    <definedName name="STOT17.010.0150_1" localSheetId="1">[18]MEMORIAL!#REF!</definedName>
    <definedName name="STOT17.010.0150_1">[18]MEMORIAL!#REF!</definedName>
    <definedName name="STOT17.010.0290" localSheetId="0">#REF!</definedName>
    <definedName name="STOT17.010.0290" localSheetId="1">[37]MEMORIAL!#REF!</definedName>
    <definedName name="STOT17.010.0290">[37]MEMORIAL!#REF!</definedName>
    <definedName name="STOT17.010.0290_1" localSheetId="0">#REF!</definedName>
    <definedName name="STOT17.010.0290_1" localSheetId="1">[18]MEMORIAL!#REF!</definedName>
    <definedName name="STOT17.010.0290_1">[18]MEMORIAL!#REF!</definedName>
    <definedName name="STOT17.010.0350" localSheetId="0">#REF!</definedName>
    <definedName name="STOT17.010.0350" localSheetId="1">[18]MEMORIAL!#REF!</definedName>
    <definedName name="STOT17.010.0350">[18]MEMORIAL!#REF!</definedName>
    <definedName name="STOT17.010.0350_1" localSheetId="0">#REF!</definedName>
    <definedName name="STOT17.010.0350_1" localSheetId="1">[18]MEMORIAL!#REF!</definedName>
    <definedName name="STOT17.010.0350_1">[18]MEMORIAL!#REF!</definedName>
    <definedName name="STOT17.010.0390" localSheetId="0">#REF!</definedName>
    <definedName name="STOT17.010.0390" localSheetId="1">[37]MEMORIAL!#REF!</definedName>
    <definedName name="STOT17.010.0390">[37]MEMORIAL!#REF!</definedName>
    <definedName name="STOT17.010.0390_1" localSheetId="0">#REF!</definedName>
    <definedName name="STOT17.010.0390_1" localSheetId="1">[38]MEMORIAL!#REF!</definedName>
    <definedName name="STOT17.010.0390_1">[38]MEMORIAL!#REF!</definedName>
    <definedName name="STOT17.010.0437" localSheetId="0">#REF!</definedName>
    <definedName name="STOT17.010.0437" localSheetId="1">[37]MEMORIAL!#REF!</definedName>
    <definedName name="STOT17.010.0437">[37]MEMORIAL!#REF!</definedName>
    <definedName name="STOT17.010.0437_1" localSheetId="0">#REF!</definedName>
    <definedName name="STOT17.010.0437_1" localSheetId="1">[38]MEMORIAL!#REF!</definedName>
    <definedName name="STOT17.010.0437_1">[38]MEMORIAL!#REF!</definedName>
    <definedName name="STOT17.010.0602" localSheetId="0">#REF!</definedName>
    <definedName name="STOT17.010.0602" localSheetId="1">[37]MEMORIAL!#REF!</definedName>
    <definedName name="STOT17.010.0602">[37]MEMORIAL!#REF!</definedName>
    <definedName name="STOT17.010.0602_1" localSheetId="0">#REF!</definedName>
    <definedName name="STOT17.010.0602_1" localSheetId="1">[38]MEMORIAL!#REF!</definedName>
    <definedName name="STOT17.010.0602_1">[38]MEMORIAL!#REF!</definedName>
    <definedName name="STOT17_010_0080">#REF!</definedName>
    <definedName name="STOT17_010_0080_1">#REF!</definedName>
    <definedName name="STOT17_010_0100">#REF!</definedName>
    <definedName name="STOT17_010_0100_1">#REF!</definedName>
    <definedName name="STOT17_010_0120">#REF!</definedName>
    <definedName name="STOT17_010_0120_1">#REF!</definedName>
    <definedName name="STOT17_010_0150">#REF!</definedName>
    <definedName name="STOT17_010_0150_1">#REF!</definedName>
    <definedName name="STOT17_010_0290">#REF!</definedName>
    <definedName name="STOT17_010_0290_1">#REF!</definedName>
    <definedName name="STOT17_010_0350">#REF!</definedName>
    <definedName name="STOT17_010_0350_1">#REF!</definedName>
    <definedName name="STOT17_010_0390">#REF!</definedName>
    <definedName name="STOT17_010_0390_1">#REF!</definedName>
    <definedName name="STOT17_010_0437">#REF!</definedName>
    <definedName name="STOT17_010_0437_1">#REF!</definedName>
    <definedName name="STOT17_010_0602">#REF!</definedName>
    <definedName name="STOT17_010_0602_1">#REF!</definedName>
    <definedName name="STOTCOMPOS01" localSheetId="0">#REF!</definedName>
    <definedName name="STOTCOMPOS01" localSheetId="1">[37]MEMORIAL!#REF!</definedName>
    <definedName name="STOTCOMPOS01">[37]MEMORIAL!#REF!</definedName>
    <definedName name="STOTCOMPOS01_1" localSheetId="0">#REF!</definedName>
    <definedName name="STOTCOMPOS01_1" localSheetId="1">[38]MEMORIAL!#REF!</definedName>
    <definedName name="STOTCOMPOS01_1">[38]MEMORIAL!#REF!</definedName>
    <definedName name="subtrecho">#REF!</definedName>
    <definedName name="Super">#REF!</definedName>
    <definedName name="SUPERFICIE" localSheetId="0">#REF!</definedName>
    <definedName name="SUPERFICIE">[16]Plan1!$A$65:$A$69</definedName>
    <definedName name="sxrhysxdd" localSheetId="0">#REF!</definedName>
    <definedName name="sxrhysxdd">#REF!</definedName>
    <definedName name="T">#REF!</definedName>
    <definedName name="tab" localSheetId="0">#REF!</definedName>
    <definedName name="tab">[30]recursos!$A$2:$E$58</definedName>
    <definedName name="Tabela">#REF!</definedName>
    <definedName name="Tabela_1">#REF!</definedName>
    <definedName name="Tabela_1_6">#REF!</definedName>
    <definedName name="Tabela_10">#REF!</definedName>
    <definedName name="Tabela_2">#REF!</definedName>
    <definedName name="Tabela_3">#REF!</definedName>
    <definedName name="Tabela_4">#REF!</definedName>
    <definedName name="Tabela_5">#REF!</definedName>
    <definedName name="Tabela_5_1">#REF!</definedName>
    <definedName name="Tabela_6">#REF!</definedName>
    <definedName name="tabela1">#REF!</definedName>
    <definedName name="TableName">"Dummy"</definedName>
    <definedName name="TABREC" localSheetId="0">#REF!</definedName>
    <definedName name="TABREC">'[46]TABELA RECURSOS'!$A$1:$G$142</definedName>
    <definedName name="TAXA">#REF!</definedName>
    <definedName name="teca1">#REF!,#REF!</definedName>
    <definedName name="TECH">#REF!</definedName>
    <definedName name="tecn">#REF!</definedName>
    <definedName name="tecni">#REF!</definedName>
    <definedName name="tecnic">#REF!</definedName>
    <definedName name="TECNICA">#REF!</definedName>
    <definedName name="TECNICA_17">#REF!</definedName>
    <definedName name="TECNICA_8">#REF!</definedName>
    <definedName name="tera">#REF!,#REF!</definedName>
    <definedName name="terdvvd" localSheetId="0">#REF!</definedName>
    <definedName name="terdvvd">[18]MEMORIAL!#REF!</definedName>
    <definedName name="TERRA" localSheetId="1">#REF!</definedName>
    <definedName name="TERRA">#REF!</definedName>
    <definedName name="TERRA_1" localSheetId="1">#REF!</definedName>
    <definedName name="TERRA_1">#REF!</definedName>
    <definedName name="TERRAPL">#REF!</definedName>
    <definedName name="TERRAPL_17">#REF!</definedName>
    <definedName name="TERRAPL_8">#REF!</definedName>
    <definedName name="terraple">#REF!</definedName>
    <definedName name="terraplen">#REF!</definedName>
    <definedName name="terraplenagem">#REF!</definedName>
    <definedName name="TEST" localSheetId="0">#REF!</definedName>
    <definedName name="TEST">'[47]17-MOI'!#REF!</definedName>
    <definedName name="teste" localSheetId="2">'[12]PLANILHA DE QUANT. E CUSTOS A'!#REF!</definedName>
    <definedName name="teste">#REF!</definedName>
    <definedName name="teste_teste_aggs">#REF!</definedName>
    <definedName name="teste1">#REF!</definedName>
    <definedName name="teste2" localSheetId="0">#REF!</definedName>
    <definedName name="teste2">'[19]CAPA -1'!#REF!</definedName>
    <definedName name="teste3">#REF!</definedName>
    <definedName name="TESTE4">#REF!</definedName>
    <definedName name="TESTE5">#REF!</definedName>
    <definedName name="TETOS" localSheetId="0">#REF!</definedName>
    <definedName name="TETOS">[16]Plan1!$A$106:$A$110</definedName>
    <definedName name="thdfa">#REF!</definedName>
    <definedName name="THIAGO">#REF!</definedName>
    <definedName name="TIPO" localSheetId="0">#REF!</definedName>
    <definedName name="TIPO">[16]Plan1!$A$73:$A$79</definedName>
    <definedName name="_xlnm.Print_Titles" localSheetId="0">'10 - RESUMO'!$1:$14</definedName>
    <definedName name="_xlnm.Print_Titles" localSheetId="1">'11 - FINANCEIRO'!$1:$13</definedName>
    <definedName name="_xlnm.Print_Titles" localSheetId="2">'12 - MEMÓRIA'!$1:$12</definedName>
    <definedName name="_xlnm.Print_Titles">#REF!</definedName>
    <definedName name="tot">#REF!</definedName>
    <definedName name="TOTAL" localSheetId="0">#REF!</definedName>
    <definedName name="TOTAL">#REF!</definedName>
    <definedName name="TOTAL_17" localSheetId="0">#REF!</definedName>
    <definedName name="TOTAL_17">#REF!</definedName>
    <definedName name="TOTAL_8" localSheetId="0">#REF!</definedName>
    <definedName name="TOTAL_8">#REF!</definedName>
    <definedName name="total1">#REF!</definedName>
    <definedName name="TOTAL10">#REF!</definedName>
    <definedName name="TOTAL11">#REF!</definedName>
    <definedName name="TOTAL12">#REF!</definedName>
    <definedName name="TOTAL13">#REF!</definedName>
    <definedName name="TOTAL14">#REF!</definedName>
    <definedName name="TOTAL15">#REF!</definedName>
    <definedName name="TOTAL16">#REF!</definedName>
    <definedName name="TOTAL17">#REF!</definedName>
    <definedName name="TOTAL18">#REF!</definedName>
    <definedName name="TOTAL19">#REF!</definedName>
    <definedName name="TOTAL2">#REF!</definedName>
    <definedName name="TOTAL20">#REF!</definedName>
    <definedName name="TOTAL21">#REF!</definedName>
    <definedName name="TOTAL22">#REF!</definedName>
    <definedName name="TOTAL3">#REF!</definedName>
    <definedName name="TOTAL4">#REF!</definedName>
    <definedName name="TOTAL5">#REF!</definedName>
    <definedName name="TOTAL6">#REF!</definedName>
    <definedName name="TOTAL7">#REF!</definedName>
    <definedName name="TOTAL8">#REF!</definedName>
    <definedName name="TOTAL9">#REF!</definedName>
    <definedName name="totalcanteiro">#REF!</definedName>
    <definedName name="totalg">#REF!</definedName>
    <definedName name="totalissimo">#REF!</definedName>
    <definedName name="TOTALMATERIAL" localSheetId="1">#REF!</definedName>
    <definedName name="TOTALMATERIAL">#REF!</definedName>
    <definedName name="TOTALMATERIAL_1" localSheetId="1">#REF!</definedName>
    <definedName name="TOTALMATERIAL_1">#REF!</definedName>
    <definedName name="TOTALSERVIÇO" localSheetId="0">#REF!</definedName>
    <definedName name="TOTALSERVIÇO" localSheetId="1">'[48]Serviços Água'!#REF!</definedName>
    <definedName name="TOTALSERVIÇO">'[48]Serviços Água'!#REF!</definedName>
    <definedName name="TOTALSERVIÇO_1" localSheetId="1">#REF!</definedName>
    <definedName name="TOTALSERVIÇO_1">#REF!</definedName>
    <definedName name="totaltotal">#REF!</definedName>
    <definedName name="TOTFASE" localSheetId="0">#REF!</definedName>
    <definedName name="TOTFASE" localSheetId="1">'[48]Serviços Água'!#REF!</definedName>
    <definedName name="TOTFASE">'[48]Serviços Água'!#REF!</definedName>
    <definedName name="TOTFASE_1" localSheetId="0">#REF!</definedName>
    <definedName name="TOTFASE_1" localSheetId="1">'[21]Rede de Distribuição de Água'!#REF!</definedName>
    <definedName name="TOTFASE_1">'[21]Rede de Distribuição de Água'!#REF!</definedName>
    <definedName name="TOTFASE_5" localSheetId="0">#REF!</definedName>
    <definedName name="TOTFASE_5" localSheetId="1">'[21]Rede de Distribuição de Água'!#REF!</definedName>
    <definedName name="TOTFASE_5">'[21]Rede de Distribuição de Água'!#REF!</definedName>
    <definedName name="TOTFASE_6" localSheetId="0">#REF!</definedName>
    <definedName name="TOTFASE_6" localSheetId="1">'[21]Rede de Distribuição de Água'!#REF!</definedName>
    <definedName name="TOTFASE_6">'[21]Rede de Distribuição de Água'!#REF!</definedName>
    <definedName name="totger">#REF!</definedName>
    <definedName name="trdjgfxj">#REF!</definedName>
    <definedName name="trecho">#REF!</definedName>
    <definedName name="troca">#REF!</definedName>
    <definedName name="trocaee">#REF!</definedName>
    <definedName name="trocarrrr">#REF!</definedName>
    <definedName name="ttmax">#REF!</definedName>
    <definedName name="tudo">"$#REF!.$A$7:$G$67"</definedName>
    <definedName name="TxCresc" localSheetId="0">#REF!</definedName>
    <definedName name="TxCresc">'[27]TodasTraf-2000-NoPrint'!$C$7:$L$17</definedName>
    <definedName name="um" localSheetId="0">#REF!</definedName>
    <definedName name="um">'[14]BAIXO GUANDU ITAIMBE'!#REF!</definedName>
    <definedName name="Unit.">#REF!</definedName>
    <definedName name="USO" localSheetId="0">#REF!</definedName>
    <definedName name="USO">[16]Plan1!$A$80:$A$86</definedName>
    <definedName name="UUUUU" localSheetId="0" hidden="1">{#N/A,#N/A,FALSE,"ET-CAPA";#N/A,#N/A,FALSE,"ET-PAG1";#N/A,#N/A,FALSE,"ET-PAG2";#N/A,#N/A,FALSE,"ET-PAG3";#N/A,#N/A,FALSE,"ET-PAG4";#N/A,#N/A,FALSE,"ET-PAG5"}</definedName>
    <definedName name="UUUUU" hidden="1">{#N/A,#N/A,FALSE,"ET-CAPA";#N/A,#N/A,FALSE,"ET-PAG1";#N/A,#N/A,FALSE,"ET-PAG2";#N/A,#N/A,FALSE,"ET-PAG3";#N/A,#N/A,FALSE,"ET-PAG4";#N/A,#N/A,FALSE,"ET-PAG5"}</definedName>
    <definedName name="VAA" localSheetId="1">#REF!</definedName>
    <definedName name="VAA">#REF!</definedName>
    <definedName name="VAA_1" localSheetId="1">#REF!</definedName>
    <definedName name="VAA_1">#REF!</definedName>
    <definedName name="VALOR_ADITIVO">#REF!</definedName>
    <definedName name="valor_adtidivo">#REF!</definedName>
    <definedName name="valor_cont">#REF!</definedName>
    <definedName name="valor_contr">#REF!</definedName>
    <definedName name="VALOR_CONTRATO">#REF!</definedName>
    <definedName name="VALOR_UNIT_ADOTADO" localSheetId="0">#REF!</definedName>
    <definedName name="VALOR_UNIT_ADOTADO">[16]Plan1!$A$214:$A$219</definedName>
    <definedName name="valor020712">#REF!</definedName>
    <definedName name="valoraditi">#REF!</definedName>
    <definedName name="valoraditivo">#REF!</definedName>
    <definedName name="valorcon">#REF!</definedName>
    <definedName name="valorcontrato">#REF!</definedName>
    <definedName name="Valores">#REF!</definedName>
    <definedName name="VALORES_VALORES_Listar">#REF!</definedName>
    <definedName name="VAT" localSheetId="0">#REF!</definedName>
    <definedName name="VAT" localSheetId="1">[17]MEMORIAL!#REF!</definedName>
    <definedName name="VAT">[17]MEMORIAL!#REF!</definedName>
    <definedName name="VAT_1" localSheetId="0">#REF!</definedName>
    <definedName name="VAT_1" localSheetId="1">[18]MEMORIAL!#REF!</definedName>
    <definedName name="VAT_1">[18]MEMORIAL!#REF!</definedName>
    <definedName name="VB1.0">#REF!</definedName>
    <definedName name="VB1.1">#REF!</definedName>
    <definedName name="VB1.3">#REF!</definedName>
    <definedName name="VB2.0">#REF!</definedName>
    <definedName name="VB2.1">#REF!</definedName>
    <definedName name="VB2.10">#REF!</definedName>
    <definedName name="VB2.2">#REF!</definedName>
    <definedName name="VB2.3">#REF!</definedName>
    <definedName name="VB2.4">#REF!</definedName>
    <definedName name="VB2.5">#REF!</definedName>
    <definedName name="VB2.6">#REF!</definedName>
    <definedName name="VB2.7">#REF!</definedName>
    <definedName name="VB2.8">#REF!</definedName>
    <definedName name="VB2.9">#REF!</definedName>
    <definedName name="VB3.0">#REF!</definedName>
    <definedName name="VB3.1">#REF!</definedName>
    <definedName name="VB3.2">#REF!</definedName>
    <definedName name="VB3.3">#REF!</definedName>
    <definedName name="VB3.4">#REF!</definedName>
    <definedName name="VB3.5">#REF!</definedName>
    <definedName name="VB3.6">#REF!</definedName>
    <definedName name="VB3.7">#REF!</definedName>
    <definedName name="VB4.0">#REF!</definedName>
    <definedName name="VB4.1">#REF!</definedName>
    <definedName name="VB4.2">#REF!</definedName>
    <definedName name="VB4.3">#REF!</definedName>
    <definedName name="VB4.3.1">#REF!</definedName>
    <definedName name="VB4.3.2">#REF!</definedName>
    <definedName name="VB4.4">#REF!</definedName>
    <definedName name="VB4.5">#REF!</definedName>
    <definedName name="VB5.0">#REF!</definedName>
    <definedName name="VB5.1">#REF!</definedName>
    <definedName name="VB5.2">#REF!</definedName>
    <definedName name="VB6.0">#REF!</definedName>
    <definedName name="VB6.1">#REF!</definedName>
    <definedName name="VB6.2">#REF!</definedName>
    <definedName name="VB6.2.1">#REF!</definedName>
    <definedName name="VB6.2.2">#REF!</definedName>
    <definedName name="VB6.2.3">#REF!</definedName>
    <definedName name="VB6.3">#REF!</definedName>
    <definedName name="VB6.3.1">#REF!</definedName>
    <definedName name="VB6.3.2">#REF!</definedName>
    <definedName name="VB6.4">#REF!</definedName>
    <definedName name="VB6.4.1">#REF!</definedName>
    <definedName name="VB6.4.2">#REF!</definedName>
    <definedName name="VB6.4.3">#REF!</definedName>
    <definedName name="VB6.4.4">#REF!</definedName>
    <definedName name="VB6.4.5">#REF!</definedName>
    <definedName name="VB6.5">#REF!</definedName>
    <definedName name="VB6.6">#REF!</definedName>
    <definedName name="VB6.7">#REF!</definedName>
    <definedName name="VB6.8">#REF!</definedName>
    <definedName name="VB6.8.1">#REF!</definedName>
    <definedName name="VB6.8.2">#REF!</definedName>
    <definedName name="VB6.8.3">#REF!</definedName>
    <definedName name="VB6.8.4">#REF!</definedName>
    <definedName name="VB6.8.5">#REF!</definedName>
    <definedName name="VB6.8.6">#REF!</definedName>
    <definedName name="VB6.8.7">#REF!</definedName>
    <definedName name="VB6.8.8">#REF!</definedName>
    <definedName name="VB6.8.9">#REF!</definedName>
    <definedName name="VBF" localSheetId="1">#REF!</definedName>
    <definedName name="VBF">#REF!</definedName>
    <definedName name="VBF_1" localSheetId="1">#REF!</definedName>
    <definedName name="VBF_1">#REF!</definedName>
    <definedName name="ve" localSheetId="1">#REF!</definedName>
    <definedName name="ve">#REF!</definedName>
    <definedName name="ve_1" localSheetId="1">#REF!</definedName>
    <definedName name="ve_1">#REF!</definedName>
    <definedName name="VE1_1" localSheetId="1">#REF!</definedName>
    <definedName name="VE1_1">#REF!</definedName>
    <definedName name="VEC" localSheetId="1">#REF!</definedName>
    <definedName name="VEC">#REF!</definedName>
    <definedName name="VELOCIDADE" localSheetId="0">#REF!</definedName>
    <definedName name="VELOCIDADE">[16]Plan1!$A$188:$A$192</definedName>
    <definedName name="VENT_ILUM.NATURAL" localSheetId="0">#REF!</definedName>
    <definedName name="VENT_ILUM.NATURAL">[16]Plan1!$A$141:$A$144</definedName>
    <definedName name="VICIOS" localSheetId="0">#REF!</definedName>
    <definedName name="VICIOS">[16]Plan1!$A$166:$A$168</definedName>
    <definedName name="VO" localSheetId="1">#REF!</definedName>
    <definedName name="VO">#REF!</definedName>
    <definedName name="VO_1" localSheetId="1">#REF!</definedName>
    <definedName name="VO_1">#REF!</definedName>
    <definedName name="VO1_1" localSheetId="0">#REF!</definedName>
    <definedName name="VO1_1" localSheetId="1">[7]MEMORIAL!#REF!</definedName>
    <definedName name="VO1_1">[7]MEMORIAL!#REF!</definedName>
    <definedName name="VOC" localSheetId="1">#REF!</definedName>
    <definedName name="VOC">#REF!</definedName>
    <definedName name="Vol_Estrutural" localSheetId="0">#REF!</definedName>
    <definedName name="Vol_Estrutural" localSheetId="1">[17]MEMORIAL!#REF!</definedName>
    <definedName name="Vol_Estrutural">[17]MEMORIAL!#REF!</definedName>
    <definedName name="Vol_Estrutural_1" localSheetId="0">#REF!</definedName>
    <definedName name="Vol_Estrutural_1" localSheetId="1">[38]MEMORIAL!#REF!</definedName>
    <definedName name="Vol_Estrutural_1">[38]MEMORIAL!#REF!</definedName>
    <definedName name="VOLCON" localSheetId="0">#REF!</definedName>
    <definedName name="VOLCON" localSheetId="1">[17]MEMORIAL!#REF!</definedName>
    <definedName name="VOLCON">[17]MEMORIAL!#REF!</definedName>
    <definedName name="VOLCON_1" localSheetId="0">#REF!</definedName>
    <definedName name="VOLCON_1" localSheetId="1">[17]MEMORIAL!#REF!</definedName>
    <definedName name="VOLCON_1">[17]MEMORIAL!#REF!</definedName>
    <definedName name="VOLCONC" localSheetId="0">#REF!</definedName>
    <definedName name="VOLCONC" localSheetId="1">[37]MEMORIAL!#REF!</definedName>
    <definedName name="VOLCONC">[37]MEMORIAL!#REF!</definedName>
    <definedName name="VOLCONC_1" localSheetId="0">#REF!</definedName>
    <definedName name="VOLCONC_1" localSheetId="1">[38]MEMORIAL!#REF!</definedName>
    <definedName name="VOLCONC_1">[38]MEMORIAL!#REF!</definedName>
    <definedName name="Volume">#REF!</definedName>
    <definedName name="vr" localSheetId="1">#REF!</definedName>
    <definedName name="vr">#REF!</definedName>
    <definedName name="VR_1" localSheetId="1">#REF!</definedName>
    <definedName name="VR_1">#REF!</definedName>
    <definedName name="VRC" localSheetId="1">#REF!</definedName>
    <definedName name="VRC">#REF!</definedName>
    <definedName name="VTE" localSheetId="0">#REF!</definedName>
    <definedName name="VTE" localSheetId="1">[17]MEMORIAL!#REF!</definedName>
    <definedName name="VTE">[17]MEMORIAL!#REF!</definedName>
    <definedName name="VTE_1" localSheetId="0">#REF!</definedName>
    <definedName name="VTE_1" localSheetId="1">[18]MEMORIAL!#REF!</definedName>
    <definedName name="VTE_1">[18]MEMORIAL!#REF!</definedName>
    <definedName name="wrn.GERAL." localSheetId="0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GERAL._1" localSheetId="0" hidden="1">{#N/A,#N/A,FALSE,"ET-CAPA";#N/A,#N/A,FALSE,"ET-PAG1";#N/A,#N/A,FALSE,"ET-PAG2";#N/A,#N/A,FALSE,"ET-PAG3";#N/A,#N/A,FALSE,"ET-PAG4";#N/A,#N/A,FALSE,"ET-PAG5"}</definedName>
    <definedName name="wrn.GERAL._1" hidden="1">{#N/A,#N/A,FALSE,"ET-CAPA";#N/A,#N/A,FALSE,"ET-PAG1";#N/A,#N/A,FALSE,"ET-PAG2";#N/A,#N/A,FALSE,"ET-PAG3";#N/A,#N/A,FALSE,"ET-PAG4";#N/A,#N/A,FALSE,"ET-PAG5"}</definedName>
    <definedName name="wrn.GERAL._1_1" localSheetId="0" hidden="1">{#N/A,#N/A,FALSE,"ET-CAPA";#N/A,#N/A,FALSE,"ET-PAG1";#N/A,#N/A,FALSE,"ET-PAG2";#N/A,#N/A,FALSE,"ET-PAG3";#N/A,#N/A,FALSE,"ET-PAG4";#N/A,#N/A,FALSE,"ET-PAG5"}</definedName>
    <definedName name="wrn.GERAL._1_1" hidden="1">{#N/A,#N/A,FALSE,"ET-CAPA";#N/A,#N/A,FALSE,"ET-PAG1";#N/A,#N/A,FALSE,"ET-PAG2";#N/A,#N/A,FALSE,"ET-PAG3";#N/A,#N/A,FALSE,"ET-PAG4";#N/A,#N/A,FALSE,"ET-PAG5"}</definedName>
    <definedName name="wrn.GERAL._1_2" localSheetId="0" hidden="1">{#N/A,#N/A,FALSE,"ET-CAPA";#N/A,#N/A,FALSE,"ET-PAG1";#N/A,#N/A,FALSE,"ET-PAG2";#N/A,#N/A,FALSE,"ET-PAG3";#N/A,#N/A,FALSE,"ET-PAG4";#N/A,#N/A,FALSE,"ET-PAG5"}</definedName>
    <definedName name="wrn.GERAL._1_2" hidden="1">{#N/A,#N/A,FALSE,"ET-CAPA";#N/A,#N/A,FALSE,"ET-PAG1";#N/A,#N/A,FALSE,"ET-PAG2";#N/A,#N/A,FALSE,"ET-PAG3";#N/A,#N/A,FALSE,"ET-PAG4";#N/A,#N/A,FALSE,"ET-PAG5"}</definedName>
    <definedName name="wrn.GERAL._2" localSheetId="0" hidden="1">{#N/A,#N/A,FALSE,"ET-CAPA";#N/A,#N/A,FALSE,"ET-PAG1";#N/A,#N/A,FALSE,"ET-PAG2";#N/A,#N/A,FALSE,"ET-PAG3";#N/A,#N/A,FALSE,"ET-PAG4";#N/A,#N/A,FALSE,"ET-PAG5"}</definedName>
    <definedName name="wrn.GERAL._2" hidden="1">{#N/A,#N/A,FALSE,"ET-CAPA";#N/A,#N/A,FALSE,"ET-PAG1";#N/A,#N/A,FALSE,"ET-PAG2";#N/A,#N/A,FALSE,"ET-PAG3";#N/A,#N/A,FALSE,"ET-PAG4";#N/A,#N/A,FALSE,"ET-PAG5"}</definedName>
    <definedName name="wrn.GERAL._3" localSheetId="0" hidden="1">{#N/A,#N/A,FALSE,"ET-CAPA";#N/A,#N/A,FALSE,"ET-PAG1";#N/A,#N/A,FALSE,"ET-PAG2";#N/A,#N/A,FALSE,"ET-PAG3";#N/A,#N/A,FALSE,"ET-PAG4";#N/A,#N/A,FALSE,"ET-PAG5"}</definedName>
    <definedName name="wrn.GERAL._3" hidden="1">{#N/A,#N/A,FALSE,"ET-CAPA";#N/A,#N/A,FALSE,"ET-PAG1";#N/A,#N/A,FALSE,"ET-PAG2";#N/A,#N/A,FALSE,"ET-PAG3";#N/A,#N/A,FALSE,"ET-PAG4";#N/A,#N/A,FALSE,"ET-PAG5"}</definedName>
    <definedName name="wrn.GERAL2" localSheetId="0" hidden="1">{#N/A,#N/A,FALSE,"ET-CAPA";#N/A,#N/A,FALSE,"ET-PAG1";#N/A,#N/A,FALSE,"ET-PAG2";#N/A,#N/A,FALSE,"ET-PAG3";#N/A,#N/A,FALSE,"ET-PAG4";#N/A,#N/A,FALSE,"ET-PAG5"}</definedName>
    <definedName name="wrn.GERAL2" hidden="1">{#N/A,#N/A,FALSE,"ET-CAPA";#N/A,#N/A,FALSE,"ET-PAG1";#N/A,#N/A,FALSE,"ET-PAG2";#N/A,#N/A,FALSE,"ET-PAG3";#N/A,#N/A,FALSE,"ET-PAG4";#N/A,#N/A,FALSE,"ET-PAG5"}</definedName>
    <definedName name="wrn.GERAL2_1" localSheetId="0" hidden="1">{#N/A,#N/A,FALSE,"ET-CAPA";#N/A,#N/A,FALSE,"ET-PAG1";#N/A,#N/A,FALSE,"ET-PAG2";#N/A,#N/A,FALSE,"ET-PAG3";#N/A,#N/A,FALSE,"ET-PAG4";#N/A,#N/A,FALSE,"ET-PAG5"}</definedName>
    <definedName name="wrn.GERAL2_1" hidden="1">{#N/A,#N/A,FALSE,"ET-CAPA";#N/A,#N/A,FALSE,"ET-PAG1";#N/A,#N/A,FALSE,"ET-PAG2";#N/A,#N/A,FALSE,"ET-PAG3";#N/A,#N/A,FALSE,"ET-PAG4";#N/A,#N/A,FALSE,"ET-PAG5"}</definedName>
    <definedName name="wrn.GERAL2_1_1" localSheetId="0" hidden="1">{#N/A,#N/A,FALSE,"ET-CAPA";#N/A,#N/A,FALSE,"ET-PAG1";#N/A,#N/A,FALSE,"ET-PAG2";#N/A,#N/A,FALSE,"ET-PAG3";#N/A,#N/A,FALSE,"ET-PAG4";#N/A,#N/A,FALSE,"ET-PAG5"}</definedName>
    <definedName name="wrn.GERAL2_1_1" hidden="1">{#N/A,#N/A,FALSE,"ET-CAPA";#N/A,#N/A,FALSE,"ET-PAG1";#N/A,#N/A,FALSE,"ET-PAG2";#N/A,#N/A,FALSE,"ET-PAG3";#N/A,#N/A,FALSE,"ET-PAG4";#N/A,#N/A,FALSE,"ET-PAG5"}</definedName>
    <definedName name="wrn.GERAL2_1_2" localSheetId="0" hidden="1">{#N/A,#N/A,FALSE,"ET-CAPA";#N/A,#N/A,FALSE,"ET-PAG1";#N/A,#N/A,FALSE,"ET-PAG2";#N/A,#N/A,FALSE,"ET-PAG3";#N/A,#N/A,FALSE,"ET-PAG4";#N/A,#N/A,FALSE,"ET-PAG5"}</definedName>
    <definedName name="wrn.GERAL2_1_2" hidden="1">{#N/A,#N/A,FALSE,"ET-CAPA";#N/A,#N/A,FALSE,"ET-PAG1";#N/A,#N/A,FALSE,"ET-PAG2";#N/A,#N/A,FALSE,"ET-PAG3";#N/A,#N/A,FALSE,"ET-PAG4";#N/A,#N/A,FALSE,"ET-PAG5"}</definedName>
    <definedName name="wrn.GERAL2_2" localSheetId="0" hidden="1">{#N/A,#N/A,FALSE,"ET-CAPA";#N/A,#N/A,FALSE,"ET-PAG1";#N/A,#N/A,FALSE,"ET-PAG2";#N/A,#N/A,FALSE,"ET-PAG3";#N/A,#N/A,FALSE,"ET-PAG4";#N/A,#N/A,FALSE,"ET-PAG5"}</definedName>
    <definedName name="wrn.GERAL2_2" hidden="1">{#N/A,#N/A,FALSE,"ET-CAPA";#N/A,#N/A,FALSE,"ET-PAG1";#N/A,#N/A,FALSE,"ET-PAG2";#N/A,#N/A,FALSE,"ET-PAG3";#N/A,#N/A,FALSE,"ET-PAG4";#N/A,#N/A,FALSE,"ET-PAG5"}</definedName>
    <definedName name="wrn.GERAL2_3" localSheetId="0" hidden="1">{#N/A,#N/A,FALSE,"ET-CAPA";#N/A,#N/A,FALSE,"ET-PAG1";#N/A,#N/A,FALSE,"ET-PAG2";#N/A,#N/A,FALSE,"ET-PAG3";#N/A,#N/A,FALSE,"ET-PAG4";#N/A,#N/A,FALSE,"ET-PAG5"}</definedName>
    <definedName name="wrn.GERAL2_3" hidden="1">{#N/A,#N/A,FALSE,"ET-CAPA";#N/A,#N/A,FALSE,"ET-PAG1";#N/A,#N/A,FALSE,"ET-PAG2";#N/A,#N/A,FALSE,"ET-PAG3";#N/A,#N/A,FALSE,"ET-PAG4";#N/A,#N/A,FALSE,"ET-PAG5"}</definedName>
    <definedName name="wrn.mo2." localSheetId="0" hidden="1">{#N/A,#N/A,FALSE,"MO (2)"}</definedName>
    <definedName name="wrn.mo2." hidden="1">{#N/A,#N/A,FALSE,"MO (2)"}</definedName>
    <definedName name="wrn.mo3." localSheetId="0" hidden="1">{#N/A,#N/A,FALSE,"MO (2)"}</definedName>
    <definedName name="wrn.mo3." hidden="1">{#N/A,#N/A,FALSE,"MO (2)"}</definedName>
    <definedName name="wrn.PENDENCIAS.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RELAT_EAP." localSheetId="0" hidden="1">{#N/A,#N/A,FALSE,"EAP";#N/A,#N/A,FALSE,"CURVA AV.FÍSICO";#N/A,#N/A,FALSE,"CURVA AV.FINANC."}</definedName>
    <definedName name="wrn.RELAT_EAP." hidden="1">{#N/A,#N/A,FALSE,"EAP";#N/A,#N/A,FALSE,"CURVA AV.FÍSICO";#N/A,#N/A,FALSE,"CURVA AV.FINANC."}</definedName>
    <definedName name="wrn_GERAL_">{#N/A,#N/A,FALSE,"ET-CAPA";#N/A,#N/A,FALSE,"ET-PAG1";#N/A,#N/A,FALSE,"ET-PAG2";#N/A,#N/A,FALSE,"ET-PAG3";#N/A,#N/A,FALSE,"ET-PAG4";#N/A,#N/A,FALSE,"ET-PAG5"}</definedName>
    <definedName name="wrn_GERAL2">{#N/A,#N/A,FALSE,"ET-CAPA";#N/A,#N/A,FALSE,"ET-PAG1";#N/A,#N/A,FALSE,"ET-PAG2";#N/A,#N/A,FALSE,"ET-PAG3";#N/A,#N/A,FALSE,"ET-PAG4";#N/A,#N/A,FALSE,"ET-PAG5"}</definedName>
    <definedName name="ww">#REF!</definedName>
    <definedName name="WWWW">#REF!</definedName>
    <definedName name="X" localSheetId="0">("$#REF!.$A$1:$H$65204~$#REF!.$A$1:$AMJ$14)))))))")</definedName>
    <definedName name="X" localSheetId="2">("$#REF!.$A$1:$H$65204~$#REF!.$A$1:$AMJ$14)))))))")</definedName>
    <definedName name="X">#REF!</definedName>
    <definedName name="xcvbn">#REF!</definedName>
    <definedName name="xdhsd">#REF!</definedName>
    <definedName name="XFXGFT">#REF!</definedName>
    <definedName name="XS">("$#REF!.$A$1:$H$65207~$#REF!.$A$1:$AMJ$14)))))))")</definedName>
    <definedName name="XSS">("$#REF!.$A$1:$H$65204~$#REF!.$A$1:$AMJ$14)))))))")</definedName>
    <definedName name="xx">#REF!,#REF!</definedName>
    <definedName name="xxx">#REF!</definedName>
    <definedName name="XXX2">#REF!,#REF!</definedName>
    <definedName name="xxxxx">#REF!,#REF!</definedName>
    <definedName name="xxxxxxx">#REF!,#REF!</definedName>
    <definedName name="xxxxxxxxx">#REF!,#REF!</definedName>
    <definedName name="xxxxxxxxxxx">#REF!</definedName>
    <definedName name="xzdhd">#REF!</definedName>
    <definedName name="ygfnjj">#REF!</definedName>
    <definedName name="Z">#REF!</definedName>
    <definedName name="ZA">#REF!</definedName>
    <definedName name="zb" localSheetId="0">#REF!</definedName>
    <definedName name="zb">[29]Metodologia!$M$6</definedName>
    <definedName name="zp" localSheetId="0">#REF!</definedName>
    <definedName name="zp">[29]Metodologia!$M$7</definedName>
    <definedName name="zs" localSheetId="0">#REF!</definedName>
    <definedName name="zs">[29]Metodologia!$M$8</definedName>
    <definedName name="zx">#REF!</definedName>
    <definedName name="ZZZZZB2">#REF!,#REF!</definedName>
    <definedName name="zzzzzzz">#REF!,#REF!</definedName>
    <definedName name="ZZZZZZZZZZ2">#REF!,#REF!</definedName>
    <definedName name="ZZZZZZZZZZZ">#REF!,#REF!</definedName>
    <definedName name="ZZZZZZZZZZZZZZZZZZZZZZZZ">#REF!,#REF!</definedName>
  </definedNames>
  <calcPr calcId="181029"/>
</workbook>
</file>

<file path=xl/calcChain.xml><?xml version="1.0" encoding="utf-8"?>
<calcChain xmlns="http://schemas.openxmlformats.org/spreadsheetml/2006/main">
  <c r="F35" i="25" l="1"/>
  <c r="E80" i="25"/>
  <c r="E78" i="25"/>
  <c r="E77" i="25"/>
  <c r="E75" i="25"/>
  <c r="E74" i="25"/>
  <c r="E73" i="25"/>
  <c r="E70" i="25"/>
  <c r="E69" i="25"/>
  <c r="E68" i="25"/>
  <c r="E67" i="25"/>
  <c r="E66" i="25"/>
  <c r="E65" i="25"/>
  <c r="E64" i="25"/>
  <c r="E63" i="25"/>
  <c r="E62" i="25"/>
  <c r="E61" i="25"/>
  <c r="E59" i="25"/>
  <c r="E58" i="25"/>
  <c r="E55" i="25"/>
  <c r="E54" i="25"/>
  <c r="E53" i="25"/>
  <c r="E52" i="25"/>
  <c r="E51" i="25"/>
  <c r="E50" i="25"/>
  <c r="E49" i="25"/>
  <c r="E48" i="25"/>
  <c r="E47" i="25"/>
  <c r="E46" i="25"/>
  <c r="E45" i="25"/>
  <c r="E43" i="25"/>
  <c r="E42" i="25"/>
  <c r="E41" i="25"/>
  <c r="E40" i="25"/>
  <c r="E39" i="25"/>
  <c r="E37" i="25"/>
  <c r="E36" i="25"/>
  <c r="E35" i="25"/>
  <c r="E34" i="25"/>
  <c r="E33" i="25"/>
  <c r="E31" i="25"/>
  <c r="E30" i="25"/>
  <c r="E29" i="25"/>
  <c r="E28" i="25"/>
  <c r="E27" i="25"/>
  <c r="E26" i="25"/>
  <c r="E25" i="25"/>
  <c r="E24" i="25"/>
  <c r="E23" i="25"/>
  <c r="E22" i="25"/>
  <c r="E20" i="25"/>
  <c r="E19" i="25"/>
  <c r="E18" i="25"/>
  <c r="E17" i="25"/>
  <c r="E16" i="25"/>
  <c r="C80" i="25"/>
  <c r="C78" i="25"/>
  <c r="C77" i="25"/>
  <c r="C75" i="25"/>
  <c r="C74" i="25"/>
  <c r="C73" i="25"/>
  <c r="C70" i="25"/>
  <c r="C69" i="25"/>
  <c r="C68" i="25"/>
  <c r="C67" i="25"/>
  <c r="C66" i="25"/>
  <c r="C65" i="25"/>
  <c r="C64" i="25"/>
  <c r="C63" i="25"/>
  <c r="C62" i="25"/>
  <c r="C61" i="25"/>
  <c r="C59" i="25"/>
  <c r="C58" i="25"/>
  <c r="C55" i="25"/>
  <c r="C54" i="25"/>
  <c r="C53" i="25"/>
  <c r="C52" i="25"/>
  <c r="C51" i="25"/>
  <c r="C50" i="25"/>
  <c r="C49" i="25"/>
  <c r="C48" i="25"/>
  <c r="C47" i="25"/>
  <c r="C46" i="25"/>
  <c r="C45" i="25"/>
  <c r="C43" i="25"/>
  <c r="C42" i="25"/>
  <c r="C41" i="25"/>
  <c r="C40" i="25"/>
  <c r="C39" i="25"/>
  <c r="C37" i="25"/>
  <c r="C36" i="25"/>
  <c r="C35" i="25"/>
  <c r="C34" i="25"/>
  <c r="C33" i="25"/>
  <c r="C31" i="25"/>
  <c r="C30" i="25"/>
  <c r="C29" i="25"/>
  <c r="C28" i="25"/>
  <c r="C27" i="25"/>
  <c r="C26" i="25"/>
  <c r="C25" i="25"/>
  <c r="C24" i="25"/>
  <c r="C23" i="25"/>
  <c r="C22" i="25"/>
  <c r="C20" i="25"/>
  <c r="C19" i="25"/>
  <c r="C18" i="25"/>
  <c r="C17" i="25"/>
  <c r="C16" i="25"/>
  <c r="B80" i="25"/>
  <c r="B78" i="25"/>
  <c r="B77" i="25"/>
  <c r="B75" i="25"/>
  <c r="B74" i="25"/>
  <c r="B73" i="25"/>
  <c r="B70" i="25"/>
  <c r="B69" i="25"/>
  <c r="B68" i="25"/>
  <c r="B67" i="25"/>
  <c r="B66" i="25"/>
  <c r="B65" i="25"/>
  <c r="B64" i="25"/>
  <c r="B63" i="25"/>
  <c r="B62" i="25"/>
  <c r="B61" i="25"/>
  <c r="B59" i="25"/>
  <c r="B58" i="25"/>
  <c r="B55" i="25"/>
  <c r="B54" i="25"/>
  <c r="B53" i="25"/>
  <c r="B52" i="25"/>
  <c r="B51" i="25"/>
  <c r="B50" i="25"/>
  <c r="B49" i="25"/>
  <c r="B48" i="25"/>
  <c r="B47" i="25"/>
  <c r="B46" i="25"/>
  <c r="B45" i="25"/>
  <c r="B43" i="25"/>
  <c r="B42" i="25"/>
  <c r="B41" i="25"/>
  <c r="B40" i="25"/>
  <c r="B39" i="25"/>
  <c r="B37" i="25"/>
  <c r="B36" i="25"/>
  <c r="B35" i="25"/>
  <c r="B34" i="25"/>
  <c r="B33" i="25"/>
  <c r="B31" i="25"/>
  <c r="B30" i="25"/>
  <c r="B29" i="25"/>
  <c r="B28" i="25"/>
  <c r="B27" i="25"/>
  <c r="B26" i="25"/>
  <c r="B25" i="25"/>
  <c r="B24" i="25"/>
  <c r="B23" i="25"/>
  <c r="B22" i="25"/>
  <c r="B20" i="25"/>
  <c r="B19" i="25"/>
  <c r="B18" i="25"/>
  <c r="B17" i="25"/>
  <c r="B16" i="25"/>
  <c r="D80" i="25"/>
  <c r="G80" i="25" s="1"/>
  <c r="H80" i="25" s="1"/>
  <c r="H79" i="25" s="1"/>
  <c r="D70" i="25"/>
  <c r="G70" i="25" s="1"/>
  <c r="H70" i="25" s="1"/>
  <c r="D69" i="25"/>
  <c r="G69" i="25" s="1"/>
  <c r="H69" i="25" s="1"/>
  <c r="D68" i="25"/>
  <c r="G68" i="25" s="1"/>
  <c r="H68" i="25" s="1"/>
  <c r="D67" i="25"/>
  <c r="G67" i="25" s="1"/>
  <c r="H67" i="25" s="1"/>
  <c r="D66" i="25"/>
  <c r="G66" i="25" s="1"/>
  <c r="H66" i="25" s="1"/>
  <c r="D65" i="25"/>
  <c r="G65" i="25" s="1"/>
  <c r="H65" i="25" s="1"/>
  <c r="D64" i="25"/>
  <c r="G64" i="25" s="1"/>
  <c r="H64" i="25" s="1"/>
  <c r="D63" i="25"/>
  <c r="G63" i="25" s="1"/>
  <c r="H63" i="25" s="1"/>
  <c r="D62" i="25"/>
  <c r="G62" i="25" s="1"/>
  <c r="H62" i="25" s="1"/>
  <c r="D61" i="25"/>
  <c r="G61" i="25" s="1"/>
  <c r="H61" i="25" s="1"/>
  <c r="D55" i="25"/>
  <c r="G55" i="25" s="1"/>
  <c r="H55" i="25" s="1"/>
  <c r="D54" i="25"/>
  <c r="G54" i="25" s="1"/>
  <c r="H54" i="25" s="1"/>
  <c r="D53" i="25"/>
  <c r="G53" i="25" s="1"/>
  <c r="H53" i="25" s="1"/>
  <c r="D52" i="25"/>
  <c r="G52" i="25" s="1"/>
  <c r="H52" i="25" s="1"/>
  <c r="D51" i="25"/>
  <c r="G51" i="25" s="1"/>
  <c r="H51" i="25" s="1"/>
  <c r="D50" i="25"/>
  <c r="G50" i="25" s="1"/>
  <c r="H50" i="25" s="1"/>
  <c r="D49" i="25"/>
  <c r="G49" i="25" s="1"/>
  <c r="H49" i="25" s="1"/>
  <c r="D48" i="25"/>
  <c r="G48" i="25" s="1"/>
  <c r="H48" i="25" s="1"/>
  <c r="D46" i="25"/>
  <c r="G46" i="25" s="1"/>
  <c r="H46" i="25" s="1"/>
  <c r="D37" i="25"/>
  <c r="G37" i="25" s="1"/>
  <c r="H37" i="25" s="1"/>
  <c r="D36" i="25"/>
  <c r="G36" i="25" s="1"/>
  <c r="H36" i="25" s="1"/>
  <c r="D30" i="25"/>
  <c r="G30" i="25" s="1"/>
  <c r="H30" i="25" s="1"/>
  <c r="D29" i="25"/>
  <c r="D28" i="25"/>
  <c r="D27" i="25"/>
  <c r="G27" i="25" s="1"/>
  <c r="H27" i="25" s="1"/>
  <c r="D25" i="25"/>
  <c r="G25" i="25" s="1"/>
  <c r="H25" i="25" s="1"/>
  <c r="D18" i="25"/>
  <c r="G18" i="25" s="1"/>
  <c r="H18" i="25" s="1"/>
  <c r="D19" i="25"/>
  <c r="G19" i="25" s="1"/>
  <c r="H19" i="25" s="1"/>
  <c r="D20" i="25"/>
  <c r="G20" i="25" s="1"/>
  <c r="H20" i="25" s="1"/>
  <c r="G29" i="25"/>
  <c r="H29" i="25" s="1"/>
  <c r="G28" i="25"/>
  <c r="H28" i="25" s="1"/>
  <c r="B14" i="25"/>
  <c r="C12" i="25"/>
  <c r="F80" i="25"/>
  <c r="F79" i="25"/>
  <c r="C79" i="25" a="1"/>
  <c r="D79" i="25" s="1"/>
  <c r="G79" i="25" s="1"/>
  <c r="F78" i="25"/>
  <c r="F77" i="25"/>
  <c r="F76" i="25"/>
  <c r="C76" i="25" a="1"/>
  <c r="C76" i="25" s="1"/>
  <c r="F75" i="25"/>
  <c r="F74" i="25"/>
  <c r="F73" i="25"/>
  <c r="F72" i="25"/>
  <c r="C72" i="25" a="1"/>
  <c r="D72" i="25" s="1"/>
  <c r="G72" i="25" s="1"/>
  <c r="F71" i="25"/>
  <c r="C71" i="25" a="1"/>
  <c r="D71" i="25" s="1"/>
  <c r="G71" i="25" s="1"/>
  <c r="F70" i="25"/>
  <c r="F69" i="25"/>
  <c r="F68" i="25"/>
  <c r="F67" i="25"/>
  <c r="F66" i="25"/>
  <c r="F65" i="25"/>
  <c r="F64" i="25"/>
  <c r="F63" i="25"/>
  <c r="F62" i="25"/>
  <c r="F61" i="25"/>
  <c r="G60" i="25"/>
  <c r="F60" i="25"/>
  <c r="C60" i="25"/>
  <c r="F59" i="25"/>
  <c r="F58" i="25"/>
  <c r="G57" i="25"/>
  <c r="F57" i="25"/>
  <c r="C57" i="25"/>
  <c r="G56" i="25"/>
  <c r="F56" i="25"/>
  <c r="C56" i="25"/>
  <c r="F55" i="25"/>
  <c r="F54" i="25"/>
  <c r="F53" i="25"/>
  <c r="F52" i="25"/>
  <c r="F51" i="25"/>
  <c r="F50" i="25"/>
  <c r="F49" i="25"/>
  <c r="F48" i="25"/>
  <c r="F47" i="25"/>
  <c r="F46" i="25"/>
  <c r="F45" i="25"/>
  <c r="G44" i="25"/>
  <c r="F44" i="25"/>
  <c r="C44" i="25"/>
  <c r="F43" i="25"/>
  <c r="F42" i="25"/>
  <c r="F41" i="25"/>
  <c r="F40" i="25"/>
  <c r="F39" i="25"/>
  <c r="G38" i="25"/>
  <c r="F38" i="25"/>
  <c r="C38" i="25"/>
  <c r="F37" i="25"/>
  <c r="F36" i="25"/>
  <c r="F34" i="25"/>
  <c r="F33" i="25"/>
  <c r="G32" i="25"/>
  <c r="F32" i="25"/>
  <c r="C32" i="25"/>
  <c r="B32" i="25"/>
  <c r="F31" i="25"/>
  <c r="F30" i="25"/>
  <c r="F26" i="25"/>
  <c r="F25" i="25"/>
  <c r="F24" i="25"/>
  <c r="F23" i="25"/>
  <c r="F22" i="25"/>
  <c r="G21" i="25"/>
  <c r="F21" i="25"/>
  <c r="C21" i="25"/>
  <c r="F20" i="25"/>
  <c r="F19" i="25"/>
  <c r="F18" i="25"/>
  <c r="F17" i="25"/>
  <c r="F16" i="25"/>
  <c r="G15" i="25"/>
  <c r="F15" i="25"/>
  <c r="C15" i="25"/>
  <c r="C9" i="25"/>
  <c r="C8" i="25"/>
  <c r="C7" i="25"/>
  <c r="R116" i="24"/>
  <c r="R107" i="24"/>
  <c r="R98" i="24"/>
  <c r="R78" i="24"/>
  <c r="R61" i="24"/>
  <c r="R52" i="24"/>
  <c r="R43" i="24"/>
  <c r="L34" i="24"/>
  <c r="S34" i="24" s="1"/>
  <c r="J34" i="24"/>
  <c r="J27" i="24"/>
  <c r="R35" i="24"/>
  <c r="R32" i="24"/>
  <c r="R34" i="24" s="1"/>
  <c r="C30" i="24"/>
  <c r="B30" i="24"/>
  <c r="S25" i="24"/>
  <c r="R25" i="24"/>
  <c r="O335" i="24"/>
  <c r="R346" i="24"/>
  <c r="R337" i="24"/>
  <c r="R329" i="24"/>
  <c r="R278" i="24"/>
  <c r="K342" i="24" s="1"/>
  <c r="O342" i="24" s="1"/>
  <c r="R342" i="24" s="1"/>
  <c r="R227" i="24"/>
  <c r="R214" i="24"/>
  <c r="R203" i="24"/>
  <c r="I60" i="21"/>
  <c r="I61" i="21"/>
  <c r="I62" i="21"/>
  <c r="C79" i="25" l="1"/>
  <c r="C71" i="25"/>
  <c r="C72" i="25"/>
  <c r="D76" i="25"/>
  <c r="G76" i="25" s="1"/>
  <c r="S32" i="24"/>
  <c r="S36" i="24"/>
  <c r="S35" i="24"/>
  <c r="R36" i="24"/>
  <c r="J35" i="24"/>
  <c r="I72" i="21" l="1"/>
  <c r="K334" i="24"/>
  <c r="K128" i="24"/>
  <c r="S156" i="24"/>
  <c r="R166" i="24"/>
  <c r="R165" i="24"/>
  <c r="R147" i="24"/>
  <c r="R146" i="24"/>
  <c r="R137" i="24"/>
  <c r="R185" i="24"/>
  <c r="R176" i="24"/>
  <c r="J226" i="24"/>
  <c r="C219" i="24"/>
  <c r="B219" i="24"/>
  <c r="L226" i="24"/>
  <c r="S228" i="24" s="1"/>
  <c r="N224" i="24"/>
  <c r="R224" i="24" s="1"/>
  <c r="N223" i="24"/>
  <c r="R223" i="24" s="1"/>
  <c r="N222" i="24"/>
  <c r="R222" i="24" s="1"/>
  <c r="N221" i="24"/>
  <c r="R221" i="24" s="1"/>
  <c r="N275" i="24"/>
  <c r="R275" i="24" s="1"/>
  <c r="N274" i="24"/>
  <c r="R274" i="24" s="1"/>
  <c r="N273" i="24"/>
  <c r="R273" i="24" s="1"/>
  <c r="N272" i="24"/>
  <c r="R272" i="24" s="1"/>
  <c r="N271" i="24"/>
  <c r="R271" i="24" s="1"/>
  <c r="N270" i="24"/>
  <c r="R270" i="24" s="1"/>
  <c r="N269" i="24"/>
  <c r="R269" i="24" s="1"/>
  <c r="N268" i="24"/>
  <c r="R268" i="24" s="1"/>
  <c r="N267" i="24"/>
  <c r="R267" i="24" s="1"/>
  <c r="N266" i="24"/>
  <c r="R266" i="24" s="1"/>
  <c r="N265" i="24"/>
  <c r="R265" i="24" s="1"/>
  <c r="N264" i="24"/>
  <c r="R264" i="24" s="1"/>
  <c r="N263" i="24"/>
  <c r="R263" i="24" s="1"/>
  <c r="N262" i="24"/>
  <c r="R262" i="24" s="1"/>
  <c r="N261" i="24"/>
  <c r="R261" i="24" s="1"/>
  <c r="N260" i="24"/>
  <c r="R260" i="24" s="1"/>
  <c r="N259" i="24"/>
  <c r="R259" i="24" s="1"/>
  <c r="N258" i="24"/>
  <c r="R258" i="24" s="1"/>
  <c r="N257" i="24"/>
  <c r="R257" i="24" s="1"/>
  <c r="N256" i="24"/>
  <c r="R256" i="24" s="1"/>
  <c r="N255" i="24"/>
  <c r="R255" i="24" s="1"/>
  <c r="N254" i="24"/>
  <c r="R254" i="24" s="1"/>
  <c r="N211" i="24"/>
  <c r="R211" i="24" s="1"/>
  <c r="N210" i="24"/>
  <c r="R210" i="24" s="1"/>
  <c r="N209" i="24"/>
  <c r="R209" i="24" s="1"/>
  <c r="N208" i="24"/>
  <c r="R208" i="24" s="1"/>
  <c r="N200" i="24"/>
  <c r="R200" i="24" s="1"/>
  <c r="N199" i="24"/>
  <c r="R199" i="24" s="1"/>
  <c r="N198" i="24"/>
  <c r="R198" i="24" s="1"/>
  <c r="N197" i="24"/>
  <c r="R197" i="24" s="1"/>
  <c r="N196" i="24"/>
  <c r="R196" i="24" s="1"/>
  <c r="N195" i="24"/>
  <c r="R195" i="24" s="1"/>
  <c r="R188" i="24"/>
  <c r="R179" i="24"/>
  <c r="R169" i="24"/>
  <c r="R159" i="24"/>
  <c r="R150" i="24"/>
  <c r="R140" i="24"/>
  <c r="R131" i="24"/>
  <c r="R119" i="24"/>
  <c r="R110" i="24"/>
  <c r="I31" i="21"/>
  <c r="R101" i="24"/>
  <c r="R91" i="24"/>
  <c r="R81" i="24"/>
  <c r="R64" i="24"/>
  <c r="R55" i="24"/>
  <c r="R46" i="24"/>
  <c r="R28" i="24"/>
  <c r="R19" i="24"/>
  <c r="I59" i="21"/>
  <c r="I56" i="21"/>
  <c r="I20" i="21"/>
  <c r="K69" i="21"/>
  <c r="K68" i="21"/>
  <c r="K67" i="21"/>
  <c r="K66" i="21"/>
  <c r="K65" i="21"/>
  <c r="K64" i="21"/>
  <c r="K63" i="21"/>
  <c r="C9" i="24"/>
  <c r="L130" i="24"/>
  <c r="S132" i="24" s="1"/>
  <c r="S128" i="24" s="1"/>
  <c r="S127" i="24" s="1"/>
  <c r="J130" i="24"/>
  <c r="L158" i="24"/>
  <c r="S159" i="24" s="1"/>
  <c r="J158" i="24"/>
  <c r="L277" i="24"/>
  <c r="S279" i="24" s="1"/>
  <c r="J277" i="24"/>
  <c r="L328" i="24"/>
  <c r="S330" i="24" s="1"/>
  <c r="J328" i="24"/>
  <c r="J336" i="24"/>
  <c r="L336" i="24"/>
  <c r="S338" i="24" s="1"/>
  <c r="L345" i="24"/>
  <c r="S347" i="24" s="1"/>
  <c r="J345" i="24"/>
  <c r="C340" i="24"/>
  <c r="B340" i="24"/>
  <c r="C332" i="24"/>
  <c r="B332" i="24"/>
  <c r="B281" i="24"/>
  <c r="C281" i="24"/>
  <c r="B230" i="24"/>
  <c r="C230" i="24"/>
  <c r="N304" i="24"/>
  <c r="R304" i="24" s="1"/>
  <c r="N303" i="24"/>
  <c r="R303" i="24" s="1"/>
  <c r="N302" i="24"/>
  <c r="R302" i="24" s="1"/>
  <c r="N301" i="24"/>
  <c r="R301" i="24" s="1"/>
  <c r="N300" i="24"/>
  <c r="R300" i="24" s="1"/>
  <c r="N299" i="24"/>
  <c r="R299" i="24" s="1"/>
  <c r="N298" i="24"/>
  <c r="R298" i="24" s="1"/>
  <c r="N297" i="24"/>
  <c r="R297" i="24" s="1"/>
  <c r="N296" i="24"/>
  <c r="R296" i="24" s="1"/>
  <c r="N295" i="24"/>
  <c r="R295" i="24" s="1"/>
  <c r="N294" i="24"/>
  <c r="R294" i="24" s="1"/>
  <c r="N293" i="24"/>
  <c r="R293" i="24" s="1"/>
  <c r="N292" i="24"/>
  <c r="R292" i="24" s="1"/>
  <c r="N291" i="24"/>
  <c r="R291" i="24" s="1"/>
  <c r="N290" i="24"/>
  <c r="R290" i="24" s="1"/>
  <c r="N289" i="24"/>
  <c r="R289" i="24" s="1"/>
  <c r="N288" i="24"/>
  <c r="R288" i="24" s="1"/>
  <c r="N287" i="24"/>
  <c r="R287" i="24" s="1"/>
  <c r="N286" i="24"/>
  <c r="R286" i="24" s="1"/>
  <c r="N285" i="24"/>
  <c r="R285" i="24" s="1"/>
  <c r="N284" i="24"/>
  <c r="R284" i="24" s="1"/>
  <c r="N283" i="24"/>
  <c r="R283" i="24" s="1"/>
  <c r="N253" i="24"/>
  <c r="R253" i="24" s="1"/>
  <c r="N252" i="24"/>
  <c r="R252" i="24" s="1"/>
  <c r="N251" i="24"/>
  <c r="R251" i="24" s="1"/>
  <c r="N250" i="24"/>
  <c r="R250" i="24" s="1"/>
  <c r="N249" i="24"/>
  <c r="R249" i="24" s="1"/>
  <c r="N248" i="24"/>
  <c r="R248" i="24" s="1"/>
  <c r="N247" i="24"/>
  <c r="R247" i="24" s="1"/>
  <c r="N246" i="24"/>
  <c r="R246" i="24" s="1"/>
  <c r="N245" i="24"/>
  <c r="R245" i="24" s="1"/>
  <c r="N244" i="24"/>
  <c r="R244" i="24" s="1"/>
  <c r="N243" i="24"/>
  <c r="R243" i="24" s="1"/>
  <c r="N242" i="24"/>
  <c r="R242" i="24" s="1"/>
  <c r="N241" i="24"/>
  <c r="R241" i="24" s="1"/>
  <c r="N240" i="24"/>
  <c r="R240" i="24" s="1"/>
  <c r="N239" i="24"/>
  <c r="R239" i="24" s="1"/>
  <c r="N238" i="24"/>
  <c r="R238" i="24" s="1"/>
  <c r="N237" i="24"/>
  <c r="R237" i="24" s="1"/>
  <c r="N236" i="24"/>
  <c r="R236" i="24" s="1"/>
  <c r="N235" i="24"/>
  <c r="R235" i="24" s="1"/>
  <c r="N234" i="24"/>
  <c r="R234" i="24" s="1"/>
  <c r="N233" i="24"/>
  <c r="R233" i="24" s="1"/>
  <c r="N232" i="24"/>
  <c r="R232" i="24" s="1"/>
  <c r="C217" i="24"/>
  <c r="L178" i="24"/>
  <c r="S180" i="24" s="1"/>
  <c r="J178" i="24"/>
  <c r="C173" i="24"/>
  <c r="B173" i="24"/>
  <c r="R175" i="24"/>
  <c r="B123" i="24"/>
  <c r="C123" i="24"/>
  <c r="B153" i="24"/>
  <c r="C153" i="24"/>
  <c r="O126" i="24"/>
  <c r="R126" i="24" s="1"/>
  <c r="O125" i="24"/>
  <c r="R125" i="24" s="1"/>
  <c r="L100" i="24"/>
  <c r="S102" i="24" s="1"/>
  <c r="J100" i="24"/>
  <c r="C95" i="24"/>
  <c r="B95" i="24"/>
  <c r="R97" i="24"/>
  <c r="R100" i="24" s="1"/>
  <c r="L27" i="24"/>
  <c r="R24" i="24"/>
  <c r="R27" i="24" s="1"/>
  <c r="C22" i="24"/>
  <c r="B22" i="24"/>
  <c r="R213" i="24" l="1"/>
  <c r="R226" i="24"/>
  <c r="R228" i="24" s="1"/>
  <c r="J72" i="21" s="1"/>
  <c r="D73" i="25" s="1"/>
  <c r="G73" i="25" s="1"/>
  <c r="H73" i="25" s="1"/>
  <c r="R178" i="24"/>
  <c r="R180" i="24" s="1"/>
  <c r="J44" i="21" s="1"/>
  <c r="D45" i="25" s="1"/>
  <c r="G45" i="25" s="1"/>
  <c r="H45" i="25" s="1"/>
  <c r="S227" i="24"/>
  <c r="S226" i="24"/>
  <c r="S278" i="24"/>
  <c r="R328" i="24"/>
  <c r="R277" i="24"/>
  <c r="S336" i="24"/>
  <c r="S334" i="24" s="1"/>
  <c r="S337" i="24"/>
  <c r="S328" i="24"/>
  <c r="S345" i="24"/>
  <c r="S342" i="24" s="1"/>
  <c r="S179" i="24"/>
  <c r="S176" i="24" s="1"/>
  <c r="S277" i="24"/>
  <c r="S329" i="24"/>
  <c r="S346" i="24"/>
  <c r="S178" i="24"/>
  <c r="S175" i="24" s="1"/>
  <c r="J179" i="24"/>
  <c r="S160" i="24"/>
  <c r="S158" i="24"/>
  <c r="S130" i="24"/>
  <c r="S126" i="24" s="1"/>
  <c r="S125" i="24" s="1"/>
  <c r="S131" i="24"/>
  <c r="J101" i="24"/>
  <c r="R102" i="24"/>
  <c r="J32" i="21" s="1"/>
  <c r="D33" i="25" s="1"/>
  <c r="G33" i="25" s="1"/>
  <c r="H33" i="25" s="1"/>
  <c r="S100" i="24"/>
  <c r="S101" i="24"/>
  <c r="R29" i="24"/>
  <c r="J16" i="21" s="1"/>
  <c r="D17" i="25" s="1"/>
  <c r="G17" i="25" s="1"/>
  <c r="H17" i="25" s="1"/>
  <c r="J28" i="24"/>
  <c r="S97" i="24" l="1"/>
  <c r="S98" i="24"/>
  <c r="J227" i="24"/>
  <c r="J278" i="24"/>
  <c r="R279" i="24"/>
  <c r="K156" i="24" s="1"/>
  <c r="O156" i="24" s="1"/>
  <c r="R156" i="24" s="1"/>
  <c r="R158" i="24" s="1"/>
  <c r="R330" i="24"/>
  <c r="J74" i="21" s="1"/>
  <c r="D75" i="25" s="1"/>
  <c r="G75" i="25" s="1"/>
  <c r="H75" i="25" s="1"/>
  <c r="J329" i="24"/>
  <c r="O334" i="24"/>
  <c r="R334" i="24" s="1"/>
  <c r="R336" i="24" s="1"/>
  <c r="R160" i="24" l="1"/>
  <c r="J41" i="21" s="1"/>
  <c r="D42" i="25" s="1"/>
  <c r="G42" i="25" s="1"/>
  <c r="H42" i="25" s="1"/>
  <c r="J159" i="24"/>
  <c r="J73" i="21"/>
  <c r="D74" i="25" s="1"/>
  <c r="G74" i="25" s="1"/>
  <c r="H74" i="25" s="1"/>
  <c r="K343" i="24"/>
  <c r="O343" i="24" s="1"/>
  <c r="R343" i="24" s="1"/>
  <c r="R338" i="24"/>
  <c r="J337" i="24"/>
  <c r="R345" i="24" l="1"/>
  <c r="R347" i="24" s="1"/>
  <c r="J77" i="21" s="1"/>
  <c r="D78" i="25" s="1"/>
  <c r="G78" i="25" s="1"/>
  <c r="H78" i="25" s="1"/>
  <c r="H76" i="25" s="1"/>
  <c r="H72" i="25" s="1"/>
  <c r="K127" i="24"/>
  <c r="J76" i="21"/>
  <c r="D77" i="25" s="1"/>
  <c r="G77" i="25" s="1"/>
  <c r="H77" i="25" s="1"/>
  <c r="O128" i="24"/>
  <c r="R128" i="24" s="1"/>
  <c r="O127" i="24"/>
  <c r="R127" i="24" s="1"/>
  <c r="R202" i="24"/>
  <c r="L213" i="24"/>
  <c r="S214" i="24" s="1"/>
  <c r="J213" i="24"/>
  <c r="L202" i="24"/>
  <c r="S204" i="24" s="1"/>
  <c r="J202" i="24"/>
  <c r="C206" i="24"/>
  <c r="B206" i="24"/>
  <c r="C193" i="24"/>
  <c r="B193" i="24"/>
  <c r="R184" i="24"/>
  <c r="R187" i="24" s="1"/>
  <c r="L187" i="24"/>
  <c r="S187" i="24" s="1"/>
  <c r="S184" i="24" s="1"/>
  <c r="J187" i="24"/>
  <c r="C182" i="24"/>
  <c r="B182" i="24"/>
  <c r="R164" i="24"/>
  <c r="R145" i="24"/>
  <c r="R135" i="24"/>
  <c r="L168" i="24"/>
  <c r="S170" i="24" s="1"/>
  <c r="J168" i="24"/>
  <c r="L149" i="24"/>
  <c r="S149" i="24" s="1"/>
  <c r="J149" i="24"/>
  <c r="L139" i="24"/>
  <c r="S141" i="24" s="1"/>
  <c r="J139" i="24"/>
  <c r="C162" i="24"/>
  <c r="B162" i="24"/>
  <c r="C143" i="24"/>
  <c r="B143" i="24"/>
  <c r="C133" i="24"/>
  <c r="B133" i="24"/>
  <c r="R106" i="24"/>
  <c r="R109" i="24" s="1"/>
  <c r="R111" i="24" s="1"/>
  <c r="J33" i="21" s="1"/>
  <c r="D34" i="25" s="1"/>
  <c r="G34" i="25" s="1"/>
  <c r="H34" i="25" s="1"/>
  <c r="R115" i="24"/>
  <c r="R118" i="24" s="1"/>
  <c r="R120" i="24" s="1"/>
  <c r="J34" i="21" s="1"/>
  <c r="D35" i="25" s="1"/>
  <c r="G35" i="25" s="1"/>
  <c r="H35" i="25" s="1"/>
  <c r="L118" i="24"/>
  <c r="S120" i="24" s="1"/>
  <c r="L109" i="24"/>
  <c r="S110" i="24" s="1"/>
  <c r="J118" i="24"/>
  <c r="J109" i="24"/>
  <c r="C113" i="24"/>
  <c r="B113" i="24"/>
  <c r="C104" i="24"/>
  <c r="B104" i="24"/>
  <c r="R88" i="24"/>
  <c r="R87" i="24"/>
  <c r="R86" i="24"/>
  <c r="R80" i="24"/>
  <c r="R71" i="24"/>
  <c r="R60" i="24"/>
  <c r="R63" i="24" s="1"/>
  <c r="R51" i="24"/>
  <c r="R54" i="24" s="1"/>
  <c r="R42" i="24"/>
  <c r="L90" i="24"/>
  <c r="S92" i="24" s="1"/>
  <c r="J90" i="24"/>
  <c r="L80" i="24"/>
  <c r="S82" i="24" s="1"/>
  <c r="J80" i="24"/>
  <c r="L71" i="24"/>
  <c r="S73" i="24" s="1"/>
  <c r="J71" i="24"/>
  <c r="J63" i="24"/>
  <c r="J54" i="24"/>
  <c r="J45" i="24"/>
  <c r="L63" i="24"/>
  <c r="S65" i="24" s="1"/>
  <c r="L54" i="24"/>
  <c r="S56" i="24" s="1"/>
  <c r="L45" i="24"/>
  <c r="C84" i="24"/>
  <c r="B84" i="24"/>
  <c r="C75" i="24"/>
  <c r="B75" i="24"/>
  <c r="C67" i="24"/>
  <c r="B67" i="24"/>
  <c r="C58" i="24"/>
  <c r="B58" i="24"/>
  <c r="C49" i="24"/>
  <c r="B49" i="24"/>
  <c r="H71" i="25" l="1"/>
  <c r="H60" i="25" s="1"/>
  <c r="J346" i="24"/>
  <c r="R130" i="24"/>
  <c r="R215" i="24"/>
  <c r="J58" i="21" s="1"/>
  <c r="D59" i="25" s="1"/>
  <c r="G59" i="25" s="1"/>
  <c r="H59" i="25" s="1"/>
  <c r="S215" i="24"/>
  <c r="R204" i="24"/>
  <c r="J57" i="21" s="1"/>
  <c r="D58" i="25" s="1"/>
  <c r="G58" i="25" s="1"/>
  <c r="H58" i="25" s="1"/>
  <c r="J203" i="24"/>
  <c r="R139" i="24"/>
  <c r="R141" i="24" s="1"/>
  <c r="J39" i="21" s="1"/>
  <c r="D40" i="25" s="1"/>
  <c r="G40" i="25" s="1"/>
  <c r="H40" i="25" s="1"/>
  <c r="S202" i="24"/>
  <c r="R149" i="24"/>
  <c r="R151" i="24" s="1"/>
  <c r="J40" i="21" s="1"/>
  <c r="D41" i="25" s="1"/>
  <c r="G41" i="25" s="1"/>
  <c r="H41" i="25" s="1"/>
  <c r="S203" i="24"/>
  <c r="S213" i="24"/>
  <c r="R168" i="24"/>
  <c r="R170" i="24" s="1"/>
  <c r="J42" i="21" s="1"/>
  <c r="D43" i="25" s="1"/>
  <c r="G43" i="25" s="1"/>
  <c r="H43" i="25" s="1"/>
  <c r="S189" i="24"/>
  <c r="R189" i="24"/>
  <c r="J46" i="21" s="1"/>
  <c r="D47" i="25" s="1"/>
  <c r="G47" i="25" s="1"/>
  <c r="H47" i="25" s="1"/>
  <c r="H44" i="25" s="1"/>
  <c r="J188" i="24"/>
  <c r="S188" i="24"/>
  <c r="S185" i="24" s="1"/>
  <c r="R90" i="24"/>
  <c r="J91" i="24" s="1"/>
  <c r="S72" i="24"/>
  <c r="S151" i="24"/>
  <c r="S145" i="24" s="1"/>
  <c r="S146" i="24" s="1"/>
  <c r="S147" i="24" s="1"/>
  <c r="S139" i="24"/>
  <c r="S135" i="24" s="1"/>
  <c r="S150" i="24"/>
  <c r="S168" i="24"/>
  <c r="S164" i="24" s="1"/>
  <c r="S165" i="24" s="1"/>
  <c r="S166" i="24" s="1"/>
  <c r="S111" i="24"/>
  <c r="S140" i="24"/>
  <c r="S136" i="24" s="1"/>
  <c r="S137" i="24" s="1"/>
  <c r="S169" i="24"/>
  <c r="S118" i="24"/>
  <c r="S115" i="24" s="1"/>
  <c r="S109" i="24"/>
  <c r="J110" i="24"/>
  <c r="S119" i="24"/>
  <c r="S116" i="24" s="1"/>
  <c r="J119" i="24"/>
  <c r="S80" i="24"/>
  <c r="S90" i="24"/>
  <c r="S91" i="24"/>
  <c r="R73" i="24"/>
  <c r="J24" i="21" s="1"/>
  <c r="J72" i="24"/>
  <c r="R82" i="24"/>
  <c r="J25" i="21" s="1"/>
  <c r="D26" i="25" s="1"/>
  <c r="G26" i="25" s="1"/>
  <c r="H26" i="25" s="1"/>
  <c r="J81" i="24"/>
  <c r="S71" i="24"/>
  <c r="S81" i="24"/>
  <c r="R65" i="24"/>
  <c r="J23" i="21" s="1"/>
  <c r="D24" i="25" s="1"/>
  <c r="G24" i="25" s="1"/>
  <c r="H24" i="25" s="1"/>
  <c r="J64" i="24"/>
  <c r="S63" i="24"/>
  <c r="S64" i="24"/>
  <c r="R56" i="24"/>
  <c r="J22" i="21" s="1"/>
  <c r="D23" i="25" s="1"/>
  <c r="G23" i="25" s="1"/>
  <c r="H23" i="25" s="1"/>
  <c r="J55" i="24"/>
  <c r="S54" i="24"/>
  <c r="S55" i="24"/>
  <c r="C40" i="24"/>
  <c r="B40" i="24"/>
  <c r="S47" i="24"/>
  <c r="R45" i="24"/>
  <c r="H57" i="25" l="1"/>
  <c r="H56" i="25" s="1"/>
  <c r="S106" i="24"/>
  <c r="S107" i="24"/>
  <c r="R132" i="24"/>
  <c r="J38" i="21" s="1"/>
  <c r="D39" i="25" s="1"/>
  <c r="G39" i="25" s="1"/>
  <c r="H39" i="25" s="1"/>
  <c r="H38" i="25" s="1"/>
  <c r="H32" i="25" s="1"/>
  <c r="J131" i="24"/>
  <c r="J140" i="24"/>
  <c r="J214" i="24"/>
  <c r="J150" i="24"/>
  <c r="J169" i="24"/>
  <c r="R92" i="24"/>
  <c r="J30" i="21" s="1"/>
  <c r="D31" i="25" s="1"/>
  <c r="G31" i="25" s="1"/>
  <c r="H31" i="25" s="1"/>
  <c r="R47" i="24"/>
  <c r="J21" i="21" s="1"/>
  <c r="D22" i="25" s="1"/>
  <c r="G22" i="25" s="1"/>
  <c r="H22" i="25" s="1"/>
  <c r="J46" i="24"/>
  <c r="S45" i="24"/>
  <c r="S46" i="24"/>
  <c r="R16" i="24"/>
  <c r="L18" i="24"/>
  <c r="J18" i="24"/>
  <c r="H21" i="25" l="1"/>
  <c r="C14" i="24"/>
  <c r="B14" i="24"/>
  <c r="C8" i="24"/>
  <c r="C7" i="24"/>
  <c r="C6" i="24"/>
  <c r="R18" i="24"/>
  <c r="J19" i="24" s="1"/>
  <c r="S20" i="24"/>
  <c r="R20" i="24" l="1"/>
  <c r="J15" i="21" s="1"/>
  <c r="S18" i="24"/>
  <c r="S19" i="24"/>
  <c r="G15" i="21"/>
  <c r="G20" i="21"/>
  <c r="G31" i="21"/>
  <c r="G55" i="21"/>
  <c r="G56" i="21"/>
  <c r="G59" i="21"/>
  <c r="J12" i="21"/>
  <c r="L15" i="21" l="1"/>
  <c r="M15" i="21" s="1"/>
  <c r="K15" i="21" s="1"/>
  <c r="D16" i="25"/>
  <c r="G16" i="25" s="1"/>
  <c r="H16" i="25" s="1"/>
  <c r="H15" i="25" s="1"/>
  <c r="L66" i="21"/>
  <c r="L68" i="21"/>
  <c r="G79" i="21"/>
  <c r="G78" i="21" s="1"/>
  <c r="G73" i="21"/>
  <c r="I75" i="21"/>
  <c r="G77" i="21"/>
  <c r="G75" i="21" s="1"/>
  <c r="G76" i="21"/>
  <c r="G74" i="21"/>
  <c r="I71" i="21"/>
  <c r="G72" i="21"/>
  <c r="G71" i="21" s="1"/>
  <c r="L60" i="21"/>
  <c r="G60" i="21"/>
  <c r="G69" i="21"/>
  <c r="I69" i="21"/>
  <c r="L69" i="21"/>
  <c r="I68" i="21"/>
  <c r="G68" i="21"/>
  <c r="I67" i="21"/>
  <c r="G67" i="21"/>
  <c r="I66" i="21"/>
  <c r="G66" i="21"/>
  <c r="L65" i="21"/>
  <c r="I65" i="21"/>
  <c r="G65" i="21"/>
  <c r="L64" i="21"/>
  <c r="I64" i="21"/>
  <c r="G64" i="21"/>
  <c r="L63" i="21"/>
  <c r="I63" i="21"/>
  <c r="G63" i="21"/>
  <c r="L62" i="21"/>
  <c r="G62" i="21"/>
  <c r="L61" i="21"/>
  <c r="G61" i="21"/>
  <c r="I58" i="21"/>
  <c r="G58" i="21"/>
  <c r="I57" i="21"/>
  <c r="G57" i="21"/>
  <c r="G45" i="21"/>
  <c r="G46" i="21"/>
  <c r="G47" i="21"/>
  <c r="G48" i="21"/>
  <c r="G49" i="21"/>
  <c r="G50" i="21"/>
  <c r="G51" i="21"/>
  <c r="G52" i="21"/>
  <c r="G53" i="21"/>
  <c r="G54" i="21"/>
  <c r="G44" i="21"/>
  <c r="G43" i="21" s="1"/>
  <c r="G39" i="21"/>
  <c r="G40" i="21"/>
  <c r="G41" i="21"/>
  <c r="G42" i="21"/>
  <c r="G38" i="21"/>
  <c r="G33" i="21"/>
  <c r="G34" i="21"/>
  <c r="G35" i="21"/>
  <c r="G36" i="21"/>
  <c r="G32" i="21"/>
  <c r="G22" i="21"/>
  <c r="G23" i="21"/>
  <c r="G24" i="21"/>
  <c r="G25" i="21"/>
  <c r="G26" i="21"/>
  <c r="G27" i="21"/>
  <c r="G28" i="21"/>
  <c r="G29" i="21"/>
  <c r="G30" i="21"/>
  <c r="G21" i="21"/>
  <c r="G16" i="21"/>
  <c r="G14" i="21" s="1"/>
  <c r="G17" i="21"/>
  <c r="G18" i="21"/>
  <c r="G19" i="21"/>
  <c r="G37" i="21" l="1"/>
  <c r="G70" i="21"/>
  <c r="G80" i="21" s="1"/>
  <c r="I55" i="21"/>
  <c r="L72" i="21"/>
  <c r="M60" i="21"/>
  <c r="M69" i="21"/>
  <c r="L67" i="21"/>
  <c r="M62" i="21"/>
  <c r="K62" i="21" s="1"/>
  <c r="M63" i="21"/>
  <c r="M66" i="21"/>
  <c r="M61" i="21"/>
  <c r="K61" i="21" s="1"/>
  <c r="M64" i="21"/>
  <c r="M65" i="21"/>
  <c r="M68" i="21"/>
  <c r="K60" i="21" l="1"/>
  <c r="K59" i="21" s="1"/>
  <c r="M59" i="21"/>
  <c r="M67" i="21"/>
  <c r="M72" i="21"/>
  <c r="K72" i="21" l="1"/>
  <c r="L73" i="21"/>
  <c r="L53" i="21"/>
  <c r="L51" i="21"/>
  <c r="L50" i="21"/>
  <c r="M50" i="21" s="1"/>
  <c r="L49" i="21"/>
  <c r="L79" i="21"/>
  <c r="I79" i="21"/>
  <c r="I78" i="21" s="1"/>
  <c r="L48" i="21"/>
  <c r="L44" i="21"/>
  <c r="L41" i="21"/>
  <c r="L38" i="21"/>
  <c r="I37" i="21"/>
  <c r="L28" i="21"/>
  <c r="I43" i="21" l="1"/>
  <c r="K50" i="21"/>
  <c r="L76" i="21"/>
  <c r="L47" i="21"/>
  <c r="M47" i="21" s="1"/>
  <c r="K47" i="21" s="1"/>
  <c r="L45" i="21"/>
  <c r="M45" i="21" s="1"/>
  <c r="K45" i="21" s="1"/>
  <c r="M73" i="21"/>
  <c r="M79" i="21"/>
  <c r="M49" i="21"/>
  <c r="K49" i="21" s="1"/>
  <c r="M44" i="21"/>
  <c r="M48" i="21"/>
  <c r="K48" i="21" s="1"/>
  <c r="M53" i="21"/>
  <c r="K53" i="21" s="1"/>
  <c r="M51" i="21"/>
  <c r="K51" i="21" s="1"/>
  <c r="L52" i="21"/>
  <c r="L54" i="21"/>
  <c r="M38" i="21"/>
  <c r="K38" i="21" s="1"/>
  <c r="M41" i="21"/>
  <c r="K41" i="21" s="1"/>
  <c r="L36" i="21"/>
  <c r="L27" i="21"/>
  <c r="M28" i="21"/>
  <c r="K28" i="21" s="1"/>
  <c r="L26" i="21"/>
  <c r="L29" i="21"/>
  <c r="L46" i="21"/>
  <c r="M46" i="21" s="1"/>
  <c r="K46" i="21" s="1"/>
  <c r="I14" i="21"/>
  <c r="K44" i="21" l="1"/>
  <c r="K73" i="21"/>
  <c r="M78" i="21"/>
  <c r="K79" i="21"/>
  <c r="K78" i="21" s="1"/>
  <c r="L57" i="21"/>
  <c r="L58" i="21"/>
  <c r="L74" i="21"/>
  <c r="L77" i="21"/>
  <c r="M76" i="21"/>
  <c r="K76" i="21" s="1"/>
  <c r="M54" i="21"/>
  <c r="K54" i="21" s="1"/>
  <c r="M52" i="21"/>
  <c r="K52" i="21" s="1"/>
  <c r="M36" i="21"/>
  <c r="K36" i="21" s="1"/>
  <c r="M27" i="21"/>
  <c r="K27" i="21" s="1"/>
  <c r="M29" i="21"/>
  <c r="K29" i="21" s="1"/>
  <c r="M26" i="21"/>
  <c r="K26" i="21" s="1"/>
  <c r="M43" i="21" l="1"/>
  <c r="K43" i="21"/>
  <c r="M58" i="21"/>
  <c r="M57" i="21"/>
  <c r="K57" i="21" s="1"/>
  <c r="M77" i="21"/>
  <c r="M74" i="21"/>
  <c r="M56" i="21" l="1"/>
  <c r="M55" i="21" s="1"/>
  <c r="K58" i="21"/>
  <c r="K56" i="21" s="1"/>
  <c r="K55" i="21" s="1"/>
  <c r="K74" i="21"/>
  <c r="K71" i="21" s="1"/>
  <c r="M71" i="21"/>
  <c r="K77" i="21"/>
  <c r="K75" i="21" s="1"/>
  <c r="M75" i="21"/>
  <c r="K70" i="21" l="1"/>
  <c r="M70" i="21"/>
  <c r="L42" i="21"/>
  <c r="L40" i="21"/>
  <c r="L39" i="21"/>
  <c r="L19" i="21"/>
  <c r="M42" i="21" l="1"/>
  <c r="K42" i="21" s="1"/>
  <c r="M39" i="21"/>
  <c r="M40" i="21"/>
  <c r="K40" i="21" s="1"/>
  <c r="L30" i="21"/>
  <c r="L18" i="21"/>
  <c r="L17" i="21"/>
  <c r="L35" i="21"/>
  <c r="L34" i="21"/>
  <c r="L23" i="21"/>
  <c r="L33" i="21"/>
  <c r="L25" i="21"/>
  <c r="M19" i="21"/>
  <c r="K19" i="21" s="1"/>
  <c r="L22" i="21"/>
  <c r="L24" i="21"/>
  <c r="K39" i="21" l="1"/>
  <c r="K37" i="21" s="1"/>
  <c r="M37" i="21"/>
  <c r="M30" i="21"/>
  <c r="K30" i="21" s="1"/>
  <c r="M18" i="21"/>
  <c r="K18" i="21" s="1"/>
  <c r="M17" i="21"/>
  <c r="K17" i="21" s="1"/>
  <c r="M25" i="21"/>
  <c r="K25" i="21" s="1"/>
  <c r="M34" i="21"/>
  <c r="K34" i="21" s="1"/>
  <c r="M35" i="21"/>
  <c r="K35" i="21" s="1"/>
  <c r="M24" i="21"/>
  <c r="K24" i="21" s="1"/>
  <c r="M22" i="21"/>
  <c r="K22" i="21" s="1"/>
  <c r="M33" i="21"/>
  <c r="K33" i="21" s="1"/>
  <c r="M23" i="21"/>
  <c r="K23" i="21" s="1"/>
  <c r="L16" i="21" l="1"/>
  <c r="L32" i="21"/>
  <c r="M16" i="21" l="1"/>
  <c r="L21" i="21"/>
  <c r="M32" i="21"/>
  <c r="M31" i="21" l="1"/>
  <c r="K32" i="21"/>
  <c r="K31" i="21" s="1"/>
  <c r="K16" i="21"/>
  <c r="K14" i="21" s="1"/>
  <c r="M14" i="21"/>
  <c r="M21" i="21"/>
  <c r="I70" i="21"/>
  <c r="I80" i="21" s="1"/>
  <c r="K21" i="21" l="1"/>
  <c r="K20" i="21" s="1"/>
  <c r="K80" i="21" s="1"/>
  <c r="M20" i="21"/>
  <c r="M80" i="21" s="1"/>
</calcChain>
</file>

<file path=xl/sharedStrings.xml><?xml version="1.0" encoding="utf-8"?>
<sst xmlns="http://schemas.openxmlformats.org/spreadsheetml/2006/main" count="1408" uniqueCount="261">
  <si>
    <t>%</t>
  </si>
  <si>
    <t>ITEM</t>
  </si>
  <si>
    <t>2.1</t>
  </si>
  <si>
    <t>M3</t>
  </si>
  <si>
    <t>M2</t>
  </si>
  <si>
    <t>3.1</t>
  </si>
  <si>
    <t>TOTAL</t>
  </si>
  <si>
    <t>M</t>
  </si>
  <si>
    <t>1.1</t>
  </si>
  <si>
    <t>4.1</t>
  </si>
  <si>
    <t>1.2</t>
  </si>
  <si>
    <t>2.2</t>
  </si>
  <si>
    <t>UND</t>
  </si>
  <si>
    <t>3.2</t>
  </si>
  <si>
    <t>3.3</t>
  </si>
  <si>
    <t>3.4</t>
  </si>
  <si>
    <t>4.2</t>
  </si>
  <si>
    <t>3.5</t>
  </si>
  <si>
    <t>2.3</t>
  </si>
  <si>
    <t>tkm</t>
  </si>
  <si>
    <t>m³</t>
  </si>
  <si>
    <t>t</t>
  </si>
  <si>
    <t>un</t>
  </si>
  <si>
    <t>m</t>
  </si>
  <si>
    <t>Índice de preço para remoção de entulho decorrente da execução de obras (Classe A CONAMA - NBR 10.004 - Classe II-B), incluindo aluguel da caçamba, carga, transporte e descarga em área licenciada</t>
  </si>
  <si>
    <t>m2</t>
  </si>
  <si>
    <t>m3</t>
  </si>
  <si>
    <t>UN</t>
  </si>
  <si>
    <t>kg</t>
  </si>
  <si>
    <t>Ladrilho hidráulico (argamassa cimento e areia 1:4), fornecimento e assentamento</t>
  </si>
  <si>
    <t>h</t>
  </si>
  <si>
    <t>5.1</t>
  </si>
  <si>
    <t>Placa de obra nas dimensões de 2.0 x 4.0 m, padrão DER</t>
  </si>
  <si>
    <t>5.2</t>
  </si>
  <si>
    <t>Aluguel mensal container para escritório, dim. 6.00x2.40m, c/ banheiro (vaso+lavat+chuveiro e básc), incl. porta, 2 janelas, abert p/ ar cond., 2 pt iluminação, 2 tom. elét. e 1 tom.telef. Isolam.térmico(teto e paredes), piso em comp. Naval, cert. NR18, incl. laudo descontaminação.</t>
  </si>
  <si>
    <t>ms</t>
  </si>
  <si>
    <t>5.3</t>
  </si>
  <si>
    <t>Aluguel mensal container para almoxarifado, incl. porta, 2 janelas, 1 pt iluminação, Isolamento térmico (teto), piso em comp. Naval pintado, cert. NR18, incl. laudo descontaminação.</t>
  </si>
  <si>
    <t>5.4</t>
  </si>
  <si>
    <t>5.5</t>
  </si>
  <si>
    <t>Aluguel mensal container sanitário, incl porta, básc, 2 ptos luz, 1 pto aterram., 3vasos, 3lavatórios, calha mictório, 6 chuveiros (1 eletrico), torn.,registros, piso comp. Naval pintado, cert NR18 e laudo descontaminação</t>
  </si>
  <si>
    <t>5.6</t>
  </si>
  <si>
    <t>5.7</t>
  </si>
  <si>
    <t>5.8</t>
  </si>
  <si>
    <t>5.9</t>
  </si>
  <si>
    <t>Reservatório de poliestileno de 1000 L, incl. suporte em madeira de 7x12cm e 8x7cm, elevado de 4m, conf. projeto (1 utilização)</t>
  </si>
  <si>
    <t>und</t>
  </si>
  <si>
    <t>5.10</t>
  </si>
  <si>
    <t>5.11</t>
  </si>
  <si>
    <t>Mobilização e desmobilização de conteiner locado para barracão de obra</t>
  </si>
  <si>
    <t>6.2</t>
  </si>
  <si>
    <t>6.1</t>
  </si>
  <si>
    <t>CONTRATAÇÃO DE EMPRESA PARA EXECUÇÃO DE RECAPEAMENTO ASFÁLTICO E REMANESCENTE DAS OBRAS DE MACRODRENAGEM DO CÓRREGO SÃO SILVANO, MUNICÍPIO DE COLATINA/ES</t>
  </si>
  <si>
    <t>1.3</t>
  </si>
  <si>
    <t>1.4</t>
  </si>
  <si>
    <t>1.5</t>
  </si>
  <si>
    <t>Limpeza manual e com jato de alta pressão, inclusive remoção, carga, transporte e descarga dos resíduos em área licenciada</t>
  </si>
  <si>
    <t>Nivelamento de poço de visita, inclusive retirada, reassentamento do tampão, fôrma e materiais</t>
  </si>
  <si>
    <t>Nivelamento de bocas de lobo, inclusive retirada, reassentamento e materiais</t>
  </si>
  <si>
    <t>Nivelamento de grelhas, inclusive retirada, reassentamento e materiais</t>
  </si>
  <si>
    <t>2.4</t>
  </si>
  <si>
    <t>2.5</t>
  </si>
  <si>
    <t>2.6</t>
  </si>
  <si>
    <t>2.7</t>
  </si>
  <si>
    <t>2.8</t>
  </si>
  <si>
    <t>2.9</t>
  </si>
  <si>
    <t>2.10</t>
  </si>
  <si>
    <t>UNM</t>
  </si>
  <si>
    <t>Aluguel mensal container para vestiário, incl. porta, venezianas de circulação, 1 pt iluminação, Isolamento térmico (teto), piso em comp. Naval pintado, cert. NR18, incl. laudo descontaminação.</t>
  </si>
  <si>
    <t>BANHEIRO QUIMICO</t>
  </si>
  <si>
    <t>Rede de água com padrão de entrada dágua diâm. 3/4", conf. espec. CESAN, incl. tubos e conexões para alimentação, distribuição, extravasor e limpeza, cons. o padrão a 25m, conf. projeto (1 utilização)</t>
  </si>
  <si>
    <t>Rede de luz, incl. padrão entrada de energia trifás., cabo de ligação até barracões, quadro de distrib., disj. e
chave de força (quando necessário), cons. 20m entre padrão entrada e QDG, conf. projeto (1 utilização)</t>
  </si>
  <si>
    <t>Rede de esgoto, contendo fossa e filtro, inclusive tubos e conexões de ligação entre caixas, considerando
distância de 25m, conforme projeto (1 utilização)</t>
  </si>
  <si>
    <t>Operação de sinalização por bandeirola de tecido ou com placa metálica</t>
  </si>
  <si>
    <t>Cone plástico para canalização de trânsito - utilização de 150 ciclos - fornecimento, 01 implantação e 01 retirada diária</t>
  </si>
  <si>
    <t>un.dia</t>
  </si>
  <si>
    <t>Placa para sinalização de obras montada em cavalete metálico - 1,00 x 1,00 m - utilização de 600 ciclos - fornecimento, 01 implantação e 01 retirada diária</t>
  </si>
  <si>
    <t>Sinalização noturna ( fio com lâmpada e balde ), fornecimento e instalação</t>
  </si>
  <si>
    <t>Barreira de sinalização tipo III de direcionamento ou bloqueio - confecção</t>
  </si>
  <si>
    <t>Transporte com caminhão basculante de 14 m³ - rodovia pavimentada</t>
  </si>
  <si>
    <t>Escavação e carga de material de 1ª categoria com escavadeira</t>
  </si>
  <si>
    <t>Espalhamento de material em bota-fora</t>
  </si>
  <si>
    <t>Transporte de material betuminoso com caminhão tanque distribuidor - rodovia pavimentada</t>
  </si>
  <si>
    <t>4.3</t>
  </si>
  <si>
    <t>4.4</t>
  </si>
  <si>
    <t>4.5</t>
  </si>
  <si>
    <t>SERVIÇO DE REPARO E REJUNTE EM INTERIOR DE GALERIA DE DRENAGEM 3,00 X 2,00 M CONFINADA - CONFECÇÃO EM MISTURADOR E LANÇAMENTO PROJETADO DE ARGAMASSA POLIMÉRICA, INCLUSIVE LIMPEZA POR JATEAMENTO</t>
  </si>
  <si>
    <t>Escavação mecânica com retroescavadeira em material de 1ª categoria</t>
  </si>
  <si>
    <t>Limpeza manual de galeria, inclusos transportes horizontal e vertical no interior da mesma</t>
  </si>
  <si>
    <t>Aplicação de geotêxtil não-tecido agulhado com resistência à tração longitudinal de 14 kN/m</t>
  </si>
  <si>
    <t>m²</t>
  </si>
  <si>
    <t>Recomposição de concreto estrutural, com utilização de argamassa de uso geral Graute cimentício</t>
  </si>
  <si>
    <t>REATERRO MECANIZADO DE VALA COM RETROESCAVADEIRA (CAPACIDADE DA CAÇAMBA   DA RETRO: 0,26 M³/POTÊNCIA: 88 HP), LARGURA 0,8 A 1,5 M, PROFUNDIDADE ATÉ 1,5 M, COM SOLO (SEM SUBSTITUIÇÃO) DE 1ª CATEGORIA, COM COMPACTADOR DE SOLOS DE PERCUSSÃO AF_08/2023</t>
  </si>
  <si>
    <t>Base ou sub-base estabilizada granulometricamente com mistura solo brita (70% - 30%) na pista com material de jazida e brita comercial - 100% Proctor modificado</t>
  </si>
  <si>
    <t>Trincheira drenante  em concreto armado, incluindo grelhas, escavação e reaterro (exceto grelha). (7,00m)</t>
  </si>
  <si>
    <t>Esgotamento de água com bomba submersa</t>
  </si>
  <si>
    <t>ENSECADEIRA COM SACOS DE AREIA</t>
  </si>
  <si>
    <t>Armação em aço CA-60 - fornecimento, preparo e colocação</t>
  </si>
  <si>
    <t>6.1.2</t>
  </si>
  <si>
    <t>6.1.1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</si>
  <si>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</si>
  <si>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</si>
  <si>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</si>
  <si>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</si>
  <si>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</si>
  <si>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</si>
  <si>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</si>
  <si>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</si>
  <si>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</si>
  <si>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</si>
  <si>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Calçada de concreto</t>
  </si>
  <si>
    <t>Guarda corpo de tubo de ferro galvanizado, diâm. 3" e 2", h=0.8 m inclusive pintura a óleo ou esmalte</t>
  </si>
  <si>
    <t>Banco de concreto armado aparente com apoios de alvenaria assentada com argamassa de cimento, cal e areia, largura de 0,50m e espessura de 0,05m</t>
  </si>
  <si>
    <t>INSTALAÇÃO DE LIXEIRA METÁLICA DUPLA, CAPACIDADE DE 60 L, EM TUBO DE AÇO CARBONO E CESTOS EM CHAPA DE AÇO COM PINTURA ELETROSTÁTICA, SOBRE PISO DE CONCRETO EXISTENTE. AF_11/2021</t>
  </si>
  <si>
    <t>Padrão de entrada de energia elétrica, trifásico, entrada aérea, a 4 fios, carga instalada de 57001 até 75000W, instalada em poste.</t>
  </si>
  <si>
    <t>UNID.</t>
  </si>
  <si>
    <t>Quadro de distribuição de energia, de embutir, com 18 divisões modulares, com barramento</t>
  </si>
  <si>
    <t>DISJUNTOR BIPOLAR TIPO DIN, CORRENTE NOMINAL DE 40A - FORNECIMENTO E INSTALAÇÃO. AF_10/2020</t>
  </si>
  <si>
    <t>CABO DE COBRE FLEXÍVEL ISOLADO, 10 MM², ANTI-CHAMA 450/750 V, PARA CIRCUITOS TERMINAIS - FORNECIMENTO E INSTALAÇÃO. AF_03/2023</t>
  </si>
  <si>
    <t>CABO DE COBRE FLEXÍVEL ISOLADO, 6 MM², ANTI-CHAMA 450/750 V, PARA CIRCUITOS TERMINAIS - FORNECIMENTO E INSTALAÇÃO. AF_03/2023</t>
  </si>
  <si>
    <t>RELÉ FOTOELÉTRICO PARA COMANDO DE ILUMINAÇÃO EXTERNA 1000 W - FORNECIMENTO E INSTALAÇÃO. AF_02/2025</t>
  </si>
  <si>
    <t>Iluminação com luminárias de Led incluso mão de obra.</t>
  </si>
  <si>
    <t>Unid.</t>
  </si>
  <si>
    <t>7.1</t>
  </si>
  <si>
    <t>7.1.1</t>
  </si>
  <si>
    <t>7.1.2</t>
  </si>
  <si>
    <t>7.1.3</t>
  </si>
  <si>
    <t>Obturação de buracos c/ CBUQ exclusive fornecimento e transporte dos materiais betuminosos</t>
  </si>
  <si>
    <t>CBUQ (camada pronta-faixa "C") , exclusive fornecimento do CAP e transporte de todos os
materiais (traço padrão areia e brita)</t>
  </si>
  <si>
    <t>Pintura de ligação</t>
  </si>
  <si>
    <t>7.2</t>
  </si>
  <si>
    <t>7.2.1</t>
  </si>
  <si>
    <t>7.2.2</t>
  </si>
  <si>
    <t>Emulsão RR 1C</t>
  </si>
  <si>
    <t>CAP 50/70</t>
  </si>
  <si>
    <t>7.3</t>
  </si>
  <si>
    <t>7.3.1</t>
  </si>
  <si>
    <t>Sinalização horizontal TMD=600, vida útil 3 anos, taxa=3,0 kg/m² material termoplástico )</t>
  </si>
  <si>
    <t>Material retido no interior das galerias</t>
  </si>
  <si>
    <t>Material de depósito temporário do contrato 009/2023</t>
  </si>
  <si>
    <t>GOVERNO DO ESTADO DO ESPÍRITO SANTO
Secretaria de Estado de Saneamento, Habitação e Desenvolvimento Urbano - SEDURB</t>
  </si>
  <si>
    <t>INFORMAÇÕES GERAIS DA MEDIÇÃO</t>
  </si>
  <si>
    <t>EMPREITEIRA</t>
  </si>
  <si>
    <r>
      <t xml:space="preserve">TRECHO: </t>
    </r>
    <r>
      <rPr>
        <sz val="11"/>
        <rFont val="Arial"/>
        <family val="2"/>
      </rPr>
      <t xml:space="preserve"> </t>
    </r>
  </si>
  <si>
    <t xml:space="preserve">EMPREITEIRA: </t>
  </si>
  <si>
    <t>DESCRIÇÃO:</t>
  </si>
  <si>
    <t>CONTRATO N°:</t>
  </si>
  <si>
    <t>MEDIÇÃO:</t>
  </si>
  <si>
    <t xml:space="preserve">ASSINATURA: </t>
  </si>
  <si>
    <t>PERÍODO:</t>
  </si>
  <si>
    <t>INÍCIO SERVIÇO:</t>
  </si>
  <si>
    <t>PLANILHA FINANCEIRA</t>
  </si>
  <si>
    <t>SERVIÇO</t>
  </si>
  <si>
    <t>und.</t>
  </si>
  <si>
    <t>CONTRATUAL</t>
  </si>
  <si>
    <t>ACUMULADO ANTERIOR</t>
  </si>
  <si>
    <t>ACUMULADO TOTAL</t>
  </si>
  <si>
    <t>Referência</t>
  </si>
  <si>
    <t>CÓDIGO</t>
  </si>
  <si>
    <t>PREÇO UNIT.</t>
  </si>
  <si>
    <t>QUANT.</t>
  </si>
  <si>
    <t>Consórcio Exata-Monjardim</t>
  </si>
  <si>
    <t>Rod. Gether Lopes de Farias</t>
  </si>
  <si>
    <t>2026.000023.36101.01</t>
  </si>
  <si>
    <t>TOTAL DO CONTRATO</t>
  </si>
  <si>
    <t>CPU-4</t>
  </si>
  <si>
    <t>CPU-5</t>
  </si>
  <si>
    <t>CPU-6</t>
  </si>
  <si>
    <t>CPU-7</t>
  </si>
  <si>
    <t>CPU-1</t>
  </si>
  <si>
    <t>CPU-2</t>
  </si>
  <si>
    <t>CPU-3</t>
  </si>
  <si>
    <t>COMP. ELETRICO</t>
  </si>
  <si>
    <t>COMP. ELETRICO 2</t>
  </si>
  <si>
    <t>Serviços Preliminares</t>
  </si>
  <si>
    <t>Instalação de Canteiro</t>
  </si>
  <si>
    <t>Sinalização de Obra</t>
  </si>
  <si>
    <t>Transporte, Movimento de Terra e Destinação</t>
  </si>
  <si>
    <t>Calçadas e Parque Linear</t>
  </si>
  <si>
    <t>Recomposição de Calçadas</t>
  </si>
  <si>
    <t>Parque Linear</t>
  </si>
  <si>
    <t>Pavimentação</t>
  </si>
  <si>
    <t>Serviços de Pavimentação</t>
  </si>
  <si>
    <t>Transportes</t>
  </si>
  <si>
    <r>
      <t xml:space="preserve">TRECHO: </t>
    </r>
    <r>
      <rPr>
        <sz val="11"/>
        <color theme="1"/>
        <rFont val="Arial"/>
        <family val="2"/>
      </rPr>
      <t xml:space="preserve"> </t>
    </r>
  </si>
  <si>
    <t>MEMÓRIA DE CÁLCULO DE QUANTIDADES</t>
  </si>
  <si>
    <t xml:space="preserve">ESTACA </t>
  </si>
  <si>
    <t>POS.</t>
  </si>
  <si>
    <t>EXTENSÃO (m)</t>
  </si>
  <si>
    <t>LARGURA (m)</t>
  </si>
  <si>
    <t>PROF. (m)</t>
  </si>
  <si>
    <t>ÁREA (m²)</t>
  </si>
  <si>
    <t>VOLUME (m³)</t>
  </si>
  <si>
    <t>DENSIDADE
 (t/m³)</t>
  </si>
  <si>
    <t>MEDIÇÃO</t>
  </si>
  <si>
    <t>OBSERVAÇÕES</t>
  </si>
  <si>
    <t>INICIAL</t>
  </si>
  <si>
    <t>FINAL</t>
  </si>
  <si>
    <t>1</t>
  </si>
  <si>
    <t>1.0</t>
  </si>
  <si>
    <t>QUANTIDADE CONTRATUAL</t>
  </si>
  <si>
    <t xml:space="preserve">QUANTIDADE TOTAL ACUMULADA </t>
  </si>
  <si>
    <t>AVANÇO</t>
  </si>
  <si>
    <t>ACUMULADA ANTERIOR</t>
  </si>
  <si>
    <t>MEDIÇÃO LÍQUIDA</t>
  </si>
  <si>
    <r>
      <t xml:space="preserve">EMPREITEIRA:  </t>
    </r>
    <r>
      <rPr>
        <sz val="11"/>
        <color theme="1"/>
        <rFont val="Arial"/>
        <family val="2"/>
      </rPr>
      <t>Consórcio Exata-Monjardim</t>
    </r>
  </si>
  <si>
    <r>
      <t xml:space="preserve">CONTRATO N°: </t>
    </r>
    <r>
      <rPr>
        <sz val="11"/>
        <color theme="1"/>
        <rFont val="Arial"/>
        <family val="2"/>
      </rPr>
      <t xml:space="preserve"> 2026.000023.36101.01</t>
    </r>
  </si>
  <si>
    <r>
      <t xml:space="preserve">ASSINATURA: </t>
    </r>
    <r>
      <rPr>
        <sz val="11"/>
        <rFont val="Arial"/>
        <family val="2"/>
      </rPr>
      <t>27/05/2026</t>
    </r>
  </si>
  <si>
    <t>INÍCIO DOS SERVIÇOS:19/06/2026</t>
  </si>
  <si>
    <t>2.0</t>
  </si>
  <si>
    <t>3.0</t>
  </si>
  <si>
    <t>4.0</t>
  </si>
  <si>
    <t>5.0</t>
  </si>
  <si>
    <t>6.0</t>
  </si>
  <si>
    <t>7.0</t>
  </si>
  <si>
    <t>Placa de Obras</t>
  </si>
  <si>
    <t>QUANTIDADE</t>
  </si>
  <si>
    <t>Canteiro de Obras</t>
  </si>
  <si>
    <t>unm</t>
  </si>
  <si>
    <t>Mobilização Container Sanitário</t>
  </si>
  <si>
    <t>Mobilização Container Almoxarifado</t>
  </si>
  <si>
    <t>Mobilização Container Escritório</t>
  </si>
  <si>
    <t>DIAS</t>
  </si>
  <si>
    <t>Área do Asfalto executada</t>
  </si>
  <si>
    <t>conforme croqui asfalto</t>
  </si>
  <si>
    <t>Recomposição da Rede de Drenagem</t>
  </si>
  <si>
    <t>Sinalização provisória</t>
  </si>
  <si>
    <t>Peso (Ton)</t>
  </si>
  <si>
    <t>Distância (Km)</t>
  </si>
  <si>
    <t>Total (TKm)</t>
  </si>
  <si>
    <t>CAP 50/70 - Saída da Refinaria Gabriel Passos com destino à usina (BR 259 Km 46)</t>
  </si>
  <si>
    <t>RR 1 C - Saída da Refinaria Gabriel Passos com destino à obra</t>
  </si>
  <si>
    <t>Massa asfáltica executada</t>
  </si>
  <si>
    <t>Interior das galerias</t>
  </si>
  <si>
    <t>Consumo (Ton/m²)</t>
  </si>
  <si>
    <t>Consumido (Ton)</t>
  </si>
  <si>
    <t>1ª Etapa do recapeamento</t>
  </si>
  <si>
    <t>Aquisição de Materiais Betuminosos - BDI Diferenciado (15,28%)</t>
  </si>
  <si>
    <t>Rodovia Gether Lopes de Faria - lado sentido centro</t>
  </si>
  <si>
    <t>distância entre Barbados e a obra</t>
  </si>
  <si>
    <t>Conforme topografia</t>
  </si>
  <si>
    <t>Considerando calçadas avariadas, que precisarão ser recompostas.</t>
  </si>
  <si>
    <t>2</t>
  </si>
  <si>
    <t>CONFORME CROQUI</t>
  </si>
  <si>
    <t>2ª Etapa do recapeamento</t>
  </si>
  <si>
    <t>CROQUI</t>
  </si>
  <si>
    <t>Área do Asfalto executada - 2ª Med</t>
  </si>
  <si>
    <t>Levantamento efetuado in loco</t>
  </si>
  <si>
    <t>17/08/2026 a 31/08/2026</t>
  </si>
  <si>
    <t>banheiro quimico</t>
  </si>
  <si>
    <t>período entre 01/07/2026 e 30/07/2026</t>
  </si>
  <si>
    <t>período entre 01/08/2026 e 31/08/2026</t>
  </si>
  <si>
    <t xml:space="preserve">GOVERNO DO ESTADO DO ESPÍRITO SANTO
Secretaria de Estado de Saneamento, Habitação e Desenvolvimento Urbano - SEDURB
</t>
  </si>
  <si>
    <t xml:space="preserve">TRECHO:  </t>
  </si>
  <si>
    <t xml:space="preserve">DESCRIÇÃO: </t>
  </si>
  <si>
    <t xml:space="preserve">CONTR.  N°.: </t>
  </si>
  <si>
    <t>ASSINATURA:</t>
  </si>
  <si>
    <t>PERÍODO DE EXECUÇÃO:</t>
  </si>
  <si>
    <t>_____________________________________________________</t>
  </si>
  <si>
    <t>Eduardo Gratz Pimentel</t>
  </si>
  <si>
    <t>Fiscal do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</si>
</sst>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_(* #,##0.00_);_(* \(#,##0.00\);_(* \-??_);_(@_)"/>
    <numFmt numFmtId="168" formatCode="_([$€-2]* #,##0.00_);_([$€-2]* \(#,##0.00\);_([$€-2]* &quot;-&quot;??_)"/>
    <numFmt numFmtId="169" formatCode="_(&quot;R$&quot;* #,##0.00_);_(&quot;R$&quot;* \(#,##0.00\);_(&quot;R$&quot;* &quot;-&quot;??_);_(@_)"/>
    <numFmt numFmtId="170" formatCode="#,##0.0000"/>
    <numFmt numFmtId="171" formatCode="_(* #,##0.0000_);_(* \(#,##0.0000\);_(* &quot;-&quot;??_);_(@_)"/>
    <numFmt numFmtId="172" formatCode="_-&quot;R$&quot;\ * #,##0.0000_-;\-&quot;R$&quot;\ * #,##0.0000_-;_-&quot;R$&quot;\ * &quot;-&quot;????_-;_-@_-"/>
    <numFmt numFmtId="173" formatCode="General&quot;ª Medição Provisória&quot;"/>
    <numFmt numFmtId="174" formatCode="#,##0.000"/>
    <numFmt numFmtId="175" formatCode="00&quot;ª MEDIÇÃO&quot;"/>
    <numFmt numFmtId="176" formatCode="@&quot;ª MP&quot;"/>
    <numFmt numFmtId="177" formatCode="0.000"/>
    <numFmt numFmtId="178" formatCode="0.00000"/>
    <numFmt numFmtId="179" formatCode="00&quot;ª Medição Provisória&quot;"/>
  </numFmts>
  <fonts count="7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6"/>
      <color indexed="12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8"/>
      <color indexed="72"/>
      <name val="Arial"/>
      <family val="2"/>
    </font>
    <font>
      <sz val="11"/>
      <color indexed="8"/>
      <name val="Calibri"/>
      <family val="2"/>
    </font>
    <font>
      <b/>
      <sz val="15"/>
      <name val="Arial"/>
      <family val="2"/>
    </font>
    <font>
      <sz val="11"/>
      <color indexed="9"/>
      <name val="Calibri"/>
      <family val="2"/>
    </font>
    <font>
      <sz val="8"/>
      <color indexed="8"/>
      <name val="Arial Narrow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0"/>
      <name val="Verdan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FF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0.5"/>
      <color theme="1"/>
      <name val="Arial"/>
      <family val="2"/>
    </font>
    <font>
      <sz val="12"/>
      <color rgb="FF0000FF"/>
      <name val="Arial"/>
      <family val="2"/>
    </font>
    <font>
      <sz val="10"/>
      <color rgb="FF0000FF"/>
      <name val="Arial"/>
      <family val="2"/>
    </font>
    <font>
      <b/>
      <sz val="11.5"/>
      <color theme="1"/>
      <name val="Arial"/>
      <family val="2"/>
    </font>
    <font>
      <sz val="9"/>
      <color theme="1"/>
      <name val="Arial"/>
      <family val="2"/>
    </font>
    <font>
      <sz val="10"/>
      <color theme="4"/>
      <name val="Arial"/>
      <family val="2"/>
    </font>
    <font>
      <sz val="12"/>
      <color theme="4"/>
      <name val="Arial"/>
      <family val="2"/>
    </font>
    <font>
      <sz val="9"/>
      <name val="Arial"/>
      <family val="2"/>
    </font>
    <font>
      <b/>
      <i/>
      <sz val="10"/>
      <color rgb="FFFF0000"/>
      <name val="Arial"/>
      <family val="2"/>
    </font>
    <font>
      <sz val="10"/>
      <color indexed="22"/>
      <name val="Arial"/>
      <family val="2"/>
    </font>
    <font>
      <b/>
      <sz val="10"/>
      <color theme="0" tint="-0.14999847407452621"/>
      <name val="Arial"/>
      <family val="2"/>
    </font>
    <font>
      <sz val="11"/>
      <color theme="1"/>
      <name val="Arial Narrow"/>
      <family val="2"/>
    </font>
    <font>
      <sz val="11"/>
      <name val="Arial Narrow"/>
      <family val="2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728">
    <xf numFmtId="0" fontId="0" fillId="0" borderId="0"/>
    <xf numFmtId="166" fontId="10" fillId="0" borderId="0" applyFont="0" applyFill="0" applyBorder="0" applyAlignment="0" applyProtection="0"/>
    <xf numFmtId="0" fontId="9" fillId="0" borderId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8" fillId="0" borderId="0"/>
    <xf numFmtId="0" fontId="7" fillId="0" borderId="0"/>
    <xf numFmtId="166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10" fillId="0" borderId="0" applyFill="0" applyBorder="0" applyAlignment="0" applyProtection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6" fillId="0" borderId="0"/>
    <xf numFmtId="0" fontId="21" fillId="0" borderId="0" applyAlignment="0">
      <alignment vertical="top" wrapText="1"/>
      <protection locked="0"/>
    </xf>
    <xf numFmtId="43" fontId="22" fillId="0" borderId="0" applyFont="0" applyFill="0" applyBorder="0" applyAlignment="0" applyProtection="0"/>
    <xf numFmtId="0" fontId="10" fillId="0" borderId="0"/>
    <xf numFmtId="0" fontId="21" fillId="0" borderId="0" applyAlignment="0">
      <alignment vertical="top" wrapText="1"/>
      <protection locked="0"/>
    </xf>
    <xf numFmtId="0" fontId="10" fillId="0" borderId="0"/>
    <xf numFmtId="44" fontId="22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22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22" fillId="1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22" fillId="2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2" fillId="2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22" fillId="2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2" fillId="23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22" fillId="2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22" fillId="2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2" fillId="26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22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22" fillId="2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2" fillId="27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5" fillId="0" borderId="5" applyNumberFormat="0" applyFont="0" applyAlignment="0">
      <alignment horizontal="left" vertical="top" indent="1"/>
    </xf>
    <xf numFmtId="0" fontId="26" fillId="20" borderId="0" applyNumberFormat="0" applyBorder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7" fillId="32" borderId="10" applyNumberFormat="0" applyAlignment="0" applyProtection="0"/>
    <xf numFmtId="0" fontId="28" fillId="33" borderId="11" applyNumberFormat="0" applyAlignment="0" applyProtection="0"/>
    <xf numFmtId="0" fontId="29" fillId="0" borderId="12" applyNumberFormat="0" applyFill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7" borderId="0" applyNumberFormat="0" applyBorder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0" fontId="30" fillId="23" borderId="10" applyNumberFormat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19" borderId="0" applyNumberFormat="0" applyBorder="0" applyAlignment="0" applyProtection="0"/>
    <xf numFmtId="165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33" fillId="0" borderId="0" applyFont="0" applyFill="0" applyBorder="0" applyAlignment="0" applyProtection="0"/>
    <xf numFmtId="165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4" fillId="3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33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22" fillId="39" borderId="13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22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0" fontId="6" fillId="4" borderId="9" applyNumberFormat="0" applyFon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0" fontId="35" fillId="32" borderId="14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" fillId="0" borderId="0"/>
    <xf numFmtId="170" fontId="10" fillId="0" borderId="0" applyFont="0" applyFill="0" applyBorder="0" applyAlignment="0" applyProtection="0"/>
    <xf numFmtId="0" fontId="10" fillId="0" borderId="0" applyFill="0" applyBorder="0" applyAlignment="0" applyProtection="0"/>
    <xf numFmtId="0" fontId="4" fillId="0" borderId="0"/>
    <xf numFmtId="0" fontId="3" fillId="0" borderId="0"/>
    <xf numFmtId="0" fontId="22" fillId="0" borderId="0"/>
    <xf numFmtId="43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0" fontId="1" fillId="0" borderId="0"/>
  </cellStyleXfs>
  <cellXfs count="693">
    <xf numFmtId="0" fontId="0" fillId="0" borderId="0" xfId="0"/>
    <xf numFmtId="0" fontId="18" fillId="0" borderId="0" xfId="20" applyFont="1"/>
    <xf numFmtId="4" fontId="18" fillId="0" borderId="0" xfId="20" applyNumberFormat="1" applyFont="1"/>
    <xf numFmtId="0" fontId="19" fillId="0" borderId="0" xfId="20" applyFont="1" applyAlignment="1">
      <alignment horizontal="center"/>
    </xf>
    <xf numFmtId="0" fontId="12" fillId="0" borderId="0" xfId="20" applyFont="1"/>
    <xf numFmtId="166" fontId="18" fillId="0" borderId="0" xfId="1" applyFont="1"/>
    <xf numFmtId="170" fontId="18" fillId="0" borderId="0" xfId="20" applyNumberFormat="1" applyFont="1"/>
    <xf numFmtId="172" fontId="18" fillId="0" borderId="0" xfId="20" applyNumberFormat="1" applyFont="1"/>
    <xf numFmtId="0" fontId="18" fillId="0" borderId="0" xfId="20" applyFont="1" applyAlignment="1">
      <alignment horizontal="center"/>
    </xf>
    <xf numFmtId="0" fontId="18" fillId="0" borderId="22" xfId="20" applyFont="1" applyBorder="1"/>
    <xf numFmtId="44" fontId="45" fillId="0" borderId="0" xfId="26" applyFont="1" applyBorder="1" applyAlignment="1"/>
    <xf numFmtId="170" fontId="46" fillId="0" borderId="0" xfId="20" applyNumberFormat="1" applyFont="1"/>
    <xf numFmtId="0" fontId="46" fillId="0" borderId="0" xfId="20" applyFont="1"/>
    <xf numFmtId="43" fontId="23" fillId="0" borderId="0" xfId="22" applyFont="1" applyBorder="1" applyAlignment="1"/>
    <xf numFmtId="0" fontId="48" fillId="0" borderId="0" xfId="22865" applyFont="1"/>
    <xf numFmtId="0" fontId="48" fillId="17" borderId="0" xfId="22865" applyFont="1" applyFill="1"/>
    <xf numFmtId="0" fontId="0" fillId="17" borderId="0" xfId="0" applyFill="1"/>
    <xf numFmtId="0" fontId="44" fillId="2" borderId="20" xfId="22865" applyFont="1" applyFill="1" applyBorder="1" applyAlignment="1">
      <alignment vertical="center" wrapText="1"/>
    </xf>
    <xf numFmtId="0" fontId="49" fillId="0" borderId="5" xfId="43720" applyFont="1" applyBorder="1" applyAlignment="1">
      <alignment vertical="center"/>
    </xf>
    <xf numFmtId="0" fontId="49" fillId="0" borderId="19" xfId="43720" applyFont="1" applyBorder="1" applyAlignment="1">
      <alignment horizontal="right" vertical="center"/>
    </xf>
    <xf numFmtId="4" fontId="44" fillId="0" borderId="19" xfId="43720" applyNumberFormat="1" applyFont="1" applyBorder="1" applyAlignment="1">
      <alignment horizontal="left" vertical="center"/>
    </xf>
    <xf numFmtId="0" fontId="49" fillId="0" borderId="19" xfId="43720" applyFont="1" applyBorder="1" applyAlignment="1">
      <alignment vertical="center"/>
    </xf>
    <xf numFmtId="166" fontId="10" fillId="0" borderId="20" xfId="1" applyFont="1" applyFill="1" applyBorder="1"/>
    <xf numFmtId="0" fontId="49" fillId="2" borderId="19" xfId="43720" applyFont="1" applyFill="1" applyBorder="1" applyAlignment="1">
      <alignment vertical="center"/>
    </xf>
    <xf numFmtId="0" fontId="44" fillId="2" borderId="19" xfId="43720" applyFont="1" applyFill="1" applyBorder="1" applyAlignment="1">
      <alignment horizontal="left" vertical="center"/>
    </xf>
    <xf numFmtId="0" fontId="44" fillId="2" borderId="20" xfId="43720" applyFont="1" applyFill="1" applyBorder="1" applyAlignment="1">
      <alignment horizontal="left" vertical="center"/>
    </xf>
    <xf numFmtId="0" fontId="44" fillId="2" borderId="22" xfId="22865" applyFont="1" applyFill="1" applyBorder="1" applyAlignment="1">
      <alignment vertical="center" wrapText="1"/>
    </xf>
    <xf numFmtId="0" fontId="49" fillId="2" borderId="23" xfId="43720" applyFont="1" applyFill="1" applyBorder="1" applyAlignment="1">
      <alignment vertical="center"/>
    </xf>
    <xf numFmtId="0" fontId="49" fillId="2" borderId="0" xfId="43720" applyFont="1" applyFill="1" applyAlignment="1">
      <alignment vertical="center"/>
    </xf>
    <xf numFmtId="166" fontId="10" fillId="2" borderId="22" xfId="1" applyFont="1" applyFill="1" applyBorder="1"/>
    <xf numFmtId="0" fontId="10" fillId="0" borderId="22" xfId="22865" applyBorder="1"/>
    <xf numFmtId="173" fontId="44" fillId="2" borderId="22" xfId="22865" applyNumberFormat="1" applyFont="1" applyFill="1" applyBorder="1" applyAlignment="1">
      <alignment horizontal="left" vertical="center"/>
    </xf>
    <xf numFmtId="0" fontId="49" fillId="0" borderId="23" xfId="43720" applyFont="1" applyBorder="1" applyAlignment="1">
      <alignment vertical="center"/>
    </xf>
    <xf numFmtId="0" fontId="44" fillId="2" borderId="1" xfId="22865" applyFont="1" applyFill="1" applyBorder="1" applyAlignment="1">
      <alignment vertical="center"/>
    </xf>
    <xf numFmtId="2" fontId="10" fillId="0" borderId="24" xfId="22865" applyNumberFormat="1" applyBorder="1"/>
    <xf numFmtId="0" fontId="11" fillId="2" borderId="3" xfId="43720" applyFont="1" applyFill="1" applyBorder="1" applyAlignment="1">
      <alignment horizontal="left" vertical="center"/>
    </xf>
    <xf numFmtId="0" fontId="10" fillId="2" borderId="3" xfId="22865" applyFill="1" applyBorder="1" applyAlignment="1">
      <alignment horizontal="center" vertical="center"/>
    </xf>
    <xf numFmtId="0" fontId="11" fillId="2" borderId="6" xfId="43720" applyFont="1" applyFill="1" applyBorder="1" applyAlignment="1">
      <alignment vertical="center"/>
    </xf>
    <xf numFmtId="4" fontId="11" fillId="2" borderId="6" xfId="1" applyNumberFormat="1" applyFont="1" applyFill="1" applyBorder="1" applyAlignment="1">
      <alignment horizontal="right" vertical="center"/>
    </xf>
    <xf numFmtId="0" fontId="11" fillId="2" borderId="6" xfId="43720" applyFont="1" applyFill="1" applyBorder="1" applyAlignment="1">
      <alignment horizontal="left" vertical="center"/>
    </xf>
    <xf numFmtId="166" fontId="10" fillId="2" borderId="3" xfId="1" applyFont="1" applyFill="1" applyBorder="1"/>
    <xf numFmtId="166" fontId="11" fillId="2" borderId="6" xfId="1" applyFont="1" applyFill="1" applyBorder="1" applyAlignment="1">
      <alignment horizontal="left" vertical="center"/>
    </xf>
    <xf numFmtId="0" fontId="10" fillId="0" borderId="3" xfId="22865" applyBorder="1"/>
    <xf numFmtId="0" fontId="19" fillId="17" borderId="2" xfId="20935" applyFont="1" applyFill="1" applyBorder="1" applyAlignment="1" applyProtection="1">
      <alignment horizontal="center" vertical="center"/>
      <protection locked="0"/>
    </xf>
    <xf numFmtId="4" fontId="19" fillId="17" borderId="2" xfId="20935" applyNumberFormat="1" applyFont="1" applyFill="1" applyBorder="1" applyAlignment="1" applyProtection="1">
      <alignment horizontal="center" vertical="center"/>
      <protection locked="0"/>
    </xf>
    <xf numFmtId="0" fontId="48" fillId="17" borderId="0" xfId="0" applyFont="1" applyFill="1" applyAlignment="1">
      <alignment vertical="center"/>
    </xf>
    <xf numFmtId="2" fontId="19" fillId="17" borderId="2" xfId="0" applyNumberFormat="1" applyFont="1" applyFill="1" applyBorder="1" applyAlignment="1">
      <alignment horizontal="center" vertical="center"/>
    </xf>
    <xf numFmtId="166" fontId="19" fillId="17" borderId="2" xfId="1" applyFont="1" applyFill="1" applyBorder="1" applyAlignment="1" applyProtection="1">
      <alignment horizontal="center" vertical="center"/>
      <protection locked="0"/>
    </xf>
    <xf numFmtId="0" fontId="46" fillId="2" borderId="8" xfId="20" applyFont="1" applyFill="1" applyBorder="1" applyAlignment="1">
      <alignment horizontal="center" vertical="center"/>
    </xf>
    <xf numFmtId="166" fontId="46" fillId="2" borderId="2" xfId="22" applyNumberFormat="1" applyFont="1" applyFill="1" applyBorder="1" applyAlignment="1">
      <alignment horizontal="left" vertical="center" wrapText="1"/>
    </xf>
    <xf numFmtId="166" fontId="46" fillId="2" borderId="2" xfId="22" applyNumberFormat="1" applyFont="1" applyFill="1" applyBorder="1" applyAlignment="1">
      <alignment horizontal="center" vertical="center"/>
    </xf>
    <xf numFmtId="43" fontId="46" fillId="2" borderId="2" xfId="22" applyFont="1" applyFill="1" applyBorder="1" applyAlignment="1">
      <alignment horizontal="right" vertical="center"/>
    </xf>
    <xf numFmtId="166" fontId="46" fillId="2" borderId="2" xfId="22" applyNumberFormat="1" applyFont="1" applyFill="1" applyBorder="1" applyAlignment="1">
      <alignment horizontal="right" vertical="center"/>
    </xf>
    <xf numFmtId="4" fontId="46" fillId="0" borderId="2" xfId="20" applyNumberFormat="1" applyFont="1" applyBorder="1" applyAlignment="1">
      <alignment vertical="center"/>
    </xf>
    <xf numFmtId="43" fontId="46" fillId="2" borderId="2" xfId="20" applyNumberFormat="1" applyFont="1" applyFill="1" applyBorder="1" applyAlignment="1">
      <alignment vertical="center"/>
    </xf>
    <xf numFmtId="4" fontId="17" fillId="2" borderId="2" xfId="20" applyNumberFormat="1" applyFont="1" applyFill="1" applyBorder="1" applyAlignment="1">
      <alignment vertical="center"/>
    </xf>
    <xf numFmtId="43" fontId="17" fillId="2" borderId="2" xfId="20" applyNumberFormat="1" applyFont="1" applyFill="1" applyBorder="1" applyAlignment="1">
      <alignment vertical="center"/>
    </xf>
    <xf numFmtId="4" fontId="46" fillId="2" borderId="2" xfId="20" applyNumberFormat="1" applyFont="1" applyFill="1" applyBorder="1" applyAlignment="1">
      <alignment vertical="center"/>
    </xf>
    <xf numFmtId="0" fontId="46" fillId="2" borderId="20" xfId="20" applyFont="1" applyFill="1" applyBorder="1" applyAlignment="1">
      <alignment horizontal="center" vertical="center"/>
    </xf>
    <xf numFmtId="166" fontId="46" fillId="2" borderId="21" xfId="22" applyNumberFormat="1" applyFont="1" applyFill="1" applyBorder="1" applyAlignment="1">
      <alignment horizontal="left" vertical="center" wrapText="1"/>
    </xf>
    <xf numFmtId="166" fontId="46" fillId="2" borderId="21" xfId="22" applyNumberFormat="1" applyFont="1" applyFill="1" applyBorder="1" applyAlignment="1">
      <alignment horizontal="center" vertical="center"/>
    </xf>
    <xf numFmtId="43" fontId="46" fillId="2" borderId="21" xfId="22" applyFont="1" applyFill="1" applyBorder="1" applyAlignment="1">
      <alignment horizontal="right" vertical="center"/>
    </xf>
    <xf numFmtId="166" fontId="46" fillId="2" borderId="21" xfId="22" applyNumberFormat="1" applyFont="1" applyFill="1" applyBorder="1" applyAlignment="1">
      <alignment horizontal="right" vertical="center"/>
    </xf>
    <xf numFmtId="4" fontId="46" fillId="0" borderId="21" xfId="20" applyNumberFormat="1" applyFont="1" applyBorder="1" applyAlignment="1">
      <alignment vertical="center"/>
    </xf>
    <xf numFmtId="43" fontId="46" fillId="2" borderId="21" xfId="20" applyNumberFormat="1" applyFont="1" applyFill="1" applyBorder="1" applyAlignment="1">
      <alignment vertical="center"/>
    </xf>
    <xf numFmtId="4" fontId="17" fillId="2" borderId="21" xfId="20" applyNumberFormat="1" applyFont="1" applyFill="1" applyBorder="1" applyAlignment="1">
      <alignment vertical="center"/>
    </xf>
    <xf numFmtId="43" fontId="17" fillId="2" borderId="21" xfId="20" applyNumberFormat="1" applyFont="1" applyFill="1" applyBorder="1" applyAlignment="1">
      <alignment vertical="center"/>
    </xf>
    <xf numFmtId="4" fontId="46" fillId="2" borderId="21" xfId="20" applyNumberFormat="1" applyFont="1" applyFill="1" applyBorder="1" applyAlignment="1">
      <alignment vertical="center"/>
    </xf>
    <xf numFmtId="171" fontId="46" fillId="2" borderId="21" xfId="22" applyNumberFormat="1" applyFont="1" applyFill="1" applyBorder="1" applyAlignment="1">
      <alignment horizontal="right" vertical="center"/>
    </xf>
    <xf numFmtId="0" fontId="46" fillId="2" borderId="25" xfId="20" applyFont="1" applyFill="1" applyBorder="1" applyAlignment="1">
      <alignment horizontal="center" vertical="center"/>
    </xf>
    <xf numFmtId="166" fontId="46" fillId="2" borderId="26" xfId="22" applyNumberFormat="1" applyFont="1" applyFill="1" applyBorder="1" applyAlignment="1">
      <alignment horizontal="left" vertical="center" wrapText="1"/>
    </xf>
    <xf numFmtId="166" fontId="46" fillId="2" borderId="26" xfId="22" applyNumberFormat="1" applyFont="1" applyFill="1" applyBorder="1" applyAlignment="1">
      <alignment horizontal="center" vertical="center"/>
    </xf>
    <xf numFmtId="43" fontId="46" fillId="2" borderId="26" xfId="22" applyFont="1" applyFill="1" applyBorder="1" applyAlignment="1">
      <alignment horizontal="right" vertical="center"/>
    </xf>
    <xf numFmtId="166" fontId="46" fillId="2" borderId="26" xfId="22" applyNumberFormat="1" applyFont="1" applyFill="1" applyBorder="1" applyAlignment="1">
      <alignment horizontal="right" vertical="center"/>
    </xf>
    <xf numFmtId="4" fontId="46" fillId="0" borderId="26" xfId="20" applyNumberFormat="1" applyFont="1" applyBorder="1" applyAlignment="1">
      <alignment vertical="center"/>
    </xf>
    <xf numFmtId="43" fontId="46" fillId="2" borderId="26" xfId="20" applyNumberFormat="1" applyFont="1" applyFill="1" applyBorder="1" applyAlignment="1">
      <alignment vertical="center"/>
    </xf>
    <xf numFmtId="4" fontId="17" fillId="2" borderId="26" xfId="20" applyNumberFormat="1" applyFont="1" applyFill="1" applyBorder="1" applyAlignment="1">
      <alignment vertical="center"/>
    </xf>
    <xf numFmtId="43" fontId="17" fillId="2" borderId="26" xfId="20" applyNumberFormat="1" applyFont="1" applyFill="1" applyBorder="1" applyAlignment="1">
      <alignment vertical="center"/>
    </xf>
    <xf numFmtId="4" fontId="46" fillId="2" borderId="26" xfId="20" applyNumberFormat="1" applyFont="1" applyFill="1" applyBorder="1" applyAlignment="1">
      <alignment vertical="center"/>
    </xf>
    <xf numFmtId="0" fontId="46" fillId="2" borderId="26" xfId="22" applyNumberFormat="1" applyFont="1" applyFill="1" applyBorder="1" applyAlignment="1">
      <alignment horizontal="left" vertical="center" wrapText="1"/>
    </xf>
    <xf numFmtId="0" fontId="46" fillId="2" borderId="3" xfId="20" applyFont="1" applyFill="1" applyBorder="1" applyAlignment="1">
      <alignment horizontal="center" vertical="center"/>
    </xf>
    <xf numFmtId="166" fontId="46" fillId="2" borderId="27" xfId="22" applyNumberFormat="1" applyFont="1" applyFill="1" applyBorder="1" applyAlignment="1">
      <alignment horizontal="left" vertical="center" wrapText="1"/>
    </xf>
    <xf numFmtId="166" fontId="46" fillId="2" borderId="27" xfId="22" applyNumberFormat="1" applyFont="1" applyFill="1" applyBorder="1" applyAlignment="1">
      <alignment horizontal="center" vertical="center"/>
    </xf>
    <xf numFmtId="43" fontId="46" fillId="2" borderId="27" xfId="22" applyFont="1" applyFill="1" applyBorder="1" applyAlignment="1">
      <alignment horizontal="right" vertical="center"/>
    </xf>
    <xf numFmtId="166" fontId="46" fillId="2" borderId="27" xfId="22" applyNumberFormat="1" applyFont="1" applyFill="1" applyBorder="1" applyAlignment="1">
      <alignment horizontal="right" vertical="center"/>
    </xf>
    <xf numFmtId="4" fontId="46" fillId="0" borderId="27" xfId="20" applyNumberFormat="1" applyFont="1" applyBorder="1" applyAlignment="1">
      <alignment vertical="center"/>
    </xf>
    <xf numFmtId="43" fontId="46" fillId="2" borderId="27" xfId="20" applyNumberFormat="1" applyFont="1" applyFill="1" applyBorder="1" applyAlignment="1">
      <alignment vertical="center"/>
    </xf>
    <xf numFmtId="4" fontId="17" fillId="2" borderId="27" xfId="20" applyNumberFormat="1" applyFont="1" applyFill="1" applyBorder="1" applyAlignment="1">
      <alignment vertical="center"/>
    </xf>
    <xf numFmtId="43" fontId="17" fillId="2" borderId="27" xfId="20" applyNumberFormat="1" applyFont="1" applyFill="1" applyBorder="1" applyAlignment="1">
      <alignment vertical="center"/>
    </xf>
    <xf numFmtId="4" fontId="46" fillId="2" borderId="27" xfId="20" applyNumberFormat="1" applyFont="1" applyFill="1" applyBorder="1" applyAlignment="1">
      <alignment vertical="center"/>
    </xf>
    <xf numFmtId="0" fontId="46" fillId="2" borderId="27" xfId="22" applyNumberFormat="1" applyFont="1" applyFill="1" applyBorder="1" applyAlignment="1">
      <alignment horizontal="left" vertical="center" wrapText="1"/>
    </xf>
    <xf numFmtId="0" fontId="46" fillId="2" borderId="30" xfId="20" applyFont="1" applyFill="1" applyBorder="1" applyAlignment="1">
      <alignment horizontal="center" vertical="center"/>
    </xf>
    <xf numFmtId="0" fontId="46" fillId="2" borderId="31" xfId="22" applyNumberFormat="1" applyFont="1" applyFill="1" applyBorder="1" applyAlignment="1">
      <alignment horizontal="left" vertical="center" wrapText="1"/>
    </xf>
    <xf numFmtId="166" fontId="46" fillId="2" borderId="31" xfId="22" applyNumberFormat="1" applyFont="1" applyFill="1" applyBorder="1" applyAlignment="1">
      <alignment horizontal="center" vertical="center"/>
    </xf>
    <xf numFmtId="43" fontId="46" fillId="2" borderId="31" xfId="22" applyFont="1" applyFill="1" applyBorder="1" applyAlignment="1">
      <alignment horizontal="right" vertical="center"/>
    </xf>
    <xf numFmtId="166" fontId="46" fillId="2" borderId="31" xfId="22" applyNumberFormat="1" applyFont="1" applyFill="1" applyBorder="1" applyAlignment="1">
      <alignment horizontal="right" vertical="center"/>
    </xf>
    <xf numFmtId="4" fontId="46" fillId="0" borderId="31" xfId="20" applyNumberFormat="1" applyFont="1" applyBorder="1" applyAlignment="1">
      <alignment vertical="center"/>
    </xf>
    <xf numFmtId="43" fontId="46" fillId="2" borderId="31" xfId="20" applyNumberFormat="1" applyFont="1" applyFill="1" applyBorder="1" applyAlignment="1">
      <alignment vertical="center"/>
    </xf>
    <xf numFmtId="4" fontId="17" fillId="2" borderId="31" xfId="20" applyNumberFormat="1" applyFont="1" applyFill="1" applyBorder="1" applyAlignment="1">
      <alignment vertical="center"/>
    </xf>
    <xf numFmtId="43" fontId="17" fillId="2" borderId="31" xfId="20" applyNumberFormat="1" applyFont="1" applyFill="1" applyBorder="1" applyAlignment="1">
      <alignment vertical="center"/>
    </xf>
    <xf numFmtId="4" fontId="46" fillId="2" borderId="31" xfId="20" applyNumberFormat="1" applyFont="1" applyFill="1" applyBorder="1" applyAlignment="1">
      <alignment vertical="center"/>
    </xf>
    <xf numFmtId="0" fontId="46" fillId="2" borderId="32" xfId="20" applyFont="1" applyFill="1" applyBorder="1" applyAlignment="1">
      <alignment horizontal="center" vertical="center"/>
    </xf>
    <xf numFmtId="166" fontId="46" fillId="2" borderId="33" xfId="22" applyNumberFormat="1" applyFont="1" applyFill="1" applyBorder="1" applyAlignment="1">
      <alignment horizontal="left" vertical="center" wrapText="1"/>
    </xf>
    <xf numFmtId="166" fontId="46" fillId="2" borderId="33" xfId="22" applyNumberFormat="1" applyFont="1" applyFill="1" applyBorder="1" applyAlignment="1">
      <alignment horizontal="center" vertical="center"/>
    </xf>
    <xf numFmtId="43" fontId="46" fillId="2" borderId="33" xfId="22" applyFont="1" applyFill="1" applyBorder="1" applyAlignment="1">
      <alignment horizontal="right" vertical="center"/>
    </xf>
    <xf numFmtId="166" fontId="46" fillId="2" borderId="33" xfId="22" applyNumberFormat="1" applyFont="1" applyFill="1" applyBorder="1" applyAlignment="1">
      <alignment horizontal="right" vertical="center"/>
    </xf>
    <xf numFmtId="4" fontId="46" fillId="0" borderId="33" xfId="20" applyNumberFormat="1" applyFont="1" applyBorder="1" applyAlignment="1">
      <alignment vertical="center"/>
    </xf>
    <xf numFmtId="43" fontId="46" fillId="2" borderId="33" xfId="20" applyNumberFormat="1" applyFont="1" applyFill="1" applyBorder="1" applyAlignment="1">
      <alignment vertical="center"/>
    </xf>
    <xf numFmtId="4" fontId="17" fillId="2" borderId="33" xfId="20" applyNumberFormat="1" applyFont="1" applyFill="1" applyBorder="1" applyAlignment="1">
      <alignment vertical="center"/>
    </xf>
    <xf numFmtId="43" fontId="17" fillId="2" borderId="33" xfId="20" applyNumberFormat="1" applyFont="1" applyFill="1" applyBorder="1" applyAlignment="1">
      <alignment vertical="center"/>
    </xf>
    <xf numFmtId="4" fontId="46" fillId="2" borderId="33" xfId="20" applyNumberFormat="1" applyFont="1" applyFill="1" applyBorder="1" applyAlignment="1">
      <alignment vertical="center"/>
    </xf>
    <xf numFmtId="166" fontId="46" fillId="2" borderId="31" xfId="22" applyNumberFormat="1" applyFont="1" applyFill="1" applyBorder="1" applyAlignment="1">
      <alignment horizontal="left" vertical="center" wrapText="1"/>
    </xf>
    <xf numFmtId="0" fontId="46" fillId="2" borderId="33" xfId="22" applyNumberFormat="1" applyFont="1" applyFill="1" applyBorder="1" applyAlignment="1">
      <alignment horizontal="left" vertical="center" wrapText="1"/>
    </xf>
    <xf numFmtId="43" fontId="20" fillId="40" borderId="8" xfId="22" applyFont="1" applyFill="1" applyBorder="1" applyAlignment="1">
      <alignment horizontal="right" vertical="center"/>
    </xf>
    <xf numFmtId="4" fontId="13" fillId="40" borderId="4" xfId="20" applyNumberFormat="1" applyFont="1" applyFill="1" applyBorder="1" applyAlignment="1">
      <alignment horizontal="center" vertical="center"/>
    </xf>
    <xf numFmtId="43" fontId="20" fillId="40" borderId="4" xfId="22" applyFont="1" applyFill="1" applyBorder="1" applyAlignment="1">
      <alignment horizontal="right" vertical="center"/>
    </xf>
    <xf numFmtId="166" fontId="13" fillId="40" borderId="4" xfId="1" applyFont="1" applyFill="1" applyBorder="1" applyAlignment="1">
      <alignment horizontal="center" vertical="center"/>
    </xf>
    <xf numFmtId="4" fontId="20" fillId="40" borderId="4" xfId="20" applyNumberFormat="1" applyFont="1" applyFill="1" applyBorder="1" applyAlignment="1">
      <alignment vertical="center"/>
    </xf>
    <xf numFmtId="4" fontId="13" fillId="40" borderId="4" xfId="20" applyNumberFormat="1" applyFont="1" applyFill="1" applyBorder="1" applyAlignment="1">
      <alignment vertical="center"/>
    </xf>
    <xf numFmtId="4" fontId="13" fillId="17" borderId="4" xfId="20" applyNumberFormat="1" applyFont="1" applyFill="1" applyBorder="1" applyAlignment="1">
      <alignment horizontal="center" vertical="center"/>
    </xf>
    <xf numFmtId="43" fontId="20" fillId="17" borderId="4" xfId="22" applyFont="1" applyFill="1" applyBorder="1" applyAlignment="1">
      <alignment horizontal="right" vertical="center"/>
    </xf>
    <xf numFmtId="166" fontId="13" fillId="17" borderId="4" xfId="1" applyFont="1" applyFill="1" applyBorder="1" applyAlignment="1">
      <alignment horizontal="center" vertical="center"/>
    </xf>
    <xf numFmtId="4" fontId="20" fillId="17" borderId="4" xfId="20" applyNumberFormat="1" applyFont="1" applyFill="1" applyBorder="1" applyAlignment="1">
      <alignment vertical="center"/>
    </xf>
    <xf numFmtId="4" fontId="13" fillId="17" borderId="4" xfId="20" applyNumberFormat="1" applyFont="1" applyFill="1" applyBorder="1" applyAlignment="1">
      <alignment vertical="center"/>
    </xf>
    <xf numFmtId="43" fontId="20" fillId="17" borderId="8" xfId="22" applyFont="1" applyFill="1" applyBorder="1" applyAlignment="1">
      <alignment horizontal="right" vertical="center"/>
    </xf>
    <xf numFmtId="3" fontId="44" fillId="2" borderId="0" xfId="43720" applyNumberFormat="1" applyFont="1" applyFill="1" applyAlignment="1">
      <alignment horizontal="left" vertical="center"/>
    </xf>
    <xf numFmtId="49" fontId="44" fillId="2" borderId="0" xfId="43720" applyNumberFormat="1" applyFont="1" applyFill="1" applyAlignment="1">
      <alignment horizontal="left" vertical="center"/>
    </xf>
    <xf numFmtId="0" fontId="44" fillId="2" borderId="0" xfId="43720" applyFont="1" applyFill="1" applyAlignment="1">
      <alignment vertical="center"/>
    </xf>
    <xf numFmtId="0" fontId="49" fillId="0" borderId="0" xfId="43720" applyFont="1" applyAlignment="1">
      <alignment vertical="center"/>
    </xf>
    <xf numFmtId="14" fontId="44" fillId="0" borderId="0" xfId="43720" applyNumberFormat="1" applyFont="1" applyAlignment="1">
      <alignment horizontal="left" vertical="center"/>
    </xf>
    <xf numFmtId="14" fontId="44" fillId="2" borderId="0" xfId="43720" applyNumberFormat="1" applyFont="1" applyFill="1" applyAlignment="1">
      <alignment horizontal="left" vertical="center"/>
    </xf>
    <xf numFmtId="0" fontId="13" fillId="17" borderId="7" xfId="23" applyFont="1" applyFill="1" applyBorder="1" applyAlignment="1">
      <alignment horizontal="center" vertical="center"/>
    </xf>
    <xf numFmtId="0" fontId="46" fillId="2" borderId="21" xfId="20" applyFont="1" applyFill="1" applyBorder="1" applyAlignment="1">
      <alignment horizontal="center" vertical="center"/>
    </xf>
    <xf numFmtId="0" fontId="46" fillId="2" borderId="33" xfId="20" applyFont="1" applyFill="1" applyBorder="1" applyAlignment="1">
      <alignment horizontal="center" vertical="center"/>
    </xf>
    <xf numFmtId="0" fontId="46" fillId="2" borderId="31" xfId="20" applyFont="1" applyFill="1" applyBorder="1" applyAlignment="1">
      <alignment horizontal="center" vertical="center"/>
    </xf>
    <xf numFmtId="0" fontId="46" fillId="2" borderId="27" xfId="20" applyFont="1" applyFill="1" applyBorder="1" applyAlignment="1">
      <alignment horizontal="center" vertical="center"/>
    </xf>
    <xf numFmtId="0" fontId="46" fillId="2" borderId="26" xfId="20" applyFont="1" applyFill="1" applyBorder="1" applyAlignment="1">
      <alignment horizontal="center" vertical="center"/>
    </xf>
    <xf numFmtId="0" fontId="13" fillId="40" borderId="7" xfId="23" applyFont="1" applyFill="1" applyBorder="1" applyAlignment="1">
      <alignment horizontal="center" vertical="center"/>
    </xf>
    <xf numFmtId="0" fontId="46" fillId="2" borderId="2" xfId="20" applyFont="1" applyFill="1" applyBorder="1" applyAlignment="1">
      <alignment horizontal="center" vertical="center"/>
    </xf>
    <xf numFmtId="2" fontId="47" fillId="0" borderId="0" xfId="22865" applyNumberFormat="1" applyFont="1"/>
    <xf numFmtId="0" fontId="10" fillId="0" borderId="0" xfId="22865"/>
    <xf numFmtId="0" fontId="47" fillId="0" borderId="0" xfId="22865" applyFont="1"/>
    <xf numFmtId="0" fontId="54" fillId="2" borderId="1" xfId="22865" applyFont="1" applyFill="1" applyBorder="1" applyAlignment="1">
      <alignment horizontal="left" vertical="center"/>
    </xf>
    <xf numFmtId="0" fontId="55" fillId="0" borderId="19" xfId="22865" applyFont="1" applyBorder="1" applyAlignment="1">
      <alignment vertical="center"/>
    </xf>
    <xf numFmtId="0" fontId="47" fillId="0" borderId="22" xfId="22865" applyFont="1" applyBorder="1"/>
    <xf numFmtId="0" fontId="54" fillId="0" borderId="0" xfId="22865" applyFont="1"/>
    <xf numFmtId="0" fontId="55" fillId="0" borderId="0" xfId="22865" applyFont="1"/>
    <xf numFmtId="0" fontId="55" fillId="0" borderId="0" xfId="22865" applyFont="1" applyAlignment="1">
      <alignment horizontal="left"/>
    </xf>
    <xf numFmtId="0" fontId="47" fillId="0" borderId="19" xfId="22865" applyFont="1" applyBorder="1"/>
    <xf numFmtId="0" fontId="47" fillId="0" borderId="22" xfId="22865" applyFont="1" applyBorder="1" applyAlignment="1">
      <alignment horizontal="left"/>
    </xf>
    <xf numFmtId="0" fontId="10" fillId="2" borderId="0" xfId="22865" applyFill="1" applyAlignment="1">
      <alignment vertical="center"/>
    </xf>
    <xf numFmtId="0" fontId="44" fillId="2" borderId="0" xfId="22865" applyFont="1" applyFill="1" applyAlignment="1">
      <alignment vertical="center"/>
    </xf>
    <xf numFmtId="0" fontId="54" fillId="2" borderId="1" xfId="43720" applyFont="1" applyFill="1" applyBorder="1" applyAlignment="1">
      <alignment horizontal="left" vertical="center"/>
    </xf>
    <xf numFmtId="0" fontId="55" fillId="0" borderId="0" xfId="22865" applyFont="1" applyAlignment="1">
      <alignment vertical="center"/>
    </xf>
    <xf numFmtId="49" fontId="55" fillId="2" borderId="0" xfId="22865" applyNumberFormat="1" applyFont="1" applyFill="1" applyAlignment="1">
      <alignment horizontal="left" vertical="center"/>
    </xf>
    <xf numFmtId="0" fontId="11" fillId="2" borderId="0" xfId="43720" applyFont="1" applyFill="1" applyAlignment="1">
      <alignment vertical="center"/>
    </xf>
    <xf numFmtId="0" fontId="54" fillId="0" borderId="0" xfId="43720" applyFont="1" applyAlignment="1">
      <alignment vertical="center"/>
    </xf>
    <xf numFmtId="14" fontId="55" fillId="2" borderId="0" xfId="43720" applyNumberFormat="1" applyFont="1" applyFill="1" applyAlignment="1">
      <alignment horizontal="left" vertical="center"/>
    </xf>
    <xf numFmtId="0" fontId="47" fillId="0" borderId="27" xfId="22865" applyFont="1" applyBorder="1"/>
    <xf numFmtId="0" fontId="53" fillId="2" borderId="6" xfId="43720" applyFont="1" applyFill="1" applyBorder="1" applyAlignment="1">
      <alignment horizontal="left" vertical="center"/>
    </xf>
    <xf numFmtId="0" fontId="47" fillId="2" borderId="6" xfId="22865" applyFont="1" applyFill="1" applyBorder="1" applyAlignment="1">
      <alignment horizontal="center" vertical="center"/>
    </xf>
    <xf numFmtId="0" fontId="53" fillId="2" borderId="24" xfId="43720" applyFont="1" applyFill="1" applyBorder="1" applyAlignment="1">
      <alignment horizontal="center" vertical="center"/>
    </xf>
    <xf numFmtId="0" fontId="53" fillId="2" borderId="6" xfId="43720" applyFont="1" applyFill="1" applyBorder="1" applyAlignment="1">
      <alignment vertical="center"/>
    </xf>
    <xf numFmtId="0" fontId="47" fillId="2" borderId="6" xfId="22865" applyFont="1" applyFill="1" applyBorder="1"/>
    <xf numFmtId="4" fontId="47" fillId="2" borderId="6" xfId="22865" applyNumberFormat="1" applyFont="1" applyFill="1" applyBorder="1"/>
    <xf numFmtId="4" fontId="53" fillId="2" borderId="6" xfId="43720" applyNumberFormat="1" applyFont="1" applyFill="1" applyBorder="1" applyAlignment="1">
      <alignment vertical="center"/>
    </xf>
    <xf numFmtId="0" fontId="54" fillId="2" borderId="6" xfId="43720" applyFont="1" applyFill="1" applyBorder="1" applyAlignment="1">
      <alignment vertical="center"/>
    </xf>
    <xf numFmtId="0" fontId="47" fillId="0" borderId="3" xfId="22865" applyFont="1" applyBorder="1"/>
    <xf numFmtId="0" fontId="47" fillId="0" borderId="6" xfId="22865" applyFont="1" applyBorder="1"/>
    <xf numFmtId="0" fontId="47" fillId="0" borderId="3" xfId="22865" applyFont="1" applyBorder="1" applyAlignment="1">
      <alignment horizontal="left"/>
    </xf>
    <xf numFmtId="0" fontId="57" fillId="0" borderId="23" xfId="43720" applyFont="1" applyBorder="1" applyAlignment="1">
      <alignment vertical="center"/>
    </xf>
    <xf numFmtId="0" fontId="57" fillId="0" borderId="0" xfId="43720" applyFont="1" applyAlignment="1">
      <alignment vertical="center"/>
    </xf>
    <xf numFmtId="0" fontId="57" fillId="0" borderId="22" xfId="43720" applyFont="1" applyBorder="1" applyAlignment="1">
      <alignment horizontal="left" vertical="center"/>
    </xf>
    <xf numFmtId="2" fontId="55" fillId="0" borderId="0" xfId="43721" applyNumberFormat="1" applyFont="1" applyAlignment="1">
      <alignment vertical="center"/>
    </xf>
    <xf numFmtId="0" fontId="52" fillId="17" borderId="7" xfId="43721" applyFont="1" applyFill="1" applyBorder="1" applyAlignment="1">
      <alignment horizontal="center" vertical="center"/>
    </xf>
    <xf numFmtId="0" fontId="52" fillId="17" borderId="4" xfId="43721" applyFont="1" applyFill="1" applyBorder="1" applyAlignment="1">
      <alignment vertical="center"/>
    </xf>
    <xf numFmtId="0" fontId="52" fillId="17" borderId="4" xfId="43721" applyFont="1" applyFill="1" applyBorder="1" applyAlignment="1">
      <alignment horizontal="center" vertical="center"/>
    </xf>
    <xf numFmtId="1" fontId="59" fillId="17" borderId="4" xfId="43721" applyNumberFormat="1" applyFont="1" applyFill="1" applyBorder="1" applyAlignment="1">
      <alignment horizontal="right" vertical="center"/>
    </xf>
    <xf numFmtId="174" fontId="59" fillId="17" borderId="4" xfId="43721" applyNumberFormat="1" applyFont="1" applyFill="1" applyBorder="1" applyAlignment="1">
      <alignment horizontal="right" vertical="center"/>
    </xf>
    <xf numFmtId="174" fontId="59" fillId="17" borderId="8" xfId="43721" applyNumberFormat="1" applyFont="1" applyFill="1" applyBorder="1" applyAlignment="1">
      <alignment horizontal="left" vertical="center"/>
    </xf>
    <xf numFmtId="174" fontId="10" fillId="2" borderId="0" xfId="43721" applyNumberFormat="1" applyFont="1" applyFill="1" applyAlignment="1">
      <alignment horizontal="center" vertical="center"/>
    </xf>
    <xf numFmtId="0" fontId="55" fillId="2" borderId="0" xfId="43721" applyFont="1" applyFill="1" applyAlignment="1">
      <alignment vertical="center"/>
    </xf>
    <xf numFmtId="0" fontId="44" fillId="2" borderId="0" xfId="43721" applyFont="1" applyFill="1" applyAlignment="1">
      <alignment vertical="center"/>
    </xf>
    <xf numFmtId="174" fontId="10" fillId="2" borderId="0" xfId="22865" applyNumberFormat="1" applyFill="1" applyAlignment="1">
      <alignment horizontal="right"/>
    </xf>
    <xf numFmtId="2" fontId="47" fillId="0" borderId="0" xfId="22865" applyNumberFormat="1" applyFont="1" applyAlignment="1">
      <alignment horizontal="center" vertical="center"/>
    </xf>
    <xf numFmtId="0" fontId="10" fillId="3" borderId="0" xfId="22865" applyFill="1"/>
    <xf numFmtId="2" fontId="10" fillId="0" borderId="0" xfId="22865" applyNumberFormat="1" applyAlignment="1">
      <alignment horizontal="center" vertical="center"/>
    </xf>
    <xf numFmtId="1" fontId="17" fillId="3" borderId="29" xfId="22865" applyNumberFormat="1" applyFont="1" applyFill="1" applyBorder="1" applyAlignment="1">
      <alignment horizontal="center" vertical="center" wrapText="1"/>
    </xf>
    <xf numFmtId="1" fontId="17" fillId="3" borderId="29" xfId="22865" applyNumberFormat="1" applyFont="1" applyFill="1" applyBorder="1" applyAlignment="1">
      <alignment horizontal="left" vertical="center" wrapText="1"/>
    </xf>
    <xf numFmtId="0" fontId="17" fillId="3" borderId="35" xfId="22865" applyFont="1" applyFill="1" applyBorder="1" applyAlignment="1">
      <alignment horizontal="center" vertical="center" wrapText="1"/>
    </xf>
    <xf numFmtId="0" fontId="17" fillId="3" borderId="36" xfId="22865" applyFont="1" applyFill="1" applyBorder="1" applyAlignment="1">
      <alignment horizontal="center" vertical="center" wrapText="1"/>
    </xf>
    <xf numFmtId="2" fontId="17" fillId="3" borderId="28" xfId="22865" applyNumberFormat="1" applyFont="1" applyFill="1" applyBorder="1" applyAlignment="1">
      <alignment horizontal="center" vertical="center" wrapText="1"/>
    </xf>
    <xf numFmtId="0" fontId="17" fillId="3" borderId="35" xfId="22865" applyFont="1" applyFill="1" applyBorder="1" applyAlignment="1">
      <alignment horizontal="center" vertical="distributed" wrapText="1"/>
    </xf>
    <xf numFmtId="0" fontId="17" fillId="3" borderId="36" xfId="22865" applyFont="1" applyFill="1" applyBorder="1" applyAlignment="1">
      <alignment horizontal="center" vertical="distributed" wrapText="1"/>
    </xf>
    <xf numFmtId="0" fontId="17" fillId="3" borderId="29" xfId="22865" applyFont="1" applyFill="1" applyBorder="1" applyAlignment="1">
      <alignment horizontal="center" vertical="center" wrapText="1"/>
    </xf>
    <xf numFmtId="2" fontId="17" fillId="3" borderId="35" xfId="22865" applyNumberFormat="1" applyFont="1" applyFill="1" applyBorder="1" applyAlignment="1">
      <alignment horizontal="center" vertical="center" wrapText="1"/>
    </xf>
    <xf numFmtId="2" fontId="17" fillId="3" borderId="29" xfId="22865" applyNumberFormat="1" applyFont="1" applyFill="1" applyBorder="1" applyAlignment="1">
      <alignment horizontal="center" vertical="center" wrapText="1"/>
    </xf>
    <xf numFmtId="2" fontId="17" fillId="3" borderId="36" xfId="22865" applyNumberFormat="1" applyFont="1" applyFill="1" applyBorder="1" applyAlignment="1">
      <alignment horizontal="center" vertical="center" wrapText="1"/>
    </xf>
    <xf numFmtId="2" fontId="17" fillId="3" borderId="29" xfId="22865" applyNumberFormat="1" applyFont="1" applyFill="1" applyBorder="1" applyAlignment="1">
      <alignment horizontal="center" vertical="top" wrapText="1"/>
    </xf>
    <xf numFmtId="2" fontId="61" fillId="3" borderId="30" xfId="22865" applyNumberFormat="1" applyFont="1" applyFill="1" applyBorder="1" applyAlignment="1">
      <alignment horizontal="center" vertical="center" wrapText="1"/>
    </xf>
    <xf numFmtId="2" fontId="17" fillId="3" borderId="29" xfId="43722" applyNumberFormat="1" applyFont="1" applyFill="1" applyBorder="1" applyAlignment="1">
      <alignment horizontal="center" vertical="distributed" wrapText="1"/>
    </xf>
    <xf numFmtId="176" fontId="17" fillId="3" borderId="29" xfId="22865" applyNumberFormat="1" applyFont="1" applyFill="1" applyBorder="1" applyAlignment="1">
      <alignment horizontal="center" vertical="center" wrapText="1"/>
    </xf>
    <xf numFmtId="0" fontId="17" fillId="3" borderId="29" xfId="22865" applyFont="1" applyFill="1" applyBorder="1" applyAlignment="1">
      <alignment horizontal="left" vertical="distributed" wrapText="1"/>
    </xf>
    <xf numFmtId="49" fontId="61" fillId="0" borderId="33" xfId="14" applyNumberFormat="1" applyFont="1" applyBorder="1" applyAlignment="1">
      <alignment horizontal="center" vertical="center" wrapText="1"/>
    </xf>
    <xf numFmtId="1" fontId="61" fillId="0" borderId="33" xfId="22865" applyNumberFormat="1" applyFont="1" applyBorder="1" applyAlignment="1">
      <alignment horizontal="left" vertical="center" wrapText="1"/>
    </xf>
    <xf numFmtId="0" fontId="61" fillId="0" borderId="37" xfId="22865" applyFont="1" applyBorder="1" applyAlignment="1">
      <alignment horizontal="center" vertical="center" wrapText="1"/>
    </xf>
    <xf numFmtId="0" fontId="61" fillId="0" borderId="34" xfId="22865" applyFont="1" applyBorder="1" applyAlignment="1">
      <alignment horizontal="center" vertical="center" wrapText="1"/>
    </xf>
    <xf numFmtId="2" fontId="61" fillId="0" borderId="32" xfId="22865" applyNumberFormat="1" applyFont="1" applyBorder="1" applyAlignment="1">
      <alignment horizontal="center" vertical="center" wrapText="1"/>
    </xf>
    <xf numFmtId="0" fontId="61" fillId="0" borderId="37" xfId="22865" applyFont="1" applyBorder="1" applyAlignment="1">
      <alignment horizontal="center" vertical="distributed" wrapText="1"/>
    </xf>
    <xf numFmtId="0" fontId="61" fillId="0" borderId="34" xfId="22865" applyFont="1" applyBorder="1" applyAlignment="1">
      <alignment horizontal="center" vertical="distributed" wrapText="1"/>
    </xf>
    <xf numFmtId="0" fontId="61" fillId="0" borderId="33" xfId="22865" applyFont="1" applyBorder="1" applyAlignment="1">
      <alignment horizontal="center" vertical="center" wrapText="1"/>
    </xf>
    <xf numFmtId="2" fontId="61" fillId="0" borderId="37" xfId="22865" applyNumberFormat="1" applyFont="1" applyBorder="1" applyAlignment="1">
      <alignment horizontal="center" vertical="center" wrapText="1"/>
    </xf>
    <xf numFmtId="2" fontId="61" fillId="0" borderId="33" xfId="22865" applyNumberFormat="1" applyFont="1" applyBorder="1" applyAlignment="1">
      <alignment horizontal="center" vertical="center" wrapText="1"/>
    </xf>
    <xf numFmtId="2" fontId="61" fillId="0" borderId="34" xfId="22865" applyNumberFormat="1" applyFont="1" applyBorder="1" applyAlignment="1">
      <alignment horizontal="center" vertical="center" wrapText="1"/>
    </xf>
    <xf numFmtId="2" fontId="61" fillId="0" borderId="33" xfId="22865" applyNumberFormat="1" applyFont="1" applyBorder="1" applyAlignment="1">
      <alignment horizontal="center" vertical="top" wrapText="1"/>
    </xf>
    <xf numFmtId="2" fontId="61" fillId="0" borderId="33" xfId="43722" applyNumberFormat="1" applyFont="1" applyFill="1" applyBorder="1" applyAlignment="1">
      <alignment horizontal="center" vertical="distributed" wrapText="1"/>
    </xf>
    <xf numFmtId="176" fontId="61" fillId="0" borderId="33" xfId="22865" applyNumberFormat="1" applyFont="1" applyBorder="1" applyAlignment="1">
      <alignment horizontal="center" vertical="center" wrapText="1"/>
    </xf>
    <xf numFmtId="0" fontId="61" fillId="0" borderId="33" xfId="22865" applyFont="1" applyBorder="1" applyAlignment="1">
      <alignment horizontal="left" vertical="distributed" wrapText="1"/>
    </xf>
    <xf numFmtId="0" fontId="62" fillId="2" borderId="0" xfId="22865" applyFont="1" applyFill="1"/>
    <xf numFmtId="1" fontId="52" fillId="2" borderId="21" xfId="43721" applyNumberFormat="1" applyFont="1" applyFill="1" applyBorder="1" applyAlignment="1">
      <alignment vertical="center" wrapText="1"/>
    </xf>
    <xf numFmtId="0" fontId="52" fillId="2" borderId="21" xfId="43721" applyFont="1" applyFill="1" applyBorder="1" applyAlignment="1">
      <alignment vertical="center" wrapText="1"/>
    </xf>
    <xf numFmtId="2" fontId="63" fillId="41" borderId="2" xfId="22865" applyNumberFormat="1" applyFont="1" applyFill="1" applyBorder="1" applyAlignment="1">
      <alignment horizontal="center" vertical="distributed" wrapText="1"/>
    </xf>
    <xf numFmtId="174" fontId="63" fillId="41" borderId="2" xfId="43722" applyNumberFormat="1" applyFont="1" applyFill="1" applyBorder="1" applyAlignment="1">
      <alignment horizontal="center" vertical="center" wrapText="1"/>
    </xf>
    <xf numFmtId="0" fontId="58" fillId="0" borderId="5" xfId="22865" applyFont="1" applyBorder="1" applyAlignment="1">
      <alignment wrapText="1"/>
    </xf>
    <xf numFmtId="0" fontId="58" fillId="0" borderId="20" xfId="22865" applyFont="1" applyBorder="1" applyAlignment="1">
      <alignment horizontal="left" wrapText="1"/>
    </xf>
    <xf numFmtId="1" fontId="52" fillId="2" borderId="1" xfId="43721" applyNumberFormat="1" applyFont="1" applyFill="1" applyBorder="1" applyAlignment="1">
      <alignment vertical="center" wrapText="1"/>
    </xf>
    <xf numFmtId="0" fontId="52" fillId="2" borderId="22" xfId="43721" applyFont="1" applyFill="1" applyBorder="1" applyAlignment="1">
      <alignment vertical="center" wrapText="1"/>
    </xf>
    <xf numFmtId="174" fontId="63" fillId="41" borderId="2" xfId="22865" applyNumberFormat="1" applyFont="1" applyFill="1" applyBorder="1" applyAlignment="1">
      <alignment horizontal="center" vertical="center" wrapText="1"/>
    </xf>
    <xf numFmtId="0" fontId="58" fillId="0" borderId="22" xfId="22865" applyFont="1" applyBorder="1" applyAlignment="1">
      <alignment horizontal="left" wrapText="1"/>
    </xf>
    <xf numFmtId="1" fontId="52" fillId="2" borderId="27" xfId="43721" applyNumberFormat="1" applyFont="1" applyFill="1" applyBorder="1" applyAlignment="1">
      <alignment vertical="center" wrapText="1"/>
    </xf>
    <xf numFmtId="174" fontId="63" fillId="41" borderId="21" xfId="43722" applyNumberFormat="1" applyFont="1" applyFill="1" applyBorder="1" applyAlignment="1">
      <alignment horizontal="center" vertical="center" wrapText="1"/>
    </xf>
    <xf numFmtId="174" fontId="63" fillId="41" borderId="21" xfId="22865" applyNumberFormat="1" applyFont="1" applyFill="1" applyBorder="1" applyAlignment="1">
      <alignment horizontal="center" vertical="center" wrapText="1"/>
    </xf>
    <xf numFmtId="0" fontId="55" fillId="0" borderId="7" xfId="43721" applyFont="1" applyBorder="1" applyAlignment="1">
      <alignment horizontal="center" vertical="center"/>
    </xf>
    <xf numFmtId="0" fontId="55" fillId="2" borderId="4" xfId="43721" applyFont="1" applyFill="1" applyBorder="1" applyAlignment="1">
      <alignment vertical="center"/>
    </xf>
    <xf numFmtId="1" fontId="55" fillId="2" borderId="4" xfId="43721" applyNumberFormat="1" applyFont="1" applyFill="1" applyBorder="1" applyAlignment="1">
      <alignment horizontal="right" vertical="center"/>
    </xf>
    <xf numFmtId="0" fontId="55" fillId="2" borderId="4" xfId="43721" applyFont="1" applyFill="1" applyBorder="1" applyAlignment="1">
      <alignment horizontal="center" vertical="center"/>
    </xf>
    <xf numFmtId="2" fontId="55" fillId="2" borderId="4" xfId="43721" applyNumberFormat="1" applyFont="1" applyFill="1" applyBorder="1" applyAlignment="1">
      <alignment horizontal="left" vertical="center"/>
    </xf>
    <xf numFmtId="4" fontId="55" fillId="2" borderId="4" xfId="43721" applyNumberFormat="1" applyFont="1" applyFill="1" applyBorder="1" applyAlignment="1">
      <alignment vertical="center"/>
    </xf>
    <xf numFmtId="174" fontId="55" fillId="2" borderId="4" xfId="43721" applyNumberFormat="1" applyFont="1" applyFill="1" applyBorder="1" applyAlignment="1">
      <alignment vertical="center"/>
    </xf>
    <xf numFmtId="0" fontId="55" fillId="2" borderId="4" xfId="43724" applyNumberFormat="1" applyFont="1" applyFill="1" applyBorder="1" applyAlignment="1">
      <alignment vertical="center"/>
    </xf>
    <xf numFmtId="0" fontId="64" fillId="2" borderId="4" xfId="43725" applyNumberFormat="1" applyFont="1" applyFill="1" applyBorder="1" applyAlignment="1">
      <alignment vertical="center"/>
    </xf>
    <xf numFmtId="0" fontId="55" fillId="2" borderId="4" xfId="43721" applyFont="1" applyFill="1" applyBorder="1" applyAlignment="1">
      <alignment horizontal="right" vertical="center"/>
    </xf>
    <xf numFmtId="0" fontId="55" fillId="2" borderId="8" xfId="43721" applyFont="1" applyFill="1" applyBorder="1" applyAlignment="1">
      <alignment horizontal="left" vertical="center"/>
    </xf>
    <xf numFmtId="0" fontId="55" fillId="0" borderId="0" xfId="43721" applyFont="1" applyAlignment="1">
      <alignment horizontal="center" vertical="center"/>
    </xf>
    <xf numFmtId="0" fontId="55" fillId="2" borderId="40" xfId="43721" applyFont="1" applyFill="1" applyBorder="1" applyAlignment="1">
      <alignment vertical="center"/>
    </xf>
    <xf numFmtId="1" fontId="55" fillId="2" borderId="40" xfId="43721" applyNumberFormat="1" applyFont="1" applyFill="1" applyBorder="1" applyAlignment="1">
      <alignment horizontal="right" vertical="center"/>
    </xf>
    <xf numFmtId="0" fontId="55" fillId="2" borderId="0" xfId="43721" applyFont="1" applyFill="1" applyAlignment="1">
      <alignment horizontal="center" vertical="center"/>
    </xf>
    <xf numFmtId="2" fontId="55" fillId="2" borderId="0" xfId="43721" applyNumberFormat="1" applyFont="1" applyFill="1" applyAlignment="1">
      <alignment horizontal="left" vertical="center"/>
    </xf>
    <xf numFmtId="0" fontId="55" fillId="2" borderId="41" xfId="43721" applyFont="1" applyFill="1" applyBorder="1" applyAlignment="1">
      <alignment vertical="center"/>
    </xf>
    <xf numFmtId="4" fontId="55" fillId="2" borderId="41" xfId="43721" applyNumberFormat="1" applyFont="1" applyFill="1" applyBorder="1" applyAlignment="1">
      <alignment vertical="center"/>
    </xf>
    <xf numFmtId="0" fontId="55" fillId="2" borderId="40" xfId="43721" applyFont="1" applyFill="1" applyBorder="1" applyAlignment="1">
      <alignment horizontal="center" vertical="center"/>
    </xf>
    <xf numFmtId="0" fontId="55" fillId="2" borderId="0" xfId="43724" applyNumberFormat="1" applyFont="1" applyFill="1" applyBorder="1" applyAlignment="1">
      <alignment vertical="center"/>
    </xf>
    <xf numFmtId="0" fontId="64" fillId="2" borderId="42" xfId="43725" applyNumberFormat="1" applyFont="1" applyFill="1" applyBorder="1" applyAlignment="1">
      <alignment vertical="center"/>
    </xf>
    <xf numFmtId="0" fontId="55" fillId="2" borderId="0" xfId="43721" applyFont="1" applyFill="1" applyAlignment="1">
      <alignment horizontal="right" vertical="center"/>
    </xf>
    <xf numFmtId="0" fontId="55" fillId="2" borderId="0" xfId="43721" applyFont="1" applyFill="1" applyAlignment="1">
      <alignment horizontal="left" vertical="center"/>
    </xf>
    <xf numFmtId="0" fontId="10" fillId="2" borderId="0" xfId="43721" applyFont="1" applyFill="1" applyAlignment="1">
      <alignment vertical="center"/>
    </xf>
    <xf numFmtId="174" fontId="55" fillId="2" borderId="41" xfId="43721" applyNumberFormat="1" applyFont="1" applyFill="1" applyBorder="1" applyAlignment="1">
      <alignment vertical="center"/>
    </xf>
    <xf numFmtId="4" fontId="52" fillId="17" borderId="4" xfId="43721" applyNumberFormat="1" applyFont="1" applyFill="1" applyBorder="1" applyAlignment="1">
      <alignment vertical="center"/>
    </xf>
    <xf numFmtId="0" fontId="58" fillId="0" borderId="0" xfId="22865" applyFont="1" applyAlignment="1">
      <alignment wrapText="1"/>
    </xf>
    <xf numFmtId="174" fontId="63" fillId="41" borderId="8" xfId="22865" applyNumberFormat="1" applyFont="1" applyFill="1" applyBorder="1" applyAlignment="1">
      <alignment horizontal="center" vertical="center" wrapText="1"/>
    </xf>
    <xf numFmtId="0" fontId="52" fillId="2" borderId="6" xfId="43721" applyFont="1" applyFill="1" applyBorder="1" applyAlignment="1">
      <alignment vertical="center" wrapText="1"/>
    </xf>
    <xf numFmtId="0" fontId="58" fillId="0" borderId="6" xfId="22865" applyFont="1" applyBorder="1" applyAlignment="1">
      <alignment wrapText="1"/>
    </xf>
    <xf numFmtId="0" fontId="58" fillId="0" borderId="3" xfId="22865" applyFont="1" applyBorder="1" applyAlignment="1">
      <alignment horizontal="left" wrapText="1"/>
    </xf>
    <xf numFmtId="0" fontId="52" fillId="2" borderId="0" xfId="43721" applyFont="1" applyFill="1" applyAlignment="1">
      <alignment vertical="center" wrapText="1"/>
    </xf>
    <xf numFmtId="0" fontId="52" fillId="40" borderId="7" xfId="43721" applyFont="1" applyFill="1" applyBorder="1" applyAlignment="1">
      <alignment horizontal="center" vertical="center"/>
    </xf>
    <xf numFmtId="4" fontId="52" fillId="40" borderId="4" xfId="43721" applyNumberFormat="1" applyFont="1" applyFill="1" applyBorder="1" applyAlignment="1">
      <alignment vertical="center"/>
    </xf>
    <xf numFmtId="0" fontId="52" fillId="40" borderId="4" xfId="43721" applyFont="1" applyFill="1" applyBorder="1" applyAlignment="1">
      <alignment vertical="center"/>
    </xf>
    <xf numFmtId="0" fontId="52" fillId="40" borderId="4" xfId="43721" applyFont="1" applyFill="1" applyBorder="1" applyAlignment="1">
      <alignment horizontal="center" vertical="center"/>
    </xf>
    <xf numFmtId="1" fontId="59" fillId="40" borderId="4" xfId="43721" applyNumberFormat="1" applyFont="1" applyFill="1" applyBorder="1" applyAlignment="1">
      <alignment horizontal="right" vertical="center"/>
    </xf>
    <xf numFmtId="174" fontId="59" fillId="40" borderId="4" xfId="43721" applyNumberFormat="1" applyFont="1" applyFill="1" applyBorder="1" applyAlignment="1">
      <alignment horizontal="right" vertical="center"/>
    </xf>
    <xf numFmtId="174" fontId="59" fillId="40" borderId="8" xfId="43721" applyNumberFormat="1" applyFont="1" applyFill="1" applyBorder="1" applyAlignment="1">
      <alignment horizontal="left" vertical="center"/>
    </xf>
    <xf numFmtId="1" fontId="55" fillId="2" borderId="0" xfId="43721" applyNumberFormat="1" applyFont="1" applyFill="1" applyAlignment="1">
      <alignment horizontal="right" vertical="center"/>
    </xf>
    <xf numFmtId="4" fontId="55" fillId="2" borderId="0" xfId="43721" applyNumberFormat="1" applyFont="1" applyFill="1" applyAlignment="1">
      <alignment vertical="center"/>
    </xf>
    <xf numFmtId="174" fontId="55" fillId="2" borderId="0" xfId="43721" applyNumberFormat="1" applyFont="1" applyFill="1" applyAlignment="1">
      <alignment vertical="center"/>
    </xf>
    <xf numFmtId="0" fontId="64" fillId="2" borderId="0" xfId="43725" applyNumberFormat="1" applyFont="1" applyFill="1" applyBorder="1" applyAlignment="1">
      <alignment vertical="center"/>
    </xf>
    <xf numFmtId="174" fontId="10" fillId="0" borderId="0" xfId="22865" applyNumberFormat="1" applyAlignment="1">
      <alignment horizontal="right"/>
    </xf>
    <xf numFmtId="0" fontId="55" fillId="0" borderId="0" xfId="43721" applyFont="1" applyAlignment="1">
      <alignment vertical="center"/>
    </xf>
    <xf numFmtId="0" fontId="44" fillId="0" borderId="0" xfId="43721" applyFont="1" applyAlignment="1">
      <alignment vertical="center"/>
    </xf>
    <xf numFmtId="2" fontId="61" fillId="0" borderId="30" xfId="22865" applyNumberFormat="1" applyFont="1" applyBorder="1" applyAlignment="1">
      <alignment horizontal="center" vertical="center" wrapText="1"/>
    </xf>
    <xf numFmtId="1" fontId="17" fillId="0" borderId="46" xfId="22865" applyNumberFormat="1" applyFont="1" applyBorder="1" applyAlignment="1">
      <alignment horizontal="left" vertical="center" wrapText="1"/>
    </xf>
    <xf numFmtId="2" fontId="17" fillId="0" borderId="26" xfId="22865" applyNumberFormat="1" applyFont="1" applyBorder="1" applyAlignment="1">
      <alignment horizontal="center" vertical="center" wrapText="1"/>
    </xf>
    <xf numFmtId="2" fontId="17" fillId="0" borderId="26" xfId="22865" applyNumberFormat="1" applyFont="1" applyBorder="1" applyAlignment="1">
      <alignment horizontal="center" vertical="top" wrapText="1"/>
    </xf>
    <xf numFmtId="2" fontId="17" fillId="0" borderId="26" xfId="43722" applyNumberFormat="1" applyFont="1" applyFill="1" applyBorder="1" applyAlignment="1">
      <alignment horizontal="center" vertical="distributed" wrapText="1"/>
    </xf>
    <xf numFmtId="176" fontId="17" fillId="0" borderId="26" xfId="22865" applyNumberFormat="1" applyFont="1" applyBorder="1" applyAlignment="1">
      <alignment horizontal="center" vertical="center" wrapText="1"/>
    </xf>
    <xf numFmtId="2" fontId="13" fillId="0" borderId="21" xfId="22865" applyNumberFormat="1" applyFont="1" applyBorder="1" applyAlignment="1">
      <alignment horizontal="center" vertical="center" wrapText="1"/>
    </xf>
    <xf numFmtId="2" fontId="13" fillId="0" borderId="2" xfId="22865" applyNumberFormat="1" applyFont="1" applyBorder="1" applyAlignment="1">
      <alignment horizontal="center" vertical="center" wrapText="1"/>
    </xf>
    <xf numFmtId="2" fontId="65" fillId="0" borderId="0" xfId="22865" applyNumberFormat="1" applyFont="1" applyAlignment="1">
      <alignment horizontal="center" vertical="center"/>
    </xf>
    <xf numFmtId="1" fontId="66" fillId="0" borderId="29" xfId="22865" applyNumberFormat="1" applyFont="1" applyBorder="1" applyAlignment="1">
      <alignment horizontal="center" vertical="center" wrapText="1"/>
    </xf>
    <xf numFmtId="1" fontId="66" fillId="0" borderId="29" xfId="22865" applyNumberFormat="1" applyFont="1" applyBorder="1" applyAlignment="1">
      <alignment horizontal="left" vertical="center" wrapText="1"/>
    </xf>
    <xf numFmtId="0" fontId="66" fillId="0" borderId="35" xfId="22865" applyFont="1" applyBorder="1" applyAlignment="1">
      <alignment horizontal="center" vertical="center" wrapText="1"/>
    </xf>
    <xf numFmtId="0" fontId="66" fillId="0" borderId="36" xfId="22865" applyFont="1" applyBorder="1" applyAlignment="1">
      <alignment horizontal="center" vertical="center" wrapText="1"/>
    </xf>
    <xf numFmtId="2" fontId="66" fillId="0" borderId="28" xfId="22865" applyNumberFormat="1" applyFont="1" applyBorder="1" applyAlignment="1">
      <alignment horizontal="center" vertical="center" wrapText="1"/>
    </xf>
    <xf numFmtId="0" fontId="66" fillId="0" borderId="35" xfId="22865" applyFont="1" applyBorder="1" applyAlignment="1">
      <alignment horizontal="center" vertical="distributed" wrapText="1"/>
    </xf>
    <xf numFmtId="0" fontId="66" fillId="0" borderId="36" xfId="22865" applyFont="1" applyBorder="1" applyAlignment="1">
      <alignment horizontal="center" vertical="distributed" wrapText="1"/>
    </xf>
    <xf numFmtId="0" fontId="66" fillId="0" borderId="29" xfId="22865" applyFont="1" applyBorder="1" applyAlignment="1">
      <alignment horizontal="center" vertical="center" wrapText="1"/>
    </xf>
    <xf numFmtId="2" fontId="66" fillId="0" borderId="35" xfId="22865" applyNumberFormat="1" applyFont="1" applyBorder="1" applyAlignment="1">
      <alignment horizontal="center" vertical="center" wrapText="1"/>
    </xf>
    <xf numFmtId="2" fontId="66" fillId="0" borderId="29" xfId="22865" applyNumberFormat="1" applyFont="1" applyBorder="1" applyAlignment="1">
      <alignment horizontal="center" vertical="center" wrapText="1"/>
    </xf>
    <xf numFmtId="2" fontId="66" fillId="0" borderId="36" xfId="22865" applyNumberFormat="1" applyFont="1" applyBorder="1" applyAlignment="1">
      <alignment horizontal="center" vertical="center" wrapText="1"/>
    </xf>
    <xf numFmtId="2" fontId="66" fillId="0" borderId="29" xfId="22865" applyNumberFormat="1" applyFont="1" applyBorder="1" applyAlignment="1">
      <alignment horizontal="center" vertical="top" wrapText="1"/>
    </xf>
    <xf numFmtId="2" fontId="66" fillId="0" borderId="30" xfId="22865" applyNumberFormat="1" applyFont="1" applyBorder="1" applyAlignment="1">
      <alignment horizontal="center" vertical="center" wrapText="1"/>
    </xf>
    <xf numFmtId="2" fontId="66" fillId="0" borderId="29" xfId="43722" applyNumberFormat="1" applyFont="1" applyFill="1" applyBorder="1" applyAlignment="1">
      <alignment horizontal="center" vertical="distributed" wrapText="1"/>
    </xf>
    <xf numFmtId="176" fontId="66" fillId="0" borderId="29" xfId="22865" applyNumberFormat="1" applyFont="1" applyBorder="1" applyAlignment="1">
      <alignment horizontal="center" vertical="center" wrapText="1"/>
    </xf>
    <xf numFmtId="0" fontId="66" fillId="0" borderId="29" xfId="22865" applyFont="1" applyBorder="1" applyAlignment="1">
      <alignment horizontal="left" vertical="distributed" wrapText="1"/>
    </xf>
    <xf numFmtId="174" fontId="65" fillId="0" borderId="0" xfId="22865" applyNumberFormat="1" applyFont="1" applyAlignment="1">
      <alignment horizontal="right"/>
    </xf>
    <xf numFmtId="0" fontId="65" fillId="0" borderId="0" xfId="22865" applyFont="1"/>
    <xf numFmtId="1" fontId="17" fillId="0" borderId="46" xfId="22865" applyNumberFormat="1" applyFont="1" applyBorder="1" applyAlignment="1">
      <alignment horizontal="center" vertical="center" wrapText="1"/>
    </xf>
    <xf numFmtId="0" fontId="17" fillId="0" borderId="44" xfId="22865" applyFont="1" applyBorder="1" applyAlignment="1">
      <alignment horizontal="center" vertical="center" wrapText="1"/>
    </xf>
    <xf numFmtId="0" fontId="17" fillId="0" borderId="43" xfId="22865" applyFont="1" applyBorder="1" applyAlignment="1">
      <alignment horizontal="center" vertical="center" wrapText="1"/>
    </xf>
    <xf numFmtId="2" fontId="17" fillId="0" borderId="45" xfId="22865" applyNumberFormat="1" applyFont="1" applyBorder="1" applyAlignment="1">
      <alignment horizontal="center" vertical="center" wrapText="1"/>
    </xf>
    <xf numFmtId="0" fontId="17" fillId="0" borderId="44" xfId="22865" applyFont="1" applyBorder="1" applyAlignment="1">
      <alignment horizontal="center" vertical="distributed" wrapText="1"/>
    </xf>
    <xf numFmtId="0" fontId="17" fillId="0" borderId="43" xfId="22865" applyFont="1" applyBorder="1" applyAlignment="1">
      <alignment horizontal="center" vertical="distributed" wrapText="1"/>
    </xf>
    <xf numFmtId="0" fontId="17" fillId="0" borderId="46" xfId="22865" applyFont="1" applyBorder="1" applyAlignment="1">
      <alignment horizontal="center" vertical="center" wrapText="1"/>
    </xf>
    <xf numFmtId="2" fontId="17" fillId="0" borderId="44" xfId="22865" applyNumberFormat="1" applyFont="1" applyBorder="1" applyAlignment="1">
      <alignment horizontal="center" vertical="center" wrapText="1"/>
    </xf>
    <xf numFmtId="2" fontId="17" fillId="0" borderId="46" xfId="22865" applyNumberFormat="1" applyFont="1" applyBorder="1" applyAlignment="1">
      <alignment horizontal="center" vertical="center" wrapText="1"/>
    </xf>
    <xf numFmtId="2" fontId="17" fillId="0" borderId="43" xfId="22865" applyNumberFormat="1" applyFont="1" applyBorder="1" applyAlignment="1">
      <alignment horizontal="center" vertical="center" wrapText="1"/>
    </xf>
    <xf numFmtId="2" fontId="17" fillId="0" borderId="46" xfId="22865" applyNumberFormat="1" applyFont="1" applyBorder="1" applyAlignment="1">
      <alignment horizontal="center" vertical="top" wrapText="1"/>
    </xf>
    <xf numFmtId="2" fontId="17" fillId="0" borderId="46" xfId="43722" applyNumberFormat="1" applyFont="1" applyFill="1" applyBorder="1" applyAlignment="1">
      <alignment horizontal="center" vertical="distributed" wrapText="1"/>
    </xf>
    <xf numFmtId="176" fontId="17" fillId="0" borderId="46" xfId="22865" applyNumberFormat="1" applyFont="1" applyBorder="1" applyAlignment="1">
      <alignment horizontal="center" vertical="center" wrapText="1"/>
    </xf>
    <xf numFmtId="0" fontId="17" fillId="0" borderId="46" xfId="22865" applyFont="1" applyBorder="1" applyAlignment="1">
      <alignment horizontal="left" vertical="distributed" wrapText="1"/>
    </xf>
    <xf numFmtId="2" fontId="66" fillId="0" borderId="32" xfId="22865" applyNumberFormat="1" applyFont="1" applyBorder="1" applyAlignment="1">
      <alignment horizontal="center" vertical="center" wrapText="1"/>
    </xf>
    <xf numFmtId="1" fontId="66" fillId="0" borderId="31" xfId="22865" applyNumberFormat="1" applyFont="1" applyBorder="1" applyAlignment="1">
      <alignment horizontal="center" vertical="center" wrapText="1"/>
    </xf>
    <xf numFmtId="1" fontId="66" fillId="0" borderId="31" xfId="22865" applyNumberFormat="1" applyFont="1" applyBorder="1" applyAlignment="1">
      <alignment horizontal="left" vertical="center" wrapText="1"/>
    </xf>
    <xf numFmtId="0" fontId="66" fillId="0" borderId="38" xfId="22865" applyFont="1" applyBorder="1" applyAlignment="1">
      <alignment horizontal="center" vertical="center" wrapText="1"/>
    </xf>
    <xf numFmtId="0" fontId="66" fillId="0" borderId="39" xfId="22865" applyFont="1" applyBorder="1" applyAlignment="1">
      <alignment horizontal="center" vertical="center" wrapText="1"/>
    </xf>
    <xf numFmtId="0" fontId="66" fillId="0" borderId="38" xfId="22865" applyFont="1" applyBorder="1" applyAlignment="1">
      <alignment horizontal="center" vertical="distributed" wrapText="1"/>
    </xf>
    <xf numFmtId="0" fontId="66" fillId="0" borderId="39" xfId="22865" applyFont="1" applyBorder="1" applyAlignment="1">
      <alignment horizontal="center" vertical="distributed" wrapText="1"/>
    </xf>
    <xf numFmtId="0" fontId="66" fillId="0" borderId="31" xfId="22865" applyFont="1" applyBorder="1" applyAlignment="1">
      <alignment horizontal="center" vertical="center" wrapText="1"/>
    </xf>
    <xf numFmtId="2" fontId="66" fillId="0" borderId="38" xfId="22865" applyNumberFormat="1" applyFont="1" applyBorder="1" applyAlignment="1">
      <alignment horizontal="center" vertical="center" wrapText="1"/>
    </xf>
    <xf numFmtId="2" fontId="66" fillId="0" borderId="31" xfId="22865" applyNumberFormat="1" applyFont="1" applyBorder="1" applyAlignment="1">
      <alignment horizontal="center" vertical="center" wrapText="1"/>
    </xf>
    <xf numFmtId="2" fontId="66" fillId="0" borderId="39" xfId="22865" applyNumberFormat="1" applyFont="1" applyBorder="1" applyAlignment="1">
      <alignment horizontal="center" vertical="center" wrapText="1"/>
    </xf>
    <xf numFmtId="2" fontId="66" fillId="0" borderId="31" xfId="22865" applyNumberFormat="1" applyFont="1" applyBorder="1" applyAlignment="1">
      <alignment horizontal="center" vertical="top" wrapText="1"/>
    </xf>
    <xf numFmtId="2" fontId="66" fillId="0" borderId="31" xfId="43722" applyNumberFormat="1" applyFont="1" applyFill="1" applyBorder="1" applyAlignment="1">
      <alignment horizontal="center" vertical="distributed" wrapText="1"/>
    </xf>
    <xf numFmtId="176" fontId="66" fillId="0" borderId="31" xfId="22865" applyNumberFormat="1" applyFont="1" applyBorder="1" applyAlignment="1">
      <alignment horizontal="center" vertical="center" wrapText="1"/>
    </xf>
    <xf numFmtId="0" fontId="66" fillId="0" borderId="31" xfId="22865" applyFont="1" applyBorder="1" applyAlignment="1">
      <alignment horizontal="left" vertical="distributed" wrapText="1"/>
    </xf>
    <xf numFmtId="0" fontId="62" fillId="0" borderId="0" xfId="22865" applyFont="1"/>
    <xf numFmtId="1" fontId="52" fillId="0" borderId="21" xfId="43721" applyNumberFormat="1" applyFont="1" applyBorder="1" applyAlignment="1">
      <alignment vertical="center" wrapText="1"/>
    </xf>
    <xf numFmtId="0" fontId="52" fillId="0" borderId="21" xfId="43721" applyFont="1" applyBorder="1" applyAlignment="1">
      <alignment vertical="center" wrapText="1"/>
    </xf>
    <xf numFmtId="2" fontId="63" fillId="0" borderId="2" xfId="22865" applyNumberFormat="1" applyFont="1" applyBorder="1" applyAlignment="1">
      <alignment horizontal="center" vertical="distributed" wrapText="1"/>
    </xf>
    <xf numFmtId="174" fontId="63" fillId="0" borderId="2" xfId="43722" applyNumberFormat="1" applyFont="1" applyFill="1" applyBorder="1" applyAlignment="1">
      <alignment horizontal="center" vertical="center" wrapText="1"/>
    </xf>
    <xf numFmtId="174" fontId="63" fillId="0" borderId="8" xfId="22865" applyNumberFormat="1" applyFont="1" applyBorder="1" applyAlignment="1">
      <alignment horizontal="center" vertical="center" wrapText="1"/>
    </xf>
    <xf numFmtId="1" fontId="52" fillId="0" borderId="1" xfId="43721" applyNumberFormat="1" applyFont="1" applyBorder="1" applyAlignment="1">
      <alignment vertical="center" wrapText="1"/>
    </xf>
    <xf numFmtId="0" fontId="52" fillId="0" borderId="22" xfId="43721" applyFont="1" applyBorder="1" applyAlignment="1">
      <alignment vertical="center" wrapText="1"/>
    </xf>
    <xf numFmtId="174" fontId="63" fillId="0" borderId="2" xfId="22865" applyNumberFormat="1" applyFont="1" applyBorder="1" applyAlignment="1">
      <alignment horizontal="center" vertical="center" wrapText="1"/>
    </xf>
    <xf numFmtId="0" fontId="52" fillId="0" borderId="0" xfId="43721" applyFont="1" applyAlignment="1">
      <alignment vertical="center" wrapText="1"/>
    </xf>
    <xf numFmtId="174" fontId="63" fillId="0" borderId="21" xfId="43722" applyNumberFormat="1" applyFont="1" applyFill="1" applyBorder="1" applyAlignment="1">
      <alignment horizontal="center" vertical="center" wrapText="1"/>
    </xf>
    <xf numFmtId="174" fontId="63" fillId="0" borderId="21" xfId="22865" applyNumberFormat="1" applyFont="1" applyBorder="1" applyAlignment="1">
      <alignment horizontal="center" vertical="center" wrapText="1"/>
    </xf>
    <xf numFmtId="0" fontId="55" fillId="0" borderId="4" xfId="43721" applyFont="1" applyBorder="1" applyAlignment="1">
      <alignment vertical="center"/>
    </xf>
    <xf numFmtId="1" fontId="55" fillId="0" borderId="4" xfId="43721" applyNumberFormat="1" applyFont="1" applyBorder="1" applyAlignment="1">
      <alignment horizontal="right" vertical="center"/>
    </xf>
    <xf numFmtId="0" fontId="55" fillId="0" borderId="4" xfId="43721" applyFont="1" applyBorder="1" applyAlignment="1">
      <alignment horizontal="center" vertical="center"/>
    </xf>
    <xf numFmtId="2" fontId="55" fillId="0" borderId="4" xfId="43721" applyNumberFormat="1" applyFont="1" applyBorder="1" applyAlignment="1">
      <alignment horizontal="left" vertical="center"/>
    </xf>
    <xf numFmtId="4" fontId="55" fillId="0" borderId="4" xfId="43721" applyNumberFormat="1" applyFont="1" applyBorder="1" applyAlignment="1">
      <alignment vertical="center"/>
    </xf>
    <xf numFmtId="174" fontId="55" fillId="0" borderId="4" xfId="43721" applyNumberFormat="1" applyFont="1" applyBorder="1" applyAlignment="1">
      <alignment vertical="center"/>
    </xf>
    <xf numFmtId="0" fontId="55" fillId="0" borderId="4" xfId="43724" applyNumberFormat="1" applyFont="1" applyFill="1" applyBorder="1" applyAlignment="1">
      <alignment vertical="center"/>
    </xf>
    <xf numFmtId="0" fontId="64" fillId="0" borderId="4" xfId="43725" applyNumberFormat="1" applyFont="1" applyFill="1" applyBorder="1" applyAlignment="1">
      <alignment vertical="center"/>
    </xf>
    <xf numFmtId="0" fontId="55" fillId="0" borderId="4" xfId="43721" applyFont="1" applyBorder="1" applyAlignment="1">
      <alignment horizontal="right" vertical="center"/>
    </xf>
    <xf numFmtId="0" fontId="55" fillId="0" borderId="8" xfId="43721" applyFont="1" applyBorder="1" applyAlignment="1">
      <alignment horizontal="left" vertical="center"/>
    </xf>
    <xf numFmtId="0" fontId="10" fillId="0" borderId="0" xfId="43721" applyFont="1" applyAlignment="1">
      <alignment vertical="center"/>
    </xf>
    <xf numFmtId="1" fontId="66" fillId="0" borderId="46" xfId="22865" applyNumberFormat="1" applyFont="1" applyBorder="1" applyAlignment="1">
      <alignment horizontal="center" vertical="center" wrapText="1"/>
    </xf>
    <xf numFmtId="1" fontId="66" fillId="0" borderId="46" xfId="22865" applyNumberFormat="1" applyFont="1" applyBorder="1" applyAlignment="1">
      <alignment horizontal="left" vertical="center" wrapText="1"/>
    </xf>
    <xf numFmtId="0" fontId="66" fillId="0" borderId="44" xfId="22865" applyFont="1" applyBorder="1" applyAlignment="1">
      <alignment horizontal="center" vertical="center" wrapText="1"/>
    </xf>
    <xf numFmtId="0" fontId="66" fillId="0" borderId="43" xfId="22865" applyFont="1" applyBorder="1" applyAlignment="1">
      <alignment horizontal="center" vertical="center" wrapText="1"/>
    </xf>
    <xf numFmtId="2" fontId="66" fillId="0" borderId="45" xfId="22865" applyNumberFormat="1" applyFont="1" applyBorder="1" applyAlignment="1">
      <alignment horizontal="center" vertical="center" wrapText="1"/>
    </xf>
    <xf numFmtId="0" fontId="66" fillId="0" borderId="44" xfId="22865" applyFont="1" applyBorder="1" applyAlignment="1">
      <alignment horizontal="center" vertical="distributed" wrapText="1"/>
    </xf>
    <xf numFmtId="0" fontId="66" fillId="0" borderId="43" xfId="22865" applyFont="1" applyBorder="1" applyAlignment="1">
      <alignment horizontal="center" vertical="distributed" wrapText="1"/>
    </xf>
    <xf numFmtId="0" fontId="66" fillId="0" borderId="46" xfId="22865" applyFont="1" applyBorder="1" applyAlignment="1">
      <alignment horizontal="center" vertical="center" wrapText="1"/>
    </xf>
    <xf numFmtId="2" fontId="66" fillId="0" borderId="44" xfId="22865" applyNumberFormat="1" applyFont="1" applyBorder="1" applyAlignment="1">
      <alignment horizontal="center" vertical="center" wrapText="1"/>
    </xf>
    <xf numFmtId="2" fontId="66" fillId="0" borderId="46" xfId="22865" applyNumberFormat="1" applyFont="1" applyBorder="1" applyAlignment="1">
      <alignment horizontal="center" vertical="center" wrapText="1"/>
    </xf>
    <xf numFmtId="2" fontId="66" fillId="0" borderId="43" xfId="22865" applyNumberFormat="1" applyFont="1" applyBorder="1" applyAlignment="1">
      <alignment horizontal="center" vertical="center" wrapText="1"/>
    </xf>
    <xf numFmtId="2" fontId="66" fillId="0" borderId="46" xfId="22865" applyNumberFormat="1" applyFont="1" applyBorder="1" applyAlignment="1">
      <alignment horizontal="center" vertical="top" wrapText="1"/>
    </xf>
    <xf numFmtId="2" fontId="66" fillId="0" borderId="46" xfId="43722" applyNumberFormat="1" applyFont="1" applyFill="1" applyBorder="1" applyAlignment="1">
      <alignment horizontal="center" vertical="distributed" wrapText="1"/>
    </xf>
    <xf numFmtId="176" fontId="66" fillId="0" borderId="46" xfId="22865" applyNumberFormat="1" applyFont="1" applyBorder="1" applyAlignment="1">
      <alignment horizontal="center" vertical="center" wrapText="1"/>
    </xf>
    <xf numFmtId="0" fontId="66" fillId="0" borderId="46" xfId="22865" applyFont="1" applyBorder="1" applyAlignment="1">
      <alignment horizontal="left" vertical="distributed" wrapText="1"/>
    </xf>
    <xf numFmtId="1" fontId="52" fillId="0" borderId="27" xfId="43721" applyNumberFormat="1" applyFont="1" applyBorder="1" applyAlignment="1">
      <alignment vertical="center" wrapText="1"/>
    </xf>
    <xf numFmtId="0" fontId="52" fillId="0" borderId="6" xfId="43721" applyFont="1" applyBorder="1" applyAlignment="1">
      <alignment vertical="center" wrapText="1"/>
    </xf>
    <xf numFmtId="1" fontId="66" fillId="0" borderId="47" xfId="22865" applyNumberFormat="1" applyFont="1" applyBorder="1" applyAlignment="1">
      <alignment horizontal="center" vertical="center" wrapText="1"/>
    </xf>
    <xf numFmtId="0" fontId="66" fillId="0" borderId="48" xfId="22865" applyFont="1" applyBorder="1" applyAlignment="1">
      <alignment horizontal="left" vertical="distributed" wrapText="1"/>
    </xf>
    <xf numFmtId="1" fontId="66" fillId="0" borderId="1" xfId="22865" applyNumberFormat="1" applyFont="1" applyBorder="1" applyAlignment="1">
      <alignment horizontal="center" vertical="center" wrapText="1"/>
    </xf>
    <xf numFmtId="0" fontId="66" fillId="0" borderId="23" xfId="22865" applyFont="1" applyBorder="1" applyAlignment="1">
      <alignment horizontal="center" vertical="center" wrapText="1"/>
    </xf>
    <xf numFmtId="0" fontId="66" fillId="0" borderId="0" xfId="22865" applyFont="1" applyAlignment="1">
      <alignment horizontal="center" vertical="center" wrapText="1"/>
    </xf>
    <xf numFmtId="2" fontId="66" fillId="0" borderId="22" xfId="22865" applyNumberFormat="1" applyFont="1" applyBorder="1" applyAlignment="1">
      <alignment horizontal="center" vertical="center" wrapText="1"/>
    </xf>
    <xf numFmtId="0" fontId="66" fillId="0" borderId="23" xfId="22865" applyFont="1" applyBorder="1" applyAlignment="1">
      <alignment horizontal="center" vertical="distributed" wrapText="1"/>
    </xf>
    <xf numFmtId="0" fontId="66" fillId="0" borderId="0" xfId="22865" applyFont="1" applyAlignment="1">
      <alignment horizontal="center" vertical="distributed" wrapText="1"/>
    </xf>
    <xf numFmtId="0" fontId="66" fillId="0" borderId="1" xfId="22865" applyFont="1" applyBorder="1" applyAlignment="1">
      <alignment horizontal="center" vertical="center" wrapText="1"/>
    </xf>
    <xf numFmtId="2" fontId="66" fillId="0" borderId="23" xfId="22865" applyNumberFormat="1" applyFont="1" applyBorder="1" applyAlignment="1">
      <alignment horizontal="center" vertical="center" wrapText="1"/>
    </xf>
    <xf numFmtId="2" fontId="66" fillId="0" borderId="1" xfId="22865" applyNumberFormat="1" applyFont="1" applyBorder="1" applyAlignment="1">
      <alignment horizontal="center" vertical="center" wrapText="1"/>
    </xf>
    <xf numFmtId="1" fontId="66" fillId="0" borderId="30" xfId="22865" applyNumberFormat="1" applyFont="1" applyBorder="1" applyAlignment="1">
      <alignment horizontal="center" vertical="center" wrapText="1"/>
    </xf>
    <xf numFmtId="2" fontId="17" fillId="0" borderId="29" xfId="43722" applyNumberFormat="1" applyFont="1" applyFill="1" applyBorder="1" applyAlignment="1">
      <alignment horizontal="center" vertical="distributed" wrapText="1"/>
    </xf>
    <xf numFmtId="1" fontId="17" fillId="0" borderId="29" xfId="22865" applyNumberFormat="1" applyFont="1" applyBorder="1" applyAlignment="1">
      <alignment horizontal="center" vertical="center" wrapText="1"/>
    </xf>
    <xf numFmtId="1" fontId="17" fillId="0" borderId="29" xfId="22865" applyNumberFormat="1" applyFont="1" applyBorder="1" applyAlignment="1">
      <alignment horizontal="left" vertical="center" wrapText="1"/>
    </xf>
    <xf numFmtId="0" fontId="17" fillId="0" borderId="35" xfId="22865" applyFont="1" applyBorder="1" applyAlignment="1">
      <alignment horizontal="center" vertical="center" wrapText="1"/>
    </xf>
    <xf numFmtId="0" fontId="17" fillId="0" borderId="36" xfId="22865" applyFont="1" applyBorder="1" applyAlignment="1">
      <alignment horizontal="center" vertical="center" wrapText="1"/>
    </xf>
    <xf numFmtId="2" fontId="17" fillId="0" borderId="28" xfId="22865" applyNumberFormat="1" applyFont="1" applyBorder="1" applyAlignment="1">
      <alignment horizontal="center" vertical="center" wrapText="1"/>
    </xf>
    <xf numFmtId="0" fontId="17" fillId="0" borderId="35" xfId="22865" applyFont="1" applyBorder="1" applyAlignment="1">
      <alignment horizontal="center" vertical="distributed" wrapText="1"/>
    </xf>
    <xf numFmtId="0" fontId="17" fillId="0" borderId="36" xfId="22865" applyFont="1" applyBorder="1" applyAlignment="1">
      <alignment horizontal="center" vertical="distributed" wrapText="1"/>
    </xf>
    <xf numFmtId="0" fontId="17" fillId="0" borderId="29" xfId="22865" applyFont="1" applyBorder="1" applyAlignment="1">
      <alignment horizontal="center" vertical="center" wrapText="1"/>
    </xf>
    <xf numFmtId="2" fontId="17" fillId="0" borderId="35" xfId="22865" applyNumberFormat="1" applyFont="1" applyBorder="1" applyAlignment="1">
      <alignment horizontal="center" vertical="center" wrapText="1"/>
    </xf>
    <xf numFmtId="2" fontId="17" fillId="0" borderId="29" xfId="22865" applyNumberFormat="1" applyFont="1" applyBorder="1" applyAlignment="1">
      <alignment horizontal="center" vertical="center" wrapText="1"/>
    </xf>
    <xf numFmtId="2" fontId="17" fillId="0" borderId="36" xfId="22865" applyNumberFormat="1" applyFont="1" applyBorder="1" applyAlignment="1">
      <alignment horizontal="center" vertical="center" wrapText="1"/>
    </xf>
    <xf numFmtId="2" fontId="17" fillId="0" borderId="29" xfId="22865" applyNumberFormat="1" applyFont="1" applyBorder="1" applyAlignment="1">
      <alignment horizontal="center" vertical="top" wrapText="1"/>
    </xf>
    <xf numFmtId="176" fontId="17" fillId="0" borderId="29" xfId="22865" applyNumberFormat="1" applyFont="1" applyBorder="1" applyAlignment="1">
      <alignment horizontal="center" vertical="center" wrapText="1"/>
    </xf>
    <xf numFmtId="0" fontId="17" fillId="0" borderId="29" xfId="22865" applyFont="1" applyBorder="1" applyAlignment="1">
      <alignment horizontal="left" vertical="distributed" wrapText="1"/>
    </xf>
    <xf numFmtId="1" fontId="17" fillId="0" borderId="31" xfId="22865" applyNumberFormat="1" applyFont="1" applyBorder="1" applyAlignment="1">
      <alignment horizontal="center" vertical="center" wrapText="1"/>
    </xf>
    <xf numFmtId="1" fontId="17" fillId="0" borderId="31" xfId="22865" applyNumberFormat="1" applyFont="1" applyBorder="1" applyAlignment="1">
      <alignment horizontal="left" vertical="center" wrapText="1"/>
    </xf>
    <xf numFmtId="0" fontId="17" fillId="0" borderId="38" xfId="22865" applyFont="1" applyBorder="1" applyAlignment="1">
      <alignment horizontal="center" vertical="center" wrapText="1"/>
    </xf>
    <xf numFmtId="0" fontId="17" fillId="0" borderId="39" xfId="22865" applyFont="1" applyBorder="1" applyAlignment="1">
      <alignment horizontal="center" vertical="center" wrapText="1"/>
    </xf>
    <xf numFmtId="2" fontId="17" fillId="0" borderId="30" xfId="22865" applyNumberFormat="1" applyFont="1" applyBorder="1" applyAlignment="1">
      <alignment horizontal="center" vertical="center" wrapText="1"/>
    </xf>
    <xf numFmtId="0" fontId="17" fillId="0" borderId="38" xfId="22865" applyFont="1" applyBorder="1" applyAlignment="1">
      <alignment horizontal="center" vertical="distributed" wrapText="1"/>
    </xf>
    <xf numFmtId="0" fontId="17" fillId="0" borderId="39" xfId="22865" applyFont="1" applyBorder="1" applyAlignment="1">
      <alignment horizontal="center" vertical="distributed" wrapText="1"/>
    </xf>
    <xf numFmtId="0" fontId="17" fillId="0" borderId="31" xfId="22865" applyFont="1" applyBorder="1" applyAlignment="1">
      <alignment horizontal="center" vertical="center" wrapText="1"/>
    </xf>
    <xf numFmtId="2" fontId="17" fillId="0" borderId="38" xfId="22865" applyNumberFormat="1" applyFont="1" applyBorder="1" applyAlignment="1">
      <alignment horizontal="center" vertical="center" wrapText="1"/>
    </xf>
    <xf numFmtId="2" fontId="17" fillId="0" borderId="31" xfId="22865" applyNumberFormat="1" applyFont="1" applyBorder="1" applyAlignment="1">
      <alignment horizontal="center" vertical="center" wrapText="1"/>
    </xf>
    <xf numFmtId="2" fontId="17" fillId="0" borderId="39" xfId="22865" applyNumberFormat="1" applyFont="1" applyBorder="1" applyAlignment="1">
      <alignment horizontal="center" vertical="center" wrapText="1"/>
    </xf>
    <xf numFmtId="2" fontId="17" fillId="0" borderId="31" xfId="22865" applyNumberFormat="1" applyFont="1" applyBorder="1" applyAlignment="1">
      <alignment horizontal="center" vertical="top" wrapText="1"/>
    </xf>
    <xf numFmtId="2" fontId="17" fillId="0" borderId="31" xfId="43722" applyNumberFormat="1" applyFont="1" applyFill="1" applyBorder="1" applyAlignment="1">
      <alignment horizontal="center" vertical="distributed" wrapText="1"/>
    </xf>
    <xf numFmtId="176" fontId="17" fillId="0" borderId="31" xfId="22865" applyNumberFormat="1" applyFont="1" applyBorder="1" applyAlignment="1">
      <alignment horizontal="center" vertical="center" wrapText="1"/>
    </xf>
    <xf numFmtId="0" fontId="17" fillId="0" borderId="31" xfId="22865" applyFont="1" applyBorder="1" applyAlignment="1">
      <alignment horizontal="left" vertical="distributed" wrapText="1"/>
    </xf>
    <xf numFmtId="1" fontId="17" fillId="0" borderId="21" xfId="22865" applyNumberFormat="1" applyFont="1" applyBorder="1" applyAlignment="1">
      <alignment horizontal="center" vertical="center" wrapText="1"/>
    </xf>
    <xf numFmtId="1" fontId="17" fillId="0" borderId="21" xfId="22865" applyNumberFormat="1" applyFont="1" applyBorder="1" applyAlignment="1">
      <alignment horizontal="left" vertical="center" wrapText="1"/>
    </xf>
    <xf numFmtId="0" fontId="17" fillId="0" borderId="5" xfId="22865" applyFont="1" applyBorder="1" applyAlignment="1">
      <alignment horizontal="center" vertical="center" wrapText="1"/>
    </xf>
    <xf numFmtId="0" fontId="17" fillId="0" borderId="19" xfId="22865" applyFont="1" applyBorder="1" applyAlignment="1">
      <alignment horizontal="center" vertical="center" wrapText="1"/>
    </xf>
    <xf numFmtId="2" fontId="17" fillId="0" borderId="20" xfId="22865" applyNumberFormat="1" applyFont="1" applyBorder="1" applyAlignment="1">
      <alignment horizontal="center" vertical="center" wrapText="1"/>
    </xf>
    <xf numFmtId="0" fontId="17" fillId="0" borderId="5" xfId="22865" applyFont="1" applyBorder="1" applyAlignment="1">
      <alignment horizontal="center" vertical="distributed" wrapText="1"/>
    </xf>
    <xf numFmtId="0" fontId="17" fillId="0" borderId="19" xfId="22865" applyFont="1" applyBorder="1" applyAlignment="1">
      <alignment horizontal="center" vertical="distributed" wrapText="1"/>
    </xf>
    <xf numFmtId="0" fontId="17" fillId="0" borderId="21" xfId="22865" applyFont="1" applyBorder="1" applyAlignment="1">
      <alignment horizontal="center" vertical="center" wrapText="1"/>
    </xf>
    <xf numFmtId="2" fontId="17" fillId="0" borderId="5" xfId="22865" applyNumberFormat="1" applyFont="1" applyBorder="1" applyAlignment="1">
      <alignment horizontal="center" vertical="center" wrapText="1"/>
    </xf>
    <xf numFmtId="2" fontId="17" fillId="0" borderId="21" xfId="22865" applyNumberFormat="1" applyFont="1" applyBorder="1" applyAlignment="1">
      <alignment horizontal="center" vertical="center" wrapText="1"/>
    </xf>
    <xf numFmtId="2" fontId="17" fillId="0" borderId="19" xfId="22865" applyNumberFormat="1" applyFont="1" applyBorder="1" applyAlignment="1">
      <alignment horizontal="center" vertical="center" wrapText="1"/>
    </xf>
    <xf numFmtId="2" fontId="17" fillId="0" borderId="21" xfId="22865" applyNumberFormat="1" applyFont="1" applyBorder="1" applyAlignment="1">
      <alignment horizontal="center" vertical="top" wrapText="1"/>
    </xf>
    <xf numFmtId="2" fontId="17" fillId="0" borderId="32" xfId="22865" applyNumberFormat="1" applyFont="1" applyBorder="1" applyAlignment="1">
      <alignment horizontal="center" vertical="center" wrapText="1"/>
    </xf>
    <xf numFmtId="2" fontId="17" fillId="0" borderId="21" xfId="43722" applyNumberFormat="1" applyFont="1" applyFill="1" applyBorder="1" applyAlignment="1">
      <alignment horizontal="center" vertical="distributed" wrapText="1"/>
    </xf>
    <xf numFmtId="176" fontId="17" fillId="0" borderId="21" xfId="22865" applyNumberFormat="1" applyFont="1" applyBorder="1" applyAlignment="1">
      <alignment horizontal="center" vertical="center" wrapText="1"/>
    </xf>
    <xf numFmtId="0" fontId="17" fillId="0" borderId="21" xfId="22865" applyFont="1" applyBorder="1" applyAlignment="1">
      <alignment horizontal="left" vertical="distributed" wrapText="1"/>
    </xf>
    <xf numFmtId="1" fontId="17" fillId="0" borderId="47" xfId="22865" applyNumberFormat="1" applyFont="1" applyBorder="1" applyAlignment="1">
      <alignment horizontal="center" vertical="center" wrapText="1"/>
    </xf>
    <xf numFmtId="0" fontId="17" fillId="0" borderId="48" xfId="22865" applyFont="1" applyBorder="1" applyAlignment="1">
      <alignment horizontal="left" vertical="distributed" wrapText="1"/>
    </xf>
    <xf numFmtId="1" fontId="17" fillId="0" borderId="1" xfId="22865" applyNumberFormat="1" applyFont="1" applyBorder="1" applyAlignment="1">
      <alignment horizontal="center" vertical="center" wrapText="1"/>
    </xf>
    <xf numFmtId="0" fontId="17" fillId="0" borderId="23" xfId="22865" applyFont="1" applyBorder="1" applyAlignment="1">
      <alignment horizontal="center" vertical="center" wrapText="1"/>
    </xf>
    <xf numFmtId="0" fontId="17" fillId="0" borderId="0" xfId="22865" applyFont="1" applyAlignment="1">
      <alignment horizontal="center" vertical="center" wrapText="1"/>
    </xf>
    <xf numFmtId="2" fontId="17" fillId="0" borderId="22" xfId="22865" applyNumberFormat="1" applyFont="1" applyBorder="1" applyAlignment="1">
      <alignment horizontal="center" vertical="center" wrapText="1"/>
    </xf>
    <xf numFmtId="0" fontId="17" fillId="0" borderId="23" xfId="22865" applyFont="1" applyBorder="1" applyAlignment="1">
      <alignment horizontal="center" vertical="distributed" wrapText="1"/>
    </xf>
    <xf numFmtId="0" fontId="17" fillId="0" borderId="0" xfId="22865" applyFont="1" applyAlignment="1">
      <alignment horizontal="center" vertical="distributed" wrapText="1"/>
    </xf>
    <xf numFmtId="0" fontId="17" fillId="0" borderId="1" xfId="22865" applyFont="1" applyBorder="1" applyAlignment="1">
      <alignment horizontal="center" vertical="center" wrapText="1"/>
    </xf>
    <xf numFmtId="2" fontId="17" fillId="0" borderId="23" xfId="22865" applyNumberFormat="1" applyFont="1" applyBorder="1" applyAlignment="1">
      <alignment horizontal="center" vertical="center" wrapText="1"/>
    </xf>
    <xf numFmtId="2" fontId="17" fillId="0" borderId="1" xfId="22865" applyNumberFormat="1" applyFont="1" applyBorder="1" applyAlignment="1">
      <alignment horizontal="center" vertical="center" wrapText="1"/>
    </xf>
    <xf numFmtId="1" fontId="17" fillId="0" borderId="30" xfId="22865" applyNumberFormat="1" applyFont="1" applyBorder="1" applyAlignment="1">
      <alignment horizontal="center" vertical="center" wrapText="1"/>
    </xf>
    <xf numFmtId="178" fontId="17" fillId="0" borderId="29" xfId="22865" applyNumberFormat="1" applyFont="1" applyBorder="1" applyAlignment="1">
      <alignment horizontal="center" vertical="center" wrapText="1"/>
    </xf>
    <xf numFmtId="0" fontId="66" fillId="0" borderId="1" xfId="22865" applyFont="1" applyBorder="1" applyAlignment="1">
      <alignment horizontal="left" vertical="distributed" wrapText="1"/>
    </xf>
    <xf numFmtId="49" fontId="66" fillId="0" borderId="1" xfId="14" applyNumberFormat="1" applyFont="1" applyBorder="1" applyAlignment="1">
      <alignment horizontal="center" vertical="center" wrapText="1"/>
    </xf>
    <xf numFmtId="1" fontId="66" fillId="0" borderId="33" xfId="22865" applyNumberFormat="1" applyFont="1" applyBorder="1" applyAlignment="1">
      <alignment horizontal="left" vertical="center" wrapText="1"/>
    </xf>
    <xf numFmtId="0" fontId="66" fillId="0" borderId="37" xfId="22865" applyFont="1" applyBorder="1" applyAlignment="1">
      <alignment horizontal="center" vertical="center" wrapText="1"/>
    </xf>
    <xf numFmtId="0" fontId="66" fillId="0" borderId="34" xfId="22865" applyFont="1" applyBorder="1" applyAlignment="1">
      <alignment horizontal="center" vertical="center" wrapText="1"/>
    </xf>
    <xf numFmtId="0" fontId="66" fillId="0" borderId="37" xfId="22865" applyFont="1" applyBorder="1" applyAlignment="1">
      <alignment horizontal="center" vertical="distributed" wrapText="1"/>
    </xf>
    <xf numFmtId="0" fontId="66" fillId="0" borderId="34" xfId="22865" applyFont="1" applyBorder="1" applyAlignment="1">
      <alignment horizontal="center" vertical="distributed" wrapText="1"/>
    </xf>
    <xf numFmtId="0" fontId="66" fillId="0" borderId="33" xfId="22865" applyFont="1" applyBorder="1" applyAlignment="1">
      <alignment horizontal="center" vertical="center" wrapText="1"/>
    </xf>
    <xf numFmtId="2" fontId="66" fillId="0" borderId="37" xfId="22865" applyNumberFormat="1" applyFont="1" applyBorder="1" applyAlignment="1">
      <alignment horizontal="center" vertical="center" wrapText="1"/>
    </xf>
    <xf numFmtId="2" fontId="66" fillId="0" borderId="33" xfId="22865" applyNumberFormat="1" applyFont="1" applyBorder="1" applyAlignment="1">
      <alignment horizontal="center" vertical="center" wrapText="1"/>
    </xf>
    <xf numFmtId="2" fontId="66" fillId="0" borderId="34" xfId="22865" applyNumberFormat="1" applyFont="1" applyBorder="1" applyAlignment="1">
      <alignment horizontal="center" vertical="center" wrapText="1"/>
    </xf>
    <xf numFmtId="2" fontId="66" fillId="0" borderId="33" xfId="22865" applyNumberFormat="1" applyFont="1" applyBorder="1" applyAlignment="1">
      <alignment horizontal="center" vertical="top" wrapText="1"/>
    </xf>
    <xf numFmtId="2" fontId="66" fillId="0" borderId="33" xfId="43722" applyNumberFormat="1" applyFont="1" applyFill="1" applyBorder="1" applyAlignment="1">
      <alignment horizontal="center" vertical="distributed" wrapText="1"/>
    </xf>
    <xf numFmtId="176" fontId="66" fillId="0" borderId="33" xfId="22865" applyNumberFormat="1" applyFont="1" applyBorder="1" applyAlignment="1">
      <alignment horizontal="center" vertical="center" wrapText="1"/>
    </xf>
    <xf numFmtId="178" fontId="66" fillId="0" borderId="33" xfId="22865" applyNumberFormat="1" applyFont="1" applyBorder="1" applyAlignment="1">
      <alignment horizontal="center" vertical="center" wrapText="1"/>
    </xf>
    <xf numFmtId="2" fontId="66" fillId="0" borderId="0" xfId="22865" applyNumberFormat="1" applyFont="1" applyAlignment="1">
      <alignment horizontal="center" vertical="center" wrapText="1"/>
    </xf>
    <xf numFmtId="2" fontId="66" fillId="0" borderId="1" xfId="43722" applyNumberFormat="1" applyFont="1" applyFill="1" applyBorder="1" applyAlignment="1">
      <alignment horizontal="center" vertical="distributed" wrapText="1"/>
    </xf>
    <xf numFmtId="176" fontId="66" fillId="0" borderId="1" xfId="22865" applyNumberFormat="1" applyFont="1" applyBorder="1" applyAlignment="1">
      <alignment horizontal="center" vertical="center" wrapText="1"/>
    </xf>
    <xf numFmtId="1" fontId="17" fillId="0" borderId="26" xfId="22865" applyNumberFormat="1" applyFont="1" applyBorder="1" applyAlignment="1">
      <alignment horizontal="left" vertical="center" wrapText="1"/>
    </xf>
    <xf numFmtId="2" fontId="66" fillId="0" borderId="1" xfId="22865" applyNumberFormat="1" applyFont="1" applyBorder="1" applyAlignment="1">
      <alignment horizontal="center" vertical="top" wrapText="1"/>
    </xf>
    <xf numFmtId="49" fontId="66" fillId="0" borderId="33" xfId="14" applyNumberFormat="1" applyFont="1" applyBorder="1" applyAlignment="1">
      <alignment horizontal="center" vertical="center" wrapText="1"/>
    </xf>
    <xf numFmtId="2" fontId="10" fillId="0" borderId="0" xfId="22865" applyNumberFormat="1" applyAlignment="1">
      <alignment wrapText="1"/>
    </xf>
    <xf numFmtId="0" fontId="13" fillId="2" borderId="0" xfId="22865" applyFont="1" applyFill="1" applyAlignment="1">
      <alignment horizontal="center" vertical="center" wrapText="1"/>
    </xf>
    <xf numFmtId="0" fontId="17" fillId="2" borderId="0" xfId="22865" applyFont="1" applyFill="1" applyAlignment="1">
      <alignment wrapText="1"/>
    </xf>
    <xf numFmtId="0" fontId="13" fillId="2" borderId="0" xfId="22865" applyFont="1" applyFill="1" applyAlignment="1">
      <alignment horizontal="center" wrapText="1"/>
    </xf>
    <xf numFmtId="0" fontId="17" fillId="2" borderId="0" xfId="22865" applyFont="1" applyFill="1" applyAlignment="1">
      <alignment horizontal="center" wrapText="1"/>
    </xf>
    <xf numFmtId="0" fontId="47" fillId="2" borderId="0" xfId="22865" applyFont="1" applyFill="1" applyAlignment="1">
      <alignment horizontal="center" vertical="center" wrapText="1"/>
    </xf>
    <xf numFmtId="0" fontId="10" fillId="0" borderId="0" xfId="22865" applyAlignment="1">
      <alignment wrapText="1"/>
    </xf>
    <xf numFmtId="0" fontId="13" fillId="2" borderId="0" xfId="43720" applyFont="1" applyFill="1" applyAlignment="1">
      <alignment horizontal="center" vertical="center" wrapText="1"/>
    </xf>
    <xf numFmtId="0" fontId="1" fillId="2" borderId="0" xfId="43726" applyFill="1" applyAlignment="1">
      <alignment horizontal="center" vertical="center" wrapText="1"/>
    </xf>
    <xf numFmtId="0" fontId="51" fillId="42" borderId="0" xfId="22865" applyFont="1" applyFill="1" applyAlignment="1">
      <alignment horizontal="left" vertical="top" wrapText="1"/>
    </xf>
    <xf numFmtId="4" fontId="67" fillId="0" borderId="0" xfId="22865" applyNumberFormat="1" applyFont="1" applyAlignment="1">
      <alignment vertical="center" wrapText="1"/>
    </xf>
    <xf numFmtId="0" fontId="67" fillId="42" borderId="0" xfId="22865" applyFont="1" applyFill="1" applyAlignment="1">
      <alignment vertical="center" wrapText="1"/>
    </xf>
    <xf numFmtId="0" fontId="51" fillId="42" borderId="0" xfId="22865" applyFont="1" applyFill="1" applyAlignment="1">
      <alignment horizontal="left" vertical="center" wrapText="1"/>
    </xf>
    <xf numFmtId="0" fontId="67" fillId="0" borderId="0" xfId="22865" applyFont="1" applyAlignment="1">
      <alignment vertical="center" wrapText="1"/>
    </xf>
    <xf numFmtId="49" fontId="67" fillId="0" borderId="0" xfId="22865" applyNumberFormat="1" applyFont="1" applyAlignment="1">
      <alignment horizontal="left" vertical="center" wrapText="1"/>
    </xf>
    <xf numFmtId="14" fontId="67" fillId="0" borderId="0" xfId="22865" applyNumberFormat="1" applyFont="1" applyAlignment="1">
      <alignment horizontal="left" vertical="center" wrapText="1"/>
    </xf>
    <xf numFmtId="0" fontId="51" fillId="42" borderId="0" xfId="22865" applyFont="1" applyFill="1" applyAlignment="1">
      <alignment vertical="center" wrapText="1"/>
    </xf>
    <xf numFmtId="0" fontId="67" fillId="42" borderId="6" xfId="22865" applyFont="1" applyFill="1" applyBorder="1" applyAlignment="1">
      <alignment vertical="center" wrapText="1"/>
    </xf>
    <xf numFmtId="0" fontId="68" fillId="2" borderId="6" xfId="22865" applyFont="1" applyFill="1" applyBorder="1" applyAlignment="1">
      <alignment horizontal="center" vertical="center" wrapText="1"/>
    </xf>
    <xf numFmtId="0" fontId="13" fillId="2" borderId="6" xfId="43720" applyFont="1" applyFill="1" applyBorder="1" applyAlignment="1">
      <alignment horizontal="center" vertical="center" wrapText="1"/>
    </xf>
    <xf numFmtId="0" fontId="17" fillId="42" borderId="6" xfId="22865" applyFont="1" applyFill="1" applyBorder="1" applyAlignment="1">
      <alignment horizontal="center" wrapText="1"/>
    </xf>
    <xf numFmtId="0" fontId="47" fillId="2" borderId="2" xfId="22865" applyFont="1" applyFill="1" applyBorder="1" applyAlignment="1">
      <alignment horizontal="center" vertical="center" wrapText="1"/>
    </xf>
    <xf numFmtId="0" fontId="69" fillId="0" borderId="0" xfId="22865" applyFont="1"/>
    <xf numFmtId="0" fontId="69" fillId="0" borderId="0" xfId="22865" applyFont="1" applyAlignment="1">
      <alignment wrapText="1"/>
    </xf>
    <xf numFmtId="0" fontId="47" fillId="0" borderId="0" xfId="43726" applyFont="1" applyAlignment="1">
      <alignment horizontal="center" vertical="center"/>
    </xf>
    <xf numFmtId="1" fontId="11" fillId="40" borderId="4" xfId="43727" applyNumberFormat="1" applyFont="1" applyFill="1" applyBorder="1" applyAlignment="1">
      <alignment horizontal="center" vertical="center" wrapText="1"/>
    </xf>
    <xf numFmtId="1" fontId="11" fillId="40" borderId="4" xfId="43727" applyNumberFormat="1" applyFont="1" applyFill="1" applyBorder="1" applyAlignment="1">
      <alignment horizontal="left" vertical="center" wrapText="1"/>
    </xf>
    <xf numFmtId="174" fontId="70" fillId="40" borderId="4" xfId="43727" applyNumberFormat="1" applyFont="1" applyFill="1" applyBorder="1" applyAlignment="1">
      <alignment horizontal="right" vertical="center" wrapText="1"/>
    </xf>
    <xf numFmtId="2" fontId="71" fillId="2" borderId="0" xfId="43726" applyNumberFormat="1" applyFont="1" applyFill="1" applyAlignment="1">
      <alignment horizontal="center" vertical="center" wrapText="1"/>
    </xf>
    <xf numFmtId="0" fontId="71" fillId="2" borderId="2" xfId="43726" applyFont="1" applyFill="1" applyBorder="1" applyAlignment="1">
      <alignment horizontal="center" vertical="center" wrapText="1"/>
    </xf>
    <xf numFmtId="0" fontId="72" fillId="0" borderId="0" xfId="43726" applyFont="1"/>
    <xf numFmtId="0" fontId="72" fillId="41" borderId="0" xfId="43726" applyFont="1" applyFill="1" applyAlignment="1">
      <alignment wrapText="1"/>
    </xf>
    <xf numFmtId="1" fontId="10" fillId="0" borderId="4" xfId="43727" applyNumberFormat="1" applyFont="1" applyBorder="1" applyAlignment="1">
      <alignment horizontal="center" vertical="center" wrapText="1"/>
    </xf>
    <xf numFmtId="1" fontId="10" fillId="0" borderId="4" xfId="43727" applyNumberFormat="1" applyFont="1" applyBorder="1" applyAlignment="1">
      <alignment horizontal="left" vertical="center" wrapText="1"/>
    </xf>
    <xf numFmtId="174" fontId="10" fillId="0" borderId="4" xfId="43727" applyNumberFormat="1" applyFont="1" applyBorder="1" applyAlignment="1">
      <alignment horizontal="right" vertical="center" wrapText="1"/>
    </xf>
    <xf numFmtId="0" fontId="72" fillId="42" borderId="0" xfId="43726" applyFont="1" applyFill="1" applyAlignment="1">
      <alignment wrapText="1"/>
    </xf>
    <xf numFmtId="2" fontId="18" fillId="0" borderId="0" xfId="43726" applyNumberFormat="1" applyFont="1" applyAlignment="1">
      <alignment horizontal="center" vertical="center"/>
    </xf>
    <xf numFmtId="2" fontId="47" fillId="0" borderId="0" xfId="18615" applyNumberFormat="1" applyFont="1" applyAlignment="1">
      <alignment horizontal="center" vertical="center"/>
    </xf>
    <xf numFmtId="174" fontId="10" fillId="40" borderId="4" xfId="43727" applyNumberFormat="1" applyFont="1" applyFill="1" applyBorder="1" applyAlignment="1">
      <alignment horizontal="right" vertical="center" wrapText="1"/>
    </xf>
    <xf numFmtId="1" fontId="10" fillId="0" borderId="4" xfId="43727" applyNumberFormat="1" applyFont="1" applyBorder="1" applyAlignment="1">
      <alignment horizontal="justify" vertical="center" wrapText="1"/>
    </xf>
    <xf numFmtId="0" fontId="72" fillId="40" borderId="0" xfId="43726" applyFont="1" applyFill="1" applyAlignment="1">
      <alignment wrapText="1"/>
    </xf>
    <xf numFmtId="2" fontId="44" fillId="0" borderId="0" xfId="43726" applyNumberFormat="1" applyFont="1" applyAlignment="1">
      <alignment horizontal="center" wrapText="1"/>
    </xf>
    <xf numFmtId="1" fontId="10" fillId="0" borderId="0" xfId="43727" applyNumberFormat="1" applyFont="1" applyAlignment="1">
      <alignment horizontal="center" vertical="center" wrapText="1"/>
    </xf>
    <xf numFmtId="1" fontId="10" fillId="0" borderId="0" xfId="43727" applyNumberFormat="1" applyFont="1" applyAlignment="1">
      <alignment horizontal="justify" vertical="center" wrapText="1"/>
    </xf>
    <xf numFmtId="174" fontId="10" fillId="0" borderId="0" xfId="43727" applyNumberFormat="1" applyFont="1" applyAlignment="1">
      <alignment horizontal="right" vertical="center" wrapText="1"/>
    </xf>
    <xf numFmtId="2" fontId="44" fillId="0" borderId="0" xfId="43726" applyNumberFormat="1" applyFont="1" applyAlignment="1">
      <alignment wrapText="1"/>
    </xf>
    <xf numFmtId="0" fontId="72" fillId="42" borderId="0" xfId="43726" applyFont="1" applyFill="1" applyAlignment="1">
      <alignment horizontal="center" wrapText="1"/>
    </xf>
    <xf numFmtId="0" fontId="71" fillId="2" borderId="0" xfId="43726" applyFont="1" applyFill="1" applyAlignment="1">
      <alignment horizontal="center" vertical="center" wrapText="1"/>
    </xf>
    <xf numFmtId="8" fontId="11" fillId="0" borderId="0" xfId="22865" applyNumberFormat="1" applyFont="1" applyAlignment="1" applyProtection="1">
      <alignment horizontal="center" wrapText="1"/>
      <protection locked="0"/>
    </xf>
    <xf numFmtId="0" fontId="10" fillId="0" borderId="0" xfId="22865" applyAlignment="1" applyProtection="1">
      <alignment horizontal="center" vertical="top" wrapText="1"/>
      <protection locked="0"/>
    </xf>
    <xf numFmtId="8" fontId="19" fillId="0" borderId="0" xfId="22865" applyNumberFormat="1" applyFont="1" applyAlignment="1" applyProtection="1">
      <alignment horizontal="center" wrapText="1"/>
      <protection locked="0"/>
    </xf>
    <xf numFmtId="0" fontId="18" fillId="0" borderId="0" xfId="22865" applyFont="1" applyAlignment="1" applyProtection="1">
      <alignment horizontal="center" vertical="top" wrapText="1"/>
      <protection locked="0"/>
    </xf>
    <xf numFmtId="1" fontId="66" fillId="0" borderId="21" xfId="22865" applyNumberFormat="1" applyFont="1" applyBorder="1" applyAlignment="1">
      <alignment horizontal="left" vertical="center" wrapText="1"/>
    </xf>
    <xf numFmtId="2" fontId="66" fillId="0" borderId="5" xfId="22865" applyNumberFormat="1" applyFont="1" applyBorder="1" applyAlignment="1">
      <alignment horizontal="center" vertical="center" wrapText="1"/>
    </xf>
    <xf numFmtId="2" fontId="66" fillId="0" borderId="21" xfId="22865" applyNumberFormat="1" applyFont="1" applyBorder="1" applyAlignment="1">
      <alignment horizontal="center" vertical="center" wrapText="1"/>
    </xf>
    <xf numFmtId="2" fontId="66" fillId="0" borderId="20" xfId="22865" applyNumberFormat="1" applyFont="1" applyBorder="1" applyAlignment="1">
      <alignment horizontal="center" vertical="center" wrapText="1"/>
    </xf>
    <xf numFmtId="0" fontId="66" fillId="0" borderId="38" xfId="22865" applyFont="1" applyBorder="1" applyAlignment="1">
      <alignment horizontal="left" vertical="distributed" wrapText="1"/>
    </xf>
    <xf numFmtId="0" fontId="63" fillId="41" borderId="5" xfId="43721" applyFont="1" applyFill="1" applyBorder="1" applyAlignment="1">
      <alignment horizontal="right" vertical="center" wrapText="1"/>
    </xf>
    <xf numFmtId="0" fontId="63" fillId="41" borderId="19" xfId="43721" applyFont="1" applyFill="1" applyBorder="1" applyAlignment="1">
      <alignment horizontal="right" vertical="center" wrapText="1"/>
    </xf>
    <xf numFmtId="0" fontId="63" fillId="41" borderId="20" xfId="43721" applyFont="1" applyFill="1" applyBorder="1" applyAlignment="1">
      <alignment horizontal="right" vertical="center" wrapText="1"/>
    </xf>
    <xf numFmtId="0" fontId="63" fillId="41" borderId="24" xfId="43721" applyFont="1" applyFill="1" applyBorder="1" applyAlignment="1">
      <alignment horizontal="right" vertical="center" wrapText="1"/>
    </xf>
    <xf numFmtId="0" fontId="63" fillId="41" borderId="6" xfId="43721" applyFont="1" applyFill="1" applyBorder="1" applyAlignment="1">
      <alignment horizontal="right" vertical="center" wrapText="1"/>
    </xf>
    <xf numFmtId="0" fontId="63" fillId="41" borderId="3" xfId="43721" applyFont="1" applyFill="1" applyBorder="1" applyAlignment="1">
      <alignment horizontal="right" vertical="center" wrapText="1"/>
    </xf>
    <xf numFmtId="10" fontId="63" fillId="41" borderId="5" xfId="22865" applyNumberFormat="1" applyFont="1" applyFill="1" applyBorder="1" applyAlignment="1">
      <alignment horizontal="right" vertical="center" wrapText="1"/>
    </xf>
    <xf numFmtId="10" fontId="63" fillId="41" borderId="20" xfId="22865" applyNumberFormat="1" applyFont="1" applyFill="1" applyBorder="1" applyAlignment="1">
      <alignment horizontal="right" vertical="center" wrapText="1"/>
    </xf>
    <xf numFmtId="10" fontId="63" fillId="41" borderId="24" xfId="22865" applyNumberFormat="1" applyFont="1" applyFill="1" applyBorder="1" applyAlignment="1">
      <alignment horizontal="right" vertical="center" wrapText="1"/>
    </xf>
    <xf numFmtId="10" fontId="63" fillId="41" borderId="3" xfId="22865" applyNumberFormat="1" applyFont="1" applyFill="1" applyBorder="1" applyAlignment="1">
      <alignment horizontal="right" vertical="center" wrapText="1"/>
    </xf>
    <xf numFmtId="177" fontId="63" fillId="41" borderId="21" xfId="22865" applyNumberFormat="1" applyFont="1" applyFill="1" applyBorder="1" applyAlignment="1">
      <alignment horizontal="center" vertical="center" wrapText="1"/>
    </xf>
    <xf numFmtId="177" fontId="63" fillId="41" borderId="27" xfId="22865" applyNumberFormat="1" applyFont="1" applyFill="1" applyBorder="1" applyAlignment="1">
      <alignment horizontal="center" vertical="center" wrapText="1"/>
    </xf>
    <xf numFmtId="0" fontId="63" fillId="41" borderId="7" xfId="22865" applyFont="1" applyFill="1" applyBorder="1" applyAlignment="1">
      <alignment horizontal="right" vertical="center" wrapText="1"/>
    </xf>
    <xf numFmtId="0" fontId="63" fillId="41" borderId="4" xfId="22865" applyFont="1" applyFill="1" applyBorder="1" applyAlignment="1">
      <alignment horizontal="right" vertical="center" wrapText="1"/>
    </xf>
    <xf numFmtId="0" fontId="63" fillId="41" borderId="8" xfId="22865" applyFont="1" applyFill="1" applyBorder="1" applyAlignment="1">
      <alignment horizontal="right" vertical="center" wrapText="1"/>
    </xf>
    <xf numFmtId="0" fontId="60" fillId="0" borderId="21" xfId="22865" applyFont="1" applyBorder="1" applyAlignment="1">
      <alignment horizontal="center" vertical="center" wrapText="1"/>
    </xf>
    <xf numFmtId="0" fontId="60" fillId="0" borderId="27" xfId="22865" applyFont="1" applyBorder="1" applyAlignment="1">
      <alignment horizontal="center" vertical="center" wrapText="1"/>
    </xf>
    <xf numFmtId="0" fontId="52" fillId="0" borderId="21" xfId="22865" applyFont="1" applyBorder="1" applyAlignment="1">
      <alignment horizontal="center" vertical="center" wrapText="1"/>
    </xf>
    <xf numFmtId="0" fontId="52" fillId="0" borderId="27" xfId="22865" applyFont="1" applyBorder="1" applyAlignment="1">
      <alignment horizontal="center" vertical="center" wrapText="1"/>
    </xf>
    <xf numFmtId="174" fontId="52" fillId="0" borderId="21" xfId="22865" applyNumberFormat="1" applyFont="1" applyBorder="1" applyAlignment="1">
      <alignment horizontal="center" vertical="center" wrapText="1"/>
    </xf>
    <xf numFmtId="174" fontId="52" fillId="0" borderId="27" xfId="22865" applyNumberFormat="1" applyFont="1" applyBorder="1" applyAlignment="1">
      <alignment horizontal="center" vertical="center" wrapText="1"/>
    </xf>
    <xf numFmtId="0" fontId="52" fillId="0" borderId="21" xfId="22865" applyFont="1" applyBorder="1" applyAlignment="1">
      <alignment horizontal="center" vertical="distributed" wrapText="1"/>
    </xf>
    <xf numFmtId="0" fontId="52" fillId="0" borderId="27" xfId="22865" applyFont="1" applyBorder="1" applyAlignment="1">
      <alignment horizontal="center" vertical="distributed" wrapText="1"/>
    </xf>
    <xf numFmtId="0" fontId="52" fillId="0" borderId="5" xfId="22865" applyFont="1" applyBorder="1" applyAlignment="1">
      <alignment horizontal="center" vertical="center" wrapText="1"/>
    </xf>
    <xf numFmtId="0" fontId="52" fillId="0" borderId="19" xfId="22865" applyFont="1" applyBorder="1" applyAlignment="1">
      <alignment horizontal="center" vertical="center" wrapText="1"/>
    </xf>
    <xf numFmtId="0" fontId="52" fillId="0" borderId="20" xfId="22865" applyFont="1" applyBorder="1" applyAlignment="1">
      <alignment horizontal="center" vertical="center" wrapText="1"/>
    </xf>
    <xf numFmtId="0" fontId="52" fillId="0" borderId="5" xfId="22865" applyFont="1" applyBorder="1" applyAlignment="1">
      <alignment horizontal="center" vertical="distributed" wrapText="1"/>
    </xf>
    <xf numFmtId="0" fontId="52" fillId="0" borderId="19" xfId="22865" applyFont="1" applyBorder="1" applyAlignment="1">
      <alignment horizontal="center" vertical="distributed" wrapText="1"/>
    </xf>
    <xf numFmtId="0" fontId="52" fillId="0" borderId="20" xfId="22865" applyFont="1" applyBorder="1" applyAlignment="1">
      <alignment horizontal="center" vertical="distributed" wrapText="1"/>
    </xf>
    <xf numFmtId="0" fontId="63" fillId="41" borderId="7" xfId="43721" applyFont="1" applyFill="1" applyBorder="1" applyAlignment="1">
      <alignment horizontal="right" vertical="center" wrapText="1"/>
    </xf>
    <xf numFmtId="0" fontId="63" fillId="41" borderId="4" xfId="43721" applyFont="1" applyFill="1" applyBorder="1" applyAlignment="1">
      <alignment horizontal="right" vertical="center" wrapText="1"/>
    </xf>
    <xf numFmtId="0" fontId="63" fillId="41" borderId="8" xfId="43721" applyFont="1" applyFill="1" applyBorder="1" applyAlignment="1">
      <alignment horizontal="right" vertical="center" wrapText="1"/>
    </xf>
    <xf numFmtId="4" fontId="63" fillId="41" borderId="7" xfId="22865" applyNumberFormat="1" applyFont="1" applyFill="1" applyBorder="1" applyAlignment="1">
      <alignment horizontal="right" vertical="center" wrapText="1"/>
    </xf>
    <xf numFmtId="4" fontId="63" fillId="41" borderId="8" xfId="22865" applyNumberFormat="1" applyFont="1" applyFill="1" applyBorder="1" applyAlignment="1">
      <alignment horizontal="right" vertical="center" wrapText="1"/>
    </xf>
    <xf numFmtId="1" fontId="52" fillId="0" borderId="21" xfId="22865" applyNumberFormat="1" applyFont="1" applyBorder="1" applyAlignment="1">
      <alignment horizontal="center" vertical="center" wrapText="1"/>
    </xf>
    <xf numFmtId="1" fontId="52" fillId="0" borderId="27" xfId="22865" applyNumberFormat="1" applyFont="1" applyBorder="1" applyAlignment="1">
      <alignment horizontal="center" vertical="center" wrapText="1"/>
    </xf>
    <xf numFmtId="1" fontId="52" fillId="0" borderId="21" xfId="22865" applyNumberFormat="1" applyFont="1" applyBorder="1" applyAlignment="1">
      <alignment vertical="center" wrapText="1"/>
    </xf>
    <xf numFmtId="1" fontId="52" fillId="0" borderId="27" xfId="22865" applyNumberFormat="1" applyFont="1" applyBorder="1" applyAlignment="1">
      <alignment vertical="center" wrapText="1"/>
    </xf>
    <xf numFmtId="0" fontId="52" fillId="0" borderId="7" xfId="43720" applyFont="1" applyBorder="1" applyAlignment="1">
      <alignment horizontal="center" vertical="center" wrapText="1"/>
    </xf>
    <xf numFmtId="0" fontId="52" fillId="0" borderId="4" xfId="43720" applyFont="1" applyBorder="1" applyAlignment="1">
      <alignment horizontal="center" vertical="center" wrapText="1"/>
    </xf>
    <xf numFmtId="0" fontId="52" fillId="0" borderId="8" xfId="43720" applyFont="1" applyBorder="1" applyAlignment="1">
      <alignment horizontal="center" vertical="center" wrapText="1"/>
    </xf>
    <xf numFmtId="0" fontId="52" fillId="0" borderId="7" xfId="22865" applyFont="1" applyBorder="1" applyAlignment="1">
      <alignment horizontal="center" vertical="center" wrapText="1"/>
    </xf>
    <xf numFmtId="0" fontId="52" fillId="0" borderId="4" xfId="22865" applyFont="1" applyBorder="1" applyAlignment="1">
      <alignment horizontal="center" vertical="center" wrapText="1"/>
    </xf>
    <xf numFmtId="0" fontId="52" fillId="0" borderId="8" xfId="22865" applyFont="1" applyBorder="1" applyAlignment="1">
      <alignment horizontal="center" vertical="center" wrapText="1"/>
    </xf>
    <xf numFmtId="0" fontId="52" fillId="0" borderId="7" xfId="22865" applyFont="1" applyBorder="1" applyAlignment="1">
      <alignment horizontal="center" vertical="distributed" wrapText="1"/>
    </xf>
    <xf numFmtId="0" fontId="52" fillId="0" borderId="4" xfId="22865" applyFont="1" applyBorder="1" applyAlignment="1">
      <alignment horizontal="center" vertical="distributed" wrapText="1"/>
    </xf>
    <xf numFmtId="0" fontId="52" fillId="0" borderId="8" xfId="22865" applyFont="1" applyBorder="1" applyAlignment="1">
      <alignment horizontal="center" vertical="distributed" wrapText="1"/>
    </xf>
    <xf numFmtId="0" fontId="63" fillId="41" borderId="23" xfId="43721" applyFont="1" applyFill="1" applyBorder="1" applyAlignment="1">
      <alignment horizontal="right" vertical="center" wrapText="1"/>
    </xf>
    <xf numFmtId="0" fontId="63" fillId="41" borderId="0" xfId="43721" applyFont="1" applyFill="1" applyAlignment="1">
      <alignment horizontal="right" vertical="center" wrapText="1"/>
    </xf>
    <xf numFmtId="0" fontId="63" fillId="41" borderId="22" xfId="43721" applyFont="1" applyFill="1" applyBorder="1" applyAlignment="1">
      <alignment horizontal="right" vertical="center" wrapText="1"/>
    </xf>
    <xf numFmtId="10" fontId="63" fillId="41" borderId="23" xfId="22865" applyNumberFormat="1" applyFont="1" applyFill="1" applyBorder="1" applyAlignment="1">
      <alignment horizontal="right" vertical="center" wrapText="1"/>
    </xf>
    <xf numFmtId="10" fontId="63" fillId="41" borderId="22" xfId="22865" applyNumberFormat="1" applyFont="1" applyFill="1" applyBorder="1" applyAlignment="1">
      <alignment horizontal="right" vertical="center" wrapText="1"/>
    </xf>
    <xf numFmtId="0" fontId="63" fillId="41" borderId="5" xfId="22865" applyFont="1" applyFill="1" applyBorder="1" applyAlignment="1">
      <alignment horizontal="right" vertical="center" wrapText="1"/>
    </xf>
    <xf numFmtId="0" fontId="63" fillId="41" borderId="19" xfId="22865" applyFont="1" applyFill="1" applyBorder="1" applyAlignment="1">
      <alignment horizontal="right" vertical="center" wrapText="1"/>
    </xf>
    <xf numFmtId="0" fontId="63" fillId="41" borderId="20" xfId="22865" applyFont="1" applyFill="1" applyBorder="1" applyAlignment="1">
      <alignment horizontal="right" vertical="center" wrapText="1"/>
    </xf>
    <xf numFmtId="177" fontId="63" fillId="41" borderId="1" xfId="22865" applyNumberFormat="1" applyFont="1" applyFill="1" applyBorder="1" applyAlignment="1">
      <alignment horizontal="center" vertical="center" wrapText="1"/>
    </xf>
    <xf numFmtId="1" fontId="58" fillId="17" borderId="4" xfId="43721" applyNumberFormat="1" applyFont="1" applyFill="1" applyBorder="1" applyAlignment="1">
      <alignment vertical="center"/>
    </xf>
    <xf numFmtId="0" fontId="58" fillId="17" borderId="4" xfId="43721" applyFont="1" applyFill="1" applyBorder="1" applyAlignment="1">
      <alignment vertical="center"/>
    </xf>
    <xf numFmtId="0" fontId="63" fillId="0" borderId="5" xfId="43721" applyFont="1" applyBorder="1" applyAlignment="1">
      <alignment horizontal="right" vertical="center" wrapText="1"/>
    </xf>
    <xf numFmtId="0" fontId="63" fillId="0" borderId="19" xfId="43721" applyFont="1" applyBorder="1" applyAlignment="1">
      <alignment horizontal="right" vertical="center" wrapText="1"/>
    </xf>
    <xf numFmtId="0" fontId="63" fillId="0" borderId="20" xfId="43721" applyFont="1" applyBorder="1" applyAlignment="1">
      <alignment horizontal="right" vertical="center" wrapText="1"/>
    </xf>
    <xf numFmtId="0" fontId="63" fillId="0" borderId="24" xfId="43721" applyFont="1" applyBorder="1" applyAlignment="1">
      <alignment horizontal="right" vertical="center" wrapText="1"/>
    </xf>
    <xf numFmtId="0" fontId="63" fillId="0" borderId="6" xfId="43721" applyFont="1" applyBorder="1" applyAlignment="1">
      <alignment horizontal="right" vertical="center" wrapText="1"/>
    </xf>
    <xf numFmtId="0" fontId="63" fillId="0" borderId="3" xfId="43721" applyFont="1" applyBorder="1" applyAlignment="1">
      <alignment horizontal="right" vertical="center" wrapText="1"/>
    </xf>
    <xf numFmtId="10" fontId="63" fillId="0" borderId="5" xfId="22865" applyNumberFormat="1" applyFont="1" applyBorder="1" applyAlignment="1">
      <alignment horizontal="right" vertical="center" wrapText="1"/>
    </xf>
    <xf numFmtId="10" fontId="63" fillId="0" borderId="20" xfId="22865" applyNumberFormat="1" applyFont="1" applyBorder="1" applyAlignment="1">
      <alignment horizontal="right" vertical="center" wrapText="1"/>
    </xf>
    <xf numFmtId="10" fontId="63" fillId="0" borderId="24" xfId="22865" applyNumberFormat="1" applyFont="1" applyBorder="1" applyAlignment="1">
      <alignment horizontal="right" vertical="center" wrapText="1"/>
    </xf>
    <xf numFmtId="10" fontId="63" fillId="0" borderId="3" xfId="22865" applyNumberFormat="1" applyFont="1" applyBorder="1" applyAlignment="1">
      <alignment horizontal="right" vertical="center" wrapText="1"/>
    </xf>
    <xf numFmtId="177" fontId="63" fillId="0" borderId="21" xfId="22865" applyNumberFormat="1" applyFont="1" applyBorder="1" applyAlignment="1">
      <alignment horizontal="center" vertical="center" wrapText="1"/>
    </xf>
    <xf numFmtId="177" fontId="63" fillId="0" borderId="27" xfId="22865" applyNumberFormat="1" applyFont="1" applyBorder="1" applyAlignment="1">
      <alignment horizontal="center" vertical="center" wrapText="1"/>
    </xf>
    <xf numFmtId="0" fontId="63" fillId="0" borderId="7" xfId="22865" applyFont="1" applyBorder="1" applyAlignment="1">
      <alignment horizontal="right" vertical="center" wrapText="1"/>
    </xf>
    <xf numFmtId="0" fontId="63" fillId="0" borderId="4" xfId="22865" applyFont="1" applyBorder="1" applyAlignment="1">
      <alignment horizontal="right" vertical="center" wrapText="1"/>
    </xf>
    <xf numFmtId="0" fontId="63" fillId="0" borderId="8" xfId="22865" applyFont="1" applyBorder="1" applyAlignment="1">
      <alignment horizontal="right" vertical="center" wrapText="1"/>
    </xf>
    <xf numFmtId="0" fontId="63" fillId="0" borderId="23" xfId="43721" applyFont="1" applyBorder="1" applyAlignment="1">
      <alignment horizontal="right" vertical="center" wrapText="1"/>
    </xf>
    <xf numFmtId="0" fontId="63" fillId="0" borderId="0" xfId="43721" applyFont="1" applyAlignment="1">
      <alignment horizontal="right" vertical="center" wrapText="1"/>
    </xf>
    <xf numFmtId="0" fontId="63" fillId="0" borderId="22" xfId="43721" applyFont="1" applyBorder="1" applyAlignment="1">
      <alignment horizontal="right" vertical="center" wrapText="1"/>
    </xf>
    <xf numFmtId="10" fontId="63" fillId="0" borderId="23" xfId="22865" applyNumberFormat="1" applyFont="1" applyBorder="1" applyAlignment="1">
      <alignment horizontal="right" vertical="center" wrapText="1"/>
    </xf>
    <xf numFmtId="10" fontId="63" fillId="0" borderId="22" xfId="22865" applyNumberFormat="1" applyFont="1" applyBorder="1" applyAlignment="1">
      <alignment horizontal="right" vertical="center" wrapText="1"/>
    </xf>
    <xf numFmtId="177" fontId="63" fillId="0" borderId="1" xfId="22865" applyNumberFormat="1" applyFont="1" applyBorder="1" applyAlignment="1">
      <alignment horizontal="center" vertical="center" wrapText="1"/>
    </xf>
    <xf numFmtId="1" fontId="52" fillId="0" borderId="1" xfId="22865" applyNumberFormat="1" applyFont="1" applyBorder="1" applyAlignment="1">
      <alignment horizontal="center" vertical="center" wrapText="1"/>
    </xf>
    <xf numFmtId="1" fontId="52" fillId="0" borderId="1" xfId="22865" applyNumberFormat="1" applyFont="1" applyBorder="1" applyAlignment="1">
      <alignment vertical="center" wrapText="1"/>
    </xf>
    <xf numFmtId="0" fontId="52" fillId="0" borderId="24" xfId="43720" applyFont="1" applyBorder="1" applyAlignment="1">
      <alignment horizontal="center" vertical="center" wrapText="1"/>
    </xf>
    <xf numFmtId="0" fontId="52" fillId="0" borderId="6" xfId="43720" applyFont="1" applyBorder="1" applyAlignment="1">
      <alignment horizontal="center" vertical="center" wrapText="1"/>
    </xf>
    <xf numFmtId="0" fontId="52" fillId="0" borderId="3" xfId="43720" applyFont="1" applyBorder="1" applyAlignment="1">
      <alignment horizontal="center" vertical="center" wrapText="1"/>
    </xf>
    <xf numFmtId="0" fontId="52" fillId="0" borderId="1" xfId="22865" applyFont="1" applyBorder="1" applyAlignment="1">
      <alignment horizontal="center" vertical="center" wrapText="1"/>
    </xf>
    <xf numFmtId="0" fontId="52" fillId="0" borderId="1" xfId="22865" applyFont="1" applyBorder="1" applyAlignment="1">
      <alignment horizontal="center" vertical="distributed" wrapText="1"/>
    </xf>
    <xf numFmtId="0" fontId="60" fillId="0" borderId="1" xfId="22865" applyFont="1" applyBorder="1" applyAlignment="1">
      <alignment horizontal="center" vertical="center" wrapText="1"/>
    </xf>
    <xf numFmtId="174" fontId="52" fillId="0" borderId="1" xfId="22865" applyNumberFormat="1" applyFont="1" applyBorder="1" applyAlignment="1">
      <alignment horizontal="center" vertical="center" wrapText="1"/>
    </xf>
    <xf numFmtId="1" fontId="52" fillId="3" borderId="1" xfId="22865" applyNumberFormat="1" applyFont="1" applyFill="1" applyBorder="1" applyAlignment="1">
      <alignment horizontal="center" vertical="center" wrapText="1"/>
    </xf>
    <xf numFmtId="1" fontId="52" fillId="3" borderId="27" xfId="22865" applyNumberFormat="1" applyFont="1" applyFill="1" applyBorder="1" applyAlignment="1">
      <alignment horizontal="center" vertical="center" wrapText="1"/>
    </xf>
    <xf numFmtId="0" fontId="52" fillId="2" borderId="24" xfId="43720" applyFont="1" applyFill="1" applyBorder="1" applyAlignment="1">
      <alignment horizontal="center" vertical="center" wrapText="1"/>
    </xf>
    <xf numFmtId="0" fontId="52" fillId="2" borderId="6" xfId="43720" applyFont="1" applyFill="1" applyBorder="1" applyAlignment="1">
      <alignment horizontal="center" vertical="center" wrapText="1"/>
    </xf>
    <xf numFmtId="0" fontId="52" fillId="2" borderId="3" xfId="43720" applyFont="1" applyFill="1" applyBorder="1" applyAlignment="1">
      <alignment horizontal="center" vertical="center" wrapText="1"/>
    </xf>
    <xf numFmtId="0" fontId="52" fillId="2" borderId="1" xfId="22865" applyFont="1" applyFill="1" applyBorder="1" applyAlignment="1">
      <alignment horizontal="center" vertical="center" wrapText="1"/>
    </xf>
    <xf numFmtId="0" fontId="52" fillId="2" borderId="27" xfId="22865" applyFont="1" applyFill="1" applyBorder="1" applyAlignment="1">
      <alignment horizontal="center" vertical="center" wrapText="1"/>
    </xf>
    <xf numFmtId="0" fontId="52" fillId="2" borderId="1" xfId="22865" applyFont="1" applyFill="1" applyBorder="1" applyAlignment="1">
      <alignment horizontal="center" vertical="distributed" wrapText="1"/>
    </xf>
    <xf numFmtId="0" fontId="52" fillId="2" borderId="27" xfId="22865" applyFont="1" applyFill="1" applyBorder="1" applyAlignment="1">
      <alignment horizontal="center" vertical="distributed" wrapText="1"/>
    </xf>
    <xf numFmtId="0" fontId="52" fillId="2" borderId="5" xfId="22865" applyFont="1" applyFill="1" applyBorder="1" applyAlignment="1">
      <alignment horizontal="center" vertical="center" wrapText="1"/>
    </xf>
    <xf numFmtId="0" fontId="52" fillId="2" borderId="19" xfId="22865" applyFont="1" applyFill="1" applyBorder="1" applyAlignment="1">
      <alignment horizontal="center" vertical="center" wrapText="1"/>
    </xf>
    <xf numFmtId="0" fontId="52" fillId="2" borderId="20" xfId="22865" applyFont="1" applyFill="1" applyBorder="1" applyAlignment="1">
      <alignment horizontal="center" vertical="center" wrapText="1"/>
    </xf>
    <xf numFmtId="0" fontId="52" fillId="2" borderId="5" xfId="22865" applyFont="1" applyFill="1" applyBorder="1" applyAlignment="1">
      <alignment horizontal="center" vertical="distributed" wrapText="1"/>
    </xf>
    <xf numFmtId="0" fontId="52" fillId="2" borderId="19" xfId="22865" applyFont="1" applyFill="1" applyBorder="1" applyAlignment="1">
      <alignment horizontal="center" vertical="distributed" wrapText="1"/>
    </xf>
    <xf numFmtId="0" fontId="52" fillId="2" borderId="20" xfId="22865" applyFont="1" applyFill="1" applyBorder="1" applyAlignment="1">
      <alignment horizontal="center" vertical="distributed" wrapText="1"/>
    </xf>
    <xf numFmtId="0" fontId="60" fillId="2" borderId="1" xfId="22865" applyFont="1" applyFill="1" applyBorder="1" applyAlignment="1">
      <alignment horizontal="center" vertical="center" wrapText="1"/>
    </xf>
    <xf numFmtId="0" fontId="60" fillId="2" borderId="27" xfId="22865" applyFont="1" applyFill="1" applyBorder="1" applyAlignment="1">
      <alignment horizontal="center" vertical="center" wrapText="1"/>
    </xf>
    <xf numFmtId="174" fontId="52" fillId="2" borderId="1" xfId="22865" applyNumberFormat="1" applyFont="1" applyFill="1" applyBorder="1" applyAlignment="1">
      <alignment horizontal="center" vertical="center" wrapText="1"/>
    </xf>
    <xf numFmtId="174" fontId="52" fillId="2" borderId="27" xfId="22865" applyNumberFormat="1" applyFont="1" applyFill="1" applyBorder="1" applyAlignment="1">
      <alignment horizontal="center" vertical="center" wrapText="1"/>
    </xf>
    <xf numFmtId="0" fontId="55" fillId="2" borderId="0" xfId="22865" applyFont="1" applyFill="1" applyAlignment="1">
      <alignment horizontal="left" vertical="center" wrapText="1"/>
    </xf>
    <xf numFmtId="0" fontId="54" fillId="0" borderId="23" xfId="43720" applyFont="1" applyBorder="1" applyAlignment="1">
      <alignment horizontal="left" vertical="center"/>
    </xf>
    <xf numFmtId="0" fontId="54" fillId="0" borderId="0" xfId="43720" applyFont="1" applyAlignment="1">
      <alignment horizontal="left" vertical="center"/>
    </xf>
    <xf numFmtId="173" fontId="56" fillId="2" borderId="0" xfId="22865" applyNumberFormat="1" applyFont="1" applyFill="1" applyAlignment="1">
      <alignment horizontal="left" vertical="center"/>
    </xf>
    <xf numFmtId="0" fontId="49" fillId="0" borderId="23" xfId="43720" applyFont="1" applyBorder="1" applyAlignment="1">
      <alignment horizontal="left" vertical="center"/>
    </xf>
    <xf numFmtId="0" fontId="49" fillId="0" borderId="0" xfId="43720" applyFont="1" applyAlignment="1">
      <alignment horizontal="left" vertical="center"/>
    </xf>
    <xf numFmtId="173" fontId="44" fillId="2" borderId="0" xfId="22865" applyNumberFormat="1" applyFont="1" applyFill="1" applyAlignment="1">
      <alignment horizontal="left" vertical="center"/>
    </xf>
    <xf numFmtId="0" fontId="52" fillId="2" borderId="23" xfId="22865" applyFont="1" applyFill="1" applyBorder="1" applyAlignment="1">
      <alignment horizontal="center" vertical="center" wrapText="1"/>
    </xf>
    <xf numFmtId="0" fontId="52" fillId="2" borderId="0" xfId="22865" applyFont="1" applyFill="1" applyAlignment="1">
      <alignment horizontal="center" vertical="center" wrapText="1"/>
    </xf>
    <xf numFmtId="0" fontId="52" fillId="2" borderId="22" xfId="22865" applyFont="1" applyFill="1" applyBorder="1" applyAlignment="1">
      <alignment horizontal="center" vertical="center" wrapText="1"/>
    </xf>
    <xf numFmtId="0" fontId="52" fillId="2" borderId="24" xfId="22865" applyFont="1" applyFill="1" applyBorder="1" applyAlignment="1">
      <alignment horizontal="center" vertical="center" wrapText="1"/>
    </xf>
    <xf numFmtId="0" fontId="52" fillId="2" borderId="6" xfId="22865" applyFont="1" applyFill="1" applyBorder="1" applyAlignment="1">
      <alignment horizontal="center" vertical="center" wrapText="1"/>
    </xf>
    <xf numFmtId="0" fontId="52" fillId="2" borderId="3" xfId="22865" applyFont="1" applyFill="1" applyBorder="1" applyAlignment="1">
      <alignment horizontal="center" vertical="center" wrapText="1"/>
    </xf>
    <xf numFmtId="0" fontId="53" fillId="40" borderId="7" xfId="22865" applyFont="1" applyFill="1" applyBorder="1" applyAlignment="1">
      <alignment horizontal="center" vertical="center"/>
    </xf>
    <xf numFmtId="0" fontId="53" fillId="40" borderId="4" xfId="22865" applyFont="1" applyFill="1" applyBorder="1" applyAlignment="1">
      <alignment horizontal="center" vertical="center"/>
    </xf>
    <xf numFmtId="0" fontId="53" fillId="40" borderId="8" xfId="22865" applyFont="1" applyFill="1" applyBorder="1" applyAlignment="1">
      <alignment horizontal="center" vertical="center"/>
    </xf>
    <xf numFmtId="0" fontId="57" fillId="40" borderId="2" xfId="43720" applyFont="1" applyFill="1" applyBorder="1" applyAlignment="1">
      <alignment horizontal="center" vertical="center"/>
    </xf>
    <xf numFmtId="1" fontId="58" fillId="40" borderId="4" xfId="43721" applyNumberFormat="1" applyFont="1" applyFill="1" applyBorder="1" applyAlignment="1">
      <alignment vertical="center"/>
    </xf>
    <xf numFmtId="0" fontId="58" fillId="40" borderId="4" xfId="43721" applyFont="1" applyFill="1" applyBorder="1" applyAlignment="1">
      <alignment vertical="center"/>
    </xf>
    <xf numFmtId="0" fontId="63" fillId="0" borderId="7" xfId="43721" applyFont="1" applyBorder="1" applyAlignment="1">
      <alignment horizontal="right" vertical="center" wrapText="1"/>
    </xf>
    <xf numFmtId="0" fontId="63" fillId="0" borderId="4" xfId="43721" applyFont="1" applyBorder="1" applyAlignment="1">
      <alignment horizontal="right" vertical="center" wrapText="1"/>
    </xf>
    <xf numFmtId="0" fontId="63" fillId="0" borderId="8" xfId="43721" applyFont="1" applyBorder="1" applyAlignment="1">
      <alignment horizontal="right" vertical="center" wrapText="1"/>
    </xf>
    <xf numFmtId="4" fontId="63" fillId="0" borderId="7" xfId="22865" applyNumberFormat="1" applyFont="1" applyBorder="1" applyAlignment="1">
      <alignment horizontal="right" vertical="center" wrapText="1"/>
    </xf>
    <xf numFmtId="4" fontId="63" fillId="0" borderId="8" xfId="22865" applyNumberFormat="1" applyFont="1" applyBorder="1" applyAlignment="1">
      <alignment horizontal="right" vertical="center" wrapText="1"/>
    </xf>
    <xf numFmtId="0" fontId="63" fillId="0" borderId="5" xfId="22865" applyFont="1" applyBorder="1" applyAlignment="1">
      <alignment horizontal="right" vertical="center" wrapText="1"/>
    </xf>
    <xf numFmtId="0" fontId="63" fillId="0" borderId="19" xfId="22865" applyFont="1" applyBorder="1" applyAlignment="1">
      <alignment horizontal="right" vertical="center" wrapText="1"/>
    </xf>
    <xf numFmtId="0" fontId="63" fillId="0" borderId="20" xfId="22865" applyFont="1" applyBorder="1" applyAlignment="1">
      <alignment horizontal="right" vertical="center" wrapText="1"/>
    </xf>
    <xf numFmtId="1" fontId="52" fillId="0" borderId="21" xfId="22865" applyNumberFormat="1" applyFont="1" applyBorder="1" applyAlignment="1">
      <alignment horizontal="left" vertical="center" wrapText="1"/>
    </xf>
    <xf numFmtId="1" fontId="52" fillId="0" borderId="27" xfId="22865" applyNumberFormat="1" applyFont="1" applyBorder="1" applyAlignment="1">
      <alignment horizontal="left" vertical="center" wrapText="1"/>
    </xf>
    <xf numFmtId="1" fontId="13" fillId="0" borderId="21" xfId="22865" applyNumberFormat="1" applyFont="1" applyBorder="1" applyAlignment="1">
      <alignment horizontal="center" vertical="center" wrapText="1"/>
    </xf>
    <xf numFmtId="1" fontId="13" fillId="0" borderId="27" xfId="22865" applyNumberFormat="1" applyFont="1" applyBorder="1" applyAlignment="1">
      <alignment horizontal="center" vertical="center" wrapText="1"/>
    </xf>
    <xf numFmtId="1" fontId="13" fillId="0" borderId="21" xfId="22865" applyNumberFormat="1" applyFont="1" applyBorder="1" applyAlignment="1">
      <alignment vertical="center" wrapText="1"/>
    </xf>
    <xf numFmtId="1" fontId="13" fillId="0" borderId="27" xfId="22865" applyNumberFormat="1" applyFont="1" applyBorder="1" applyAlignment="1">
      <alignment vertical="center" wrapText="1"/>
    </xf>
    <xf numFmtId="0" fontId="51" fillId="2" borderId="0" xfId="22865" applyFont="1" applyFill="1" applyAlignment="1">
      <alignment horizontal="center" vertical="center" wrapText="1"/>
    </xf>
    <xf numFmtId="0" fontId="48" fillId="2" borderId="0" xfId="22865" applyFont="1" applyFill="1" applyAlignment="1">
      <alignment horizontal="center" vertical="center" wrapText="1"/>
    </xf>
    <xf numFmtId="0" fontId="48" fillId="2" borderId="0" xfId="22865" applyFont="1" applyFill="1" applyAlignment="1">
      <alignment horizontal="center" vertical="center"/>
    </xf>
    <xf numFmtId="179" fontId="13" fillId="40" borderId="4" xfId="43720" applyNumberFormat="1" applyFont="1" applyFill="1" applyBorder="1" applyAlignment="1">
      <alignment horizontal="center" vertical="center" wrapText="1"/>
    </xf>
    <xf numFmtId="4" fontId="13" fillId="17" borderId="4" xfId="24" applyNumberFormat="1" applyFont="1" applyFill="1" applyBorder="1" applyAlignment="1" applyProtection="1">
      <alignment horizontal="left" vertical="center"/>
    </xf>
    <xf numFmtId="4" fontId="13" fillId="40" borderId="4" xfId="24" applyNumberFormat="1" applyFont="1" applyFill="1" applyBorder="1" applyAlignment="1" applyProtection="1">
      <alignment horizontal="left" vertical="center"/>
    </xf>
    <xf numFmtId="0" fontId="13" fillId="17" borderId="7" xfId="23" applyFont="1" applyFill="1" applyBorder="1" applyAlignment="1">
      <alignment horizontal="center" vertical="center"/>
    </xf>
    <xf numFmtId="0" fontId="13" fillId="17" borderId="4" xfId="23" applyFont="1" applyFill="1" applyBorder="1" applyAlignment="1">
      <alignment horizontal="center" vertical="center"/>
    </xf>
    <xf numFmtId="0" fontId="49" fillId="2" borderId="23" xfId="43720" applyFont="1" applyFill="1" applyBorder="1" applyAlignment="1">
      <alignment horizontal="left" vertical="center"/>
    </xf>
    <xf numFmtId="0" fontId="49" fillId="2" borderId="22" xfId="43720" applyFont="1" applyFill="1" applyBorder="1" applyAlignment="1">
      <alignment horizontal="left" vertical="center"/>
    </xf>
    <xf numFmtId="0" fontId="45" fillId="17" borderId="2" xfId="43720" applyFont="1" applyFill="1" applyBorder="1" applyAlignment="1">
      <alignment horizontal="center" vertical="center"/>
    </xf>
    <xf numFmtId="0" fontId="19" fillId="17" borderId="2" xfId="0" applyFont="1" applyFill="1" applyBorder="1" applyAlignment="1">
      <alignment horizontal="center" vertical="center"/>
    </xf>
    <xf numFmtId="0" fontId="19" fillId="17" borderId="2" xfId="20935" applyFont="1" applyFill="1" applyBorder="1" applyAlignment="1" applyProtection="1">
      <alignment horizontal="center" vertical="center"/>
      <protection locked="0"/>
    </xf>
    <xf numFmtId="4" fontId="19" fillId="17" borderId="2" xfId="20935" applyNumberFormat="1" applyFont="1" applyFill="1" applyBorder="1" applyAlignment="1" applyProtection="1">
      <alignment horizontal="center" vertical="center"/>
      <protection locked="0"/>
    </xf>
    <xf numFmtId="174" fontId="19" fillId="17" borderId="2" xfId="20935" applyNumberFormat="1" applyFont="1" applyFill="1" applyBorder="1" applyAlignment="1" applyProtection="1">
      <alignment horizontal="center" vertical="center"/>
      <protection locked="0"/>
    </xf>
    <xf numFmtId="175" fontId="51" fillId="17" borderId="2" xfId="22865" applyNumberFormat="1" applyFont="1" applyFill="1" applyBorder="1" applyAlignment="1">
      <alignment horizontal="center" vertical="center"/>
    </xf>
    <xf numFmtId="0" fontId="11" fillId="2" borderId="5" xfId="22865" applyFont="1" applyFill="1" applyBorder="1" applyAlignment="1">
      <alignment horizontal="center" vertical="center" wrapText="1"/>
    </xf>
    <xf numFmtId="0" fontId="11" fillId="2" borderId="19" xfId="22865" applyFont="1" applyFill="1" applyBorder="1" applyAlignment="1">
      <alignment horizontal="center" vertical="center" wrapText="1"/>
    </xf>
    <xf numFmtId="0" fontId="11" fillId="2" borderId="20" xfId="22865" applyFont="1" applyFill="1" applyBorder="1" applyAlignment="1">
      <alignment horizontal="center" vertical="center" wrapText="1"/>
    </xf>
    <xf numFmtId="0" fontId="11" fillId="2" borderId="23" xfId="22865" applyFont="1" applyFill="1" applyBorder="1" applyAlignment="1">
      <alignment horizontal="center" vertical="center" wrapText="1"/>
    </xf>
    <xf numFmtId="0" fontId="11" fillId="2" borderId="0" xfId="22865" applyFont="1" applyFill="1" applyAlignment="1">
      <alignment horizontal="center" vertical="center" wrapText="1"/>
    </xf>
    <xf numFmtId="0" fontId="11" fillId="2" borderId="22" xfId="22865" applyFont="1" applyFill="1" applyBorder="1" applyAlignment="1">
      <alignment horizontal="center" vertical="center" wrapText="1"/>
    </xf>
    <xf numFmtId="0" fontId="11" fillId="2" borderId="24" xfId="22865" applyFont="1" applyFill="1" applyBorder="1" applyAlignment="1">
      <alignment horizontal="center" vertical="center" wrapText="1"/>
    </xf>
    <xf numFmtId="0" fontId="11" fillId="2" borderId="6" xfId="22865" applyFont="1" applyFill="1" applyBorder="1" applyAlignment="1">
      <alignment horizontal="center" vertical="center" wrapText="1"/>
    </xf>
    <xf numFmtId="0" fontId="11" fillId="2" borderId="3" xfId="22865" applyFont="1" applyFill="1" applyBorder="1" applyAlignment="1">
      <alignment horizontal="center" vertical="center" wrapText="1"/>
    </xf>
    <xf numFmtId="0" fontId="11" fillId="17" borderId="7" xfId="22865" applyFont="1" applyFill="1" applyBorder="1" applyAlignment="1">
      <alignment horizontal="center" vertical="center"/>
    </xf>
    <xf numFmtId="0" fontId="11" fillId="17" borderId="4" xfId="22865" applyFont="1" applyFill="1" applyBorder="1" applyAlignment="1">
      <alignment horizontal="center" vertical="center"/>
    </xf>
    <xf numFmtId="0" fontId="11" fillId="17" borderId="8" xfId="22865" applyFont="1" applyFill="1" applyBorder="1" applyAlignment="1">
      <alignment horizontal="center" vertical="center"/>
    </xf>
    <xf numFmtId="0" fontId="49" fillId="2" borderId="5" xfId="22865" applyFont="1" applyFill="1" applyBorder="1" applyAlignment="1">
      <alignment horizontal="left" vertical="center"/>
    </xf>
    <xf numFmtId="0" fontId="49" fillId="2" borderId="20" xfId="22865" applyFont="1" applyFill="1" applyBorder="1" applyAlignment="1">
      <alignment horizontal="left" vertical="center"/>
    </xf>
  </cellXfs>
  <cellStyles count="43728">
    <cellStyle name="20% - Ênfase1 10" xfId="27" xr:uid="{00000000-0005-0000-0000-000000000000}"/>
    <cellStyle name="20% - Ênfase1 10 2" xfId="28" xr:uid="{00000000-0005-0000-0000-000001000000}"/>
    <cellStyle name="20% - Ênfase1 11" xfId="29" xr:uid="{00000000-0005-0000-0000-000002000000}"/>
    <cellStyle name="20% - Ênfase1 11 2" xfId="30" xr:uid="{00000000-0005-0000-0000-000003000000}"/>
    <cellStyle name="20% - Ênfase1 12" xfId="31" xr:uid="{00000000-0005-0000-0000-000004000000}"/>
    <cellStyle name="20% - Ênfase1 13" xfId="32" xr:uid="{00000000-0005-0000-0000-000005000000}"/>
    <cellStyle name="20% - Ênfase1 14" xfId="33" xr:uid="{00000000-0005-0000-0000-000006000000}"/>
    <cellStyle name="20% - Ênfase1 15" xfId="34" xr:uid="{00000000-0005-0000-0000-000007000000}"/>
    <cellStyle name="20% - Ênfase1 16" xfId="35" xr:uid="{00000000-0005-0000-0000-000008000000}"/>
    <cellStyle name="20% - Ênfase1 2" xfId="36" xr:uid="{00000000-0005-0000-0000-000009000000}"/>
    <cellStyle name="20% - Ênfase1 2 10" xfId="37" xr:uid="{00000000-0005-0000-0000-00000A000000}"/>
    <cellStyle name="20% - Ênfase1 2 11" xfId="38" xr:uid="{00000000-0005-0000-0000-00000B000000}"/>
    <cellStyle name="20% - Ênfase1 2 12" xfId="39" xr:uid="{00000000-0005-0000-0000-00000C000000}"/>
    <cellStyle name="20% - Ênfase1 2 13" xfId="40" xr:uid="{00000000-0005-0000-0000-00000D000000}"/>
    <cellStyle name="20% - Ênfase1 2 2" xfId="41" xr:uid="{00000000-0005-0000-0000-00000E000000}"/>
    <cellStyle name="20% - Ênfase1 2 2 2" xfId="42" xr:uid="{00000000-0005-0000-0000-00000F000000}"/>
    <cellStyle name="20% - Ênfase1 2 2 2 2" xfId="43" xr:uid="{00000000-0005-0000-0000-000010000000}"/>
    <cellStyle name="20% - Ênfase1 2 2 2 2 2" xfId="44" xr:uid="{00000000-0005-0000-0000-000011000000}"/>
    <cellStyle name="20% - Ênfase1 2 2 2 2 2 2" xfId="45" xr:uid="{00000000-0005-0000-0000-000012000000}"/>
    <cellStyle name="20% - Ênfase1 2 2 2 2 3" xfId="46" xr:uid="{00000000-0005-0000-0000-000013000000}"/>
    <cellStyle name="20% - Ênfase1 2 2 2 3" xfId="47" xr:uid="{00000000-0005-0000-0000-000014000000}"/>
    <cellStyle name="20% - Ênfase1 2 2 2 3 2" xfId="48" xr:uid="{00000000-0005-0000-0000-000015000000}"/>
    <cellStyle name="20% - Ênfase1 2 2 2 4" xfId="49" xr:uid="{00000000-0005-0000-0000-000016000000}"/>
    <cellStyle name="20% - Ênfase1 2 2 2 4 2" xfId="50" xr:uid="{00000000-0005-0000-0000-000017000000}"/>
    <cellStyle name="20% - Ênfase1 2 2 2 5" xfId="51" xr:uid="{00000000-0005-0000-0000-000018000000}"/>
    <cellStyle name="20% - Ênfase1 2 2 3" xfId="52" xr:uid="{00000000-0005-0000-0000-000019000000}"/>
    <cellStyle name="20% - Ênfase1 2 2 3 2" xfId="53" xr:uid="{00000000-0005-0000-0000-00001A000000}"/>
    <cellStyle name="20% - Ênfase1 2 2 3 2 2" xfId="54" xr:uid="{00000000-0005-0000-0000-00001B000000}"/>
    <cellStyle name="20% - Ênfase1 2 2 3 3" xfId="55" xr:uid="{00000000-0005-0000-0000-00001C000000}"/>
    <cellStyle name="20% - Ênfase1 2 2 3 3 2" xfId="56" xr:uid="{00000000-0005-0000-0000-00001D000000}"/>
    <cellStyle name="20% - Ênfase1 2 2 3 4" xfId="57" xr:uid="{00000000-0005-0000-0000-00001E000000}"/>
    <cellStyle name="20% - Ênfase1 2 2 4" xfId="58" xr:uid="{00000000-0005-0000-0000-00001F000000}"/>
    <cellStyle name="20% - Ênfase1 2 2 4 2" xfId="59" xr:uid="{00000000-0005-0000-0000-000020000000}"/>
    <cellStyle name="20% - Ênfase1 2 2 5" xfId="60" xr:uid="{00000000-0005-0000-0000-000021000000}"/>
    <cellStyle name="20% - Ênfase1 2 2 5 2" xfId="61" xr:uid="{00000000-0005-0000-0000-000022000000}"/>
    <cellStyle name="20% - Ênfase1 2 2 6" xfId="62" xr:uid="{00000000-0005-0000-0000-000023000000}"/>
    <cellStyle name="20% - Ênfase1 2 2 6 2" xfId="63" xr:uid="{00000000-0005-0000-0000-000024000000}"/>
    <cellStyle name="20% - Ênfase1 2 2 7" xfId="64" xr:uid="{00000000-0005-0000-0000-000025000000}"/>
    <cellStyle name="20% - Ênfase1 2 2 7 2" xfId="65" xr:uid="{00000000-0005-0000-0000-000026000000}"/>
    <cellStyle name="20% - Ênfase1 2 2 8" xfId="66" xr:uid="{00000000-0005-0000-0000-000027000000}"/>
    <cellStyle name="20% - Ênfase1 2 2 9" xfId="67" xr:uid="{00000000-0005-0000-0000-000028000000}"/>
    <cellStyle name="20% - Ênfase1 2 3" xfId="68" xr:uid="{00000000-0005-0000-0000-000029000000}"/>
    <cellStyle name="20% - Ênfase1 2 3 2" xfId="69" xr:uid="{00000000-0005-0000-0000-00002A000000}"/>
    <cellStyle name="20% - Ênfase1 2 3 2 2" xfId="70" xr:uid="{00000000-0005-0000-0000-00002B000000}"/>
    <cellStyle name="20% - Ênfase1 2 3 2 2 2" xfId="71" xr:uid="{00000000-0005-0000-0000-00002C000000}"/>
    <cellStyle name="20% - Ênfase1 2 3 2 3" xfId="72" xr:uid="{00000000-0005-0000-0000-00002D000000}"/>
    <cellStyle name="20% - Ênfase1 2 3 3" xfId="73" xr:uid="{00000000-0005-0000-0000-00002E000000}"/>
    <cellStyle name="20% - Ênfase1 2 3 3 2" xfId="74" xr:uid="{00000000-0005-0000-0000-00002F000000}"/>
    <cellStyle name="20% - Ênfase1 2 3 4" xfId="75" xr:uid="{00000000-0005-0000-0000-000030000000}"/>
    <cellStyle name="20% - Ênfase1 2 3 4 2" xfId="76" xr:uid="{00000000-0005-0000-0000-000031000000}"/>
    <cellStyle name="20% - Ênfase1 2 3 5" xfId="77" xr:uid="{00000000-0005-0000-0000-000032000000}"/>
    <cellStyle name="20% - Ênfase1 2 3 6" xfId="78" xr:uid="{00000000-0005-0000-0000-000033000000}"/>
    <cellStyle name="20% - Ênfase1 2 4" xfId="79" xr:uid="{00000000-0005-0000-0000-000034000000}"/>
    <cellStyle name="20% - Ênfase1 2 4 2" xfId="80" xr:uid="{00000000-0005-0000-0000-000035000000}"/>
    <cellStyle name="20% - Ênfase1 2 4 2 2" xfId="81" xr:uid="{00000000-0005-0000-0000-000036000000}"/>
    <cellStyle name="20% - Ênfase1 2 4 3" xfId="82" xr:uid="{00000000-0005-0000-0000-000037000000}"/>
    <cellStyle name="20% - Ênfase1 2 4 3 2" xfId="83" xr:uid="{00000000-0005-0000-0000-000038000000}"/>
    <cellStyle name="20% - Ênfase1 2 4 4" xfId="84" xr:uid="{00000000-0005-0000-0000-000039000000}"/>
    <cellStyle name="20% - Ênfase1 2 4 4 2" xfId="85" xr:uid="{00000000-0005-0000-0000-00003A000000}"/>
    <cellStyle name="20% - Ênfase1 2 4 5" xfId="86" xr:uid="{00000000-0005-0000-0000-00003B000000}"/>
    <cellStyle name="20% - Ênfase1 2 5" xfId="87" xr:uid="{00000000-0005-0000-0000-00003C000000}"/>
    <cellStyle name="20% - Ênfase1 2 5 2" xfId="88" xr:uid="{00000000-0005-0000-0000-00003D000000}"/>
    <cellStyle name="20% - Ênfase1 2 6" xfId="89" xr:uid="{00000000-0005-0000-0000-00003E000000}"/>
    <cellStyle name="20% - Ênfase1 2 6 2" xfId="90" xr:uid="{00000000-0005-0000-0000-00003F000000}"/>
    <cellStyle name="20% - Ênfase1 2 7" xfId="91" xr:uid="{00000000-0005-0000-0000-000040000000}"/>
    <cellStyle name="20% - Ênfase1 2 8" xfId="92" xr:uid="{00000000-0005-0000-0000-000041000000}"/>
    <cellStyle name="20% - Ênfase1 2 8 2" xfId="93" xr:uid="{00000000-0005-0000-0000-000042000000}"/>
    <cellStyle name="20% - Ênfase1 2 9" xfId="94" xr:uid="{00000000-0005-0000-0000-000043000000}"/>
    <cellStyle name="20% - Ênfase1 2 9 2" xfId="95" xr:uid="{00000000-0005-0000-0000-000044000000}"/>
    <cellStyle name="20% - Ênfase1 3" xfId="96" xr:uid="{00000000-0005-0000-0000-000045000000}"/>
    <cellStyle name="20% - Ênfase1 3 2" xfId="97" xr:uid="{00000000-0005-0000-0000-000046000000}"/>
    <cellStyle name="20% - Ênfase1 3 2 2" xfId="98" xr:uid="{00000000-0005-0000-0000-000047000000}"/>
    <cellStyle name="20% - Ênfase1 3 2 2 2" xfId="99" xr:uid="{00000000-0005-0000-0000-000048000000}"/>
    <cellStyle name="20% - Ênfase1 3 2 2 2 2" xfId="100" xr:uid="{00000000-0005-0000-0000-000049000000}"/>
    <cellStyle name="20% - Ênfase1 3 2 2 3" xfId="101" xr:uid="{00000000-0005-0000-0000-00004A000000}"/>
    <cellStyle name="20% - Ênfase1 3 2 3" xfId="102" xr:uid="{00000000-0005-0000-0000-00004B000000}"/>
    <cellStyle name="20% - Ênfase1 3 2 3 2" xfId="103" xr:uid="{00000000-0005-0000-0000-00004C000000}"/>
    <cellStyle name="20% - Ênfase1 3 2 4" xfId="104" xr:uid="{00000000-0005-0000-0000-00004D000000}"/>
    <cellStyle name="20% - Ênfase1 3 2 4 2" xfId="105" xr:uid="{00000000-0005-0000-0000-00004E000000}"/>
    <cellStyle name="20% - Ênfase1 3 2 5" xfId="106" xr:uid="{00000000-0005-0000-0000-00004F000000}"/>
    <cellStyle name="20% - Ênfase1 3 3" xfId="107" xr:uid="{00000000-0005-0000-0000-000050000000}"/>
    <cellStyle name="20% - Ênfase1 3 3 2" xfId="108" xr:uid="{00000000-0005-0000-0000-000051000000}"/>
    <cellStyle name="20% - Ênfase1 3 3 2 2" xfId="109" xr:uid="{00000000-0005-0000-0000-000052000000}"/>
    <cellStyle name="20% - Ênfase1 3 3 3" xfId="110" xr:uid="{00000000-0005-0000-0000-000053000000}"/>
    <cellStyle name="20% - Ênfase1 3 3 3 2" xfId="111" xr:uid="{00000000-0005-0000-0000-000054000000}"/>
    <cellStyle name="20% - Ênfase1 3 3 4" xfId="112" xr:uid="{00000000-0005-0000-0000-000055000000}"/>
    <cellStyle name="20% - Ênfase1 3 4" xfId="113" xr:uid="{00000000-0005-0000-0000-000056000000}"/>
    <cellStyle name="20% - Ênfase1 3 4 2" xfId="114" xr:uid="{00000000-0005-0000-0000-000057000000}"/>
    <cellStyle name="20% - Ênfase1 3 5" xfId="115" xr:uid="{00000000-0005-0000-0000-000058000000}"/>
    <cellStyle name="20% - Ênfase1 3 5 2" xfId="116" xr:uid="{00000000-0005-0000-0000-000059000000}"/>
    <cellStyle name="20% - Ênfase1 3 6" xfId="117" xr:uid="{00000000-0005-0000-0000-00005A000000}"/>
    <cellStyle name="20% - Ênfase1 3 6 2" xfId="118" xr:uid="{00000000-0005-0000-0000-00005B000000}"/>
    <cellStyle name="20% - Ênfase1 3 7" xfId="119" xr:uid="{00000000-0005-0000-0000-00005C000000}"/>
    <cellStyle name="20% - Ênfase1 3 7 2" xfId="120" xr:uid="{00000000-0005-0000-0000-00005D000000}"/>
    <cellStyle name="20% - Ênfase1 3 8" xfId="121" xr:uid="{00000000-0005-0000-0000-00005E000000}"/>
    <cellStyle name="20% - Ênfase1 3 9" xfId="122" xr:uid="{00000000-0005-0000-0000-00005F000000}"/>
    <cellStyle name="20% - Ênfase1 4" xfId="123" xr:uid="{00000000-0005-0000-0000-000060000000}"/>
    <cellStyle name="20% - Ênfase1 4 2" xfId="124" xr:uid="{00000000-0005-0000-0000-000061000000}"/>
    <cellStyle name="20% - Ênfase1 4 2 2" xfId="125" xr:uid="{00000000-0005-0000-0000-000062000000}"/>
    <cellStyle name="20% - Ênfase1 4 2 2 2" xfId="126" xr:uid="{00000000-0005-0000-0000-000063000000}"/>
    <cellStyle name="20% - Ênfase1 4 2 3" xfId="127" xr:uid="{00000000-0005-0000-0000-000064000000}"/>
    <cellStyle name="20% - Ênfase1 4 2 3 2" xfId="128" xr:uid="{00000000-0005-0000-0000-000065000000}"/>
    <cellStyle name="20% - Ênfase1 4 2 4" xfId="129" xr:uid="{00000000-0005-0000-0000-000066000000}"/>
    <cellStyle name="20% - Ênfase1 4 3" xfId="130" xr:uid="{00000000-0005-0000-0000-000067000000}"/>
    <cellStyle name="20% - Ênfase1 4 3 2" xfId="131" xr:uid="{00000000-0005-0000-0000-000068000000}"/>
    <cellStyle name="20% - Ênfase1 4 4" xfId="132" xr:uid="{00000000-0005-0000-0000-000069000000}"/>
    <cellStyle name="20% - Ênfase1 4 4 2" xfId="133" xr:uid="{00000000-0005-0000-0000-00006A000000}"/>
    <cellStyle name="20% - Ênfase1 4 5" xfId="134" xr:uid="{00000000-0005-0000-0000-00006B000000}"/>
    <cellStyle name="20% - Ênfase1 4 5 2" xfId="135" xr:uid="{00000000-0005-0000-0000-00006C000000}"/>
    <cellStyle name="20% - Ênfase1 4 6" xfId="136" xr:uid="{00000000-0005-0000-0000-00006D000000}"/>
    <cellStyle name="20% - Ênfase1 4 6 2" xfId="137" xr:uid="{00000000-0005-0000-0000-00006E000000}"/>
    <cellStyle name="20% - Ênfase1 4 7" xfId="138" xr:uid="{00000000-0005-0000-0000-00006F000000}"/>
    <cellStyle name="20% - Ênfase1 4 8" xfId="139" xr:uid="{00000000-0005-0000-0000-000070000000}"/>
    <cellStyle name="20% - Ênfase1 5" xfId="140" xr:uid="{00000000-0005-0000-0000-000071000000}"/>
    <cellStyle name="20% - Ênfase1 5 2" xfId="141" xr:uid="{00000000-0005-0000-0000-000072000000}"/>
    <cellStyle name="20% - Ênfase1 5 2 2" xfId="142" xr:uid="{00000000-0005-0000-0000-000073000000}"/>
    <cellStyle name="20% - Ênfase1 5 2 2 2" xfId="143" xr:uid="{00000000-0005-0000-0000-000074000000}"/>
    <cellStyle name="20% - Ênfase1 5 2 3" xfId="144" xr:uid="{00000000-0005-0000-0000-000075000000}"/>
    <cellStyle name="20% - Ênfase1 5 2 3 2" xfId="145" xr:uid="{00000000-0005-0000-0000-000076000000}"/>
    <cellStyle name="20% - Ênfase1 5 2 4" xfId="146" xr:uid="{00000000-0005-0000-0000-000077000000}"/>
    <cellStyle name="20% - Ênfase1 5 3" xfId="147" xr:uid="{00000000-0005-0000-0000-000078000000}"/>
    <cellStyle name="20% - Ênfase1 5 3 2" xfId="148" xr:uid="{00000000-0005-0000-0000-000079000000}"/>
    <cellStyle name="20% - Ênfase1 5 4" xfId="149" xr:uid="{00000000-0005-0000-0000-00007A000000}"/>
    <cellStyle name="20% - Ênfase1 5 4 2" xfId="150" xr:uid="{00000000-0005-0000-0000-00007B000000}"/>
    <cellStyle name="20% - Ênfase1 5 5" xfId="151" xr:uid="{00000000-0005-0000-0000-00007C000000}"/>
    <cellStyle name="20% - Ênfase1 5 5 2" xfId="152" xr:uid="{00000000-0005-0000-0000-00007D000000}"/>
    <cellStyle name="20% - Ênfase1 5 6" xfId="153" xr:uid="{00000000-0005-0000-0000-00007E000000}"/>
    <cellStyle name="20% - Ênfase1 5 6 2" xfId="154" xr:uid="{00000000-0005-0000-0000-00007F000000}"/>
    <cellStyle name="20% - Ênfase1 5 7" xfId="155" xr:uid="{00000000-0005-0000-0000-000080000000}"/>
    <cellStyle name="20% - Ênfase1 5 8" xfId="156" xr:uid="{00000000-0005-0000-0000-000081000000}"/>
    <cellStyle name="20% - Ênfase1 6" xfId="157" xr:uid="{00000000-0005-0000-0000-000082000000}"/>
    <cellStyle name="20% - Ênfase1 6 2" xfId="158" xr:uid="{00000000-0005-0000-0000-000083000000}"/>
    <cellStyle name="20% - Ênfase1 6 2 2" xfId="159" xr:uid="{00000000-0005-0000-0000-000084000000}"/>
    <cellStyle name="20% - Ênfase1 6 2 2 2" xfId="160" xr:uid="{00000000-0005-0000-0000-000085000000}"/>
    <cellStyle name="20% - Ênfase1 6 2 3" xfId="161" xr:uid="{00000000-0005-0000-0000-000086000000}"/>
    <cellStyle name="20% - Ênfase1 6 2 3 2" xfId="162" xr:uid="{00000000-0005-0000-0000-000087000000}"/>
    <cellStyle name="20% - Ênfase1 6 2 4" xfId="163" xr:uid="{00000000-0005-0000-0000-000088000000}"/>
    <cellStyle name="20% - Ênfase1 6 3" xfId="164" xr:uid="{00000000-0005-0000-0000-000089000000}"/>
    <cellStyle name="20% - Ênfase1 6 3 2" xfId="165" xr:uid="{00000000-0005-0000-0000-00008A000000}"/>
    <cellStyle name="20% - Ênfase1 6 4" xfId="166" xr:uid="{00000000-0005-0000-0000-00008B000000}"/>
    <cellStyle name="20% - Ênfase1 6 4 2" xfId="167" xr:uid="{00000000-0005-0000-0000-00008C000000}"/>
    <cellStyle name="20% - Ênfase1 6 5" xfId="168" xr:uid="{00000000-0005-0000-0000-00008D000000}"/>
    <cellStyle name="20% - Ênfase1 6 5 2" xfId="169" xr:uid="{00000000-0005-0000-0000-00008E000000}"/>
    <cellStyle name="20% - Ênfase1 6 6" xfId="170" xr:uid="{00000000-0005-0000-0000-00008F000000}"/>
    <cellStyle name="20% - Ênfase1 6 6 2" xfId="171" xr:uid="{00000000-0005-0000-0000-000090000000}"/>
    <cellStyle name="20% - Ênfase1 6 7" xfId="172" xr:uid="{00000000-0005-0000-0000-000091000000}"/>
    <cellStyle name="20% - Ênfase1 6 8" xfId="173" xr:uid="{00000000-0005-0000-0000-000092000000}"/>
    <cellStyle name="20% - Ênfase1 7" xfId="174" xr:uid="{00000000-0005-0000-0000-000093000000}"/>
    <cellStyle name="20% - Ênfase1 7 2" xfId="175" xr:uid="{00000000-0005-0000-0000-000094000000}"/>
    <cellStyle name="20% - Ênfase1 7 2 2" xfId="176" xr:uid="{00000000-0005-0000-0000-000095000000}"/>
    <cellStyle name="20% - Ênfase1 7 2 2 2" xfId="177" xr:uid="{00000000-0005-0000-0000-000096000000}"/>
    <cellStyle name="20% - Ênfase1 7 2 3" xfId="178" xr:uid="{00000000-0005-0000-0000-000097000000}"/>
    <cellStyle name="20% - Ênfase1 7 3" xfId="179" xr:uid="{00000000-0005-0000-0000-000098000000}"/>
    <cellStyle name="20% - Ênfase1 7 3 2" xfId="180" xr:uid="{00000000-0005-0000-0000-000099000000}"/>
    <cellStyle name="20% - Ênfase1 7 4" xfId="181" xr:uid="{00000000-0005-0000-0000-00009A000000}"/>
    <cellStyle name="20% - Ênfase1 7 4 2" xfId="182" xr:uid="{00000000-0005-0000-0000-00009B000000}"/>
    <cellStyle name="20% - Ênfase1 7 5" xfId="183" xr:uid="{00000000-0005-0000-0000-00009C000000}"/>
    <cellStyle name="20% - Ênfase1 7 6" xfId="184" xr:uid="{00000000-0005-0000-0000-00009D000000}"/>
    <cellStyle name="20% - Ênfase1 8" xfId="185" xr:uid="{00000000-0005-0000-0000-00009E000000}"/>
    <cellStyle name="20% - Ênfase1 8 2" xfId="186" xr:uid="{00000000-0005-0000-0000-00009F000000}"/>
    <cellStyle name="20% - Ênfase1 8 2 2" xfId="187" xr:uid="{00000000-0005-0000-0000-0000A0000000}"/>
    <cellStyle name="20% - Ênfase1 8 3" xfId="188" xr:uid="{00000000-0005-0000-0000-0000A1000000}"/>
    <cellStyle name="20% - Ênfase1 8 4" xfId="189" xr:uid="{00000000-0005-0000-0000-0000A2000000}"/>
    <cellStyle name="20% - Ênfase1 9" xfId="190" xr:uid="{00000000-0005-0000-0000-0000A3000000}"/>
    <cellStyle name="20% - Ênfase1 9 2" xfId="191" xr:uid="{00000000-0005-0000-0000-0000A4000000}"/>
    <cellStyle name="20% - Ênfase1 9 3" xfId="192" xr:uid="{00000000-0005-0000-0000-0000A5000000}"/>
    <cellStyle name="20% - Ênfase2 10" xfId="193" xr:uid="{00000000-0005-0000-0000-0000A6000000}"/>
    <cellStyle name="20% - Ênfase2 10 2" xfId="194" xr:uid="{00000000-0005-0000-0000-0000A7000000}"/>
    <cellStyle name="20% - Ênfase2 11" xfId="195" xr:uid="{00000000-0005-0000-0000-0000A8000000}"/>
    <cellStyle name="20% - Ênfase2 11 2" xfId="196" xr:uid="{00000000-0005-0000-0000-0000A9000000}"/>
    <cellStyle name="20% - Ênfase2 12" xfId="197" xr:uid="{00000000-0005-0000-0000-0000AA000000}"/>
    <cellStyle name="20% - Ênfase2 13" xfId="198" xr:uid="{00000000-0005-0000-0000-0000AB000000}"/>
    <cellStyle name="20% - Ênfase2 14" xfId="199" xr:uid="{00000000-0005-0000-0000-0000AC000000}"/>
    <cellStyle name="20% - Ênfase2 15" xfId="200" xr:uid="{00000000-0005-0000-0000-0000AD000000}"/>
    <cellStyle name="20% - Ênfase2 16" xfId="201" xr:uid="{00000000-0005-0000-0000-0000AE000000}"/>
    <cellStyle name="20% - Ênfase2 2" xfId="202" xr:uid="{00000000-0005-0000-0000-0000AF000000}"/>
    <cellStyle name="20% - Ênfase2 2 10" xfId="203" xr:uid="{00000000-0005-0000-0000-0000B0000000}"/>
    <cellStyle name="20% - Ênfase2 2 11" xfId="204" xr:uid="{00000000-0005-0000-0000-0000B1000000}"/>
    <cellStyle name="20% - Ênfase2 2 12" xfId="205" xr:uid="{00000000-0005-0000-0000-0000B2000000}"/>
    <cellStyle name="20% - Ênfase2 2 13" xfId="206" xr:uid="{00000000-0005-0000-0000-0000B3000000}"/>
    <cellStyle name="20% - Ênfase2 2 2" xfId="207" xr:uid="{00000000-0005-0000-0000-0000B4000000}"/>
    <cellStyle name="20% - Ênfase2 2 2 2" xfId="208" xr:uid="{00000000-0005-0000-0000-0000B5000000}"/>
    <cellStyle name="20% - Ênfase2 2 2 2 2" xfId="209" xr:uid="{00000000-0005-0000-0000-0000B6000000}"/>
    <cellStyle name="20% - Ênfase2 2 2 2 2 2" xfId="210" xr:uid="{00000000-0005-0000-0000-0000B7000000}"/>
    <cellStyle name="20% - Ênfase2 2 2 2 2 2 2" xfId="211" xr:uid="{00000000-0005-0000-0000-0000B8000000}"/>
    <cellStyle name="20% - Ênfase2 2 2 2 2 3" xfId="212" xr:uid="{00000000-0005-0000-0000-0000B9000000}"/>
    <cellStyle name="20% - Ênfase2 2 2 2 3" xfId="213" xr:uid="{00000000-0005-0000-0000-0000BA000000}"/>
    <cellStyle name="20% - Ênfase2 2 2 2 3 2" xfId="214" xr:uid="{00000000-0005-0000-0000-0000BB000000}"/>
    <cellStyle name="20% - Ênfase2 2 2 2 4" xfId="215" xr:uid="{00000000-0005-0000-0000-0000BC000000}"/>
    <cellStyle name="20% - Ênfase2 2 2 2 4 2" xfId="216" xr:uid="{00000000-0005-0000-0000-0000BD000000}"/>
    <cellStyle name="20% - Ênfase2 2 2 2 5" xfId="217" xr:uid="{00000000-0005-0000-0000-0000BE000000}"/>
    <cellStyle name="20% - Ênfase2 2 2 3" xfId="218" xr:uid="{00000000-0005-0000-0000-0000BF000000}"/>
    <cellStyle name="20% - Ênfase2 2 2 3 2" xfId="219" xr:uid="{00000000-0005-0000-0000-0000C0000000}"/>
    <cellStyle name="20% - Ênfase2 2 2 3 2 2" xfId="220" xr:uid="{00000000-0005-0000-0000-0000C1000000}"/>
    <cellStyle name="20% - Ênfase2 2 2 3 3" xfId="221" xr:uid="{00000000-0005-0000-0000-0000C2000000}"/>
    <cellStyle name="20% - Ênfase2 2 2 3 3 2" xfId="222" xr:uid="{00000000-0005-0000-0000-0000C3000000}"/>
    <cellStyle name="20% - Ênfase2 2 2 3 4" xfId="223" xr:uid="{00000000-0005-0000-0000-0000C4000000}"/>
    <cellStyle name="20% - Ênfase2 2 2 4" xfId="224" xr:uid="{00000000-0005-0000-0000-0000C5000000}"/>
    <cellStyle name="20% - Ênfase2 2 2 4 2" xfId="225" xr:uid="{00000000-0005-0000-0000-0000C6000000}"/>
    <cellStyle name="20% - Ênfase2 2 2 5" xfId="226" xr:uid="{00000000-0005-0000-0000-0000C7000000}"/>
    <cellStyle name="20% - Ênfase2 2 2 5 2" xfId="227" xr:uid="{00000000-0005-0000-0000-0000C8000000}"/>
    <cellStyle name="20% - Ênfase2 2 2 6" xfId="228" xr:uid="{00000000-0005-0000-0000-0000C9000000}"/>
    <cellStyle name="20% - Ênfase2 2 2 6 2" xfId="229" xr:uid="{00000000-0005-0000-0000-0000CA000000}"/>
    <cellStyle name="20% - Ênfase2 2 2 7" xfId="230" xr:uid="{00000000-0005-0000-0000-0000CB000000}"/>
    <cellStyle name="20% - Ênfase2 2 2 7 2" xfId="231" xr:uid="{00000000-0005-0000-0000-0000CC000000}"/>
    <cellStyle name="20% - Ênfase2 2 2 8" xfId="232" xr:uid="{00000000-0005-0000-0000-0000CD000000}"/>
    <cellStyle name="20% - Ênfase2 2 2 9" xfId="233" xr:uid="{00000000-0005-0000-0000-0000CE000000}"/>
    <cellStyle name="20% - Ênfase2 2 3" xfId="234" xr:uid="{00000000-0005-0000-0000-0000CF000000}"/>
    <cellStyle name="20% - Ênfase2 2 3 2" xfId="235" xr:uid="{00000000-0005-0000-0000-0000D0000000}"/>
    <cellStyle name="20% - Ênfase2 2 3 2 2" xfId="236" xr:uid="{00000000-0005-0000-0000-0000D1000000}"/>
    <cellStyle name="20% - Ênfase2 2 3 2 2 2" xfId="237" xr:uid="{00000000-0005-0000-0000-0000D2000000}"/>
    <cellStyle name="20% - Ênfase2 2 3 2 3" xfId="238" xr:uid="{00000000-0005-0000-0000-0000D3000000}"/>
    <cellStyle name="20% - Ênfase2 2 3 3" xfId="239" xr:uid="{00000000-0005-0000-0000-0000D4000000}"/>
    <cellStyle name="20% - Ênfase2 2 3 3 2" xfId="240" xr:uid="{00000000-0005-0000-0000-0000D5000000}"/>
    <cellStyle name="20% - Ênfase2 2 3 4" xfId="241" xr:uid="{00000000-0005-0000-0000-0000D6000000}"/>
    <cellStyle name="20% - Ênfase2 2 3 4 2" xfId="242" xr:uid="{00000000-0005-0000-0000-0000D7000000}"/>
    <cellStyle name="20% - Ênfase2 2 3 5" xfId="243" xr:uid="{00000000-0005-0000-0000-0000D8000000}"/>
    <cellStyle name="20% - Ênfase2 2 3 6" xfId="244" xr:uid="{00000000-0005-0000-0000-0000D9000000}"/>
    <cellStyle name="20% - Ênfase2 2 4" xfId="245" xr:uid="{00000000-0005-0000-0000-0000DA000000}"/>
    <cellStyle name="20% - Ênfase2 2 4 2" xfId="246" xr:uid="{00000000-0005-0000-0000-0000DB000000}"/>
    <cellStyle name="20% - Ênfase2 2 4 2 2" xfId="247" xr:uid="{00000000-0005-0000-0000-0000DC000000}"/>
    <cellStyle name="20% - Ênfase2 2 4 3" xfId="248" xr:uid="{00000000-0005-0000-0000-0000DD000000}"/>
    <cellStyle name="20% - Ênfase2 2 4 3 2" xfId="249" xr:uid="{00000000-0005-0000-0000-0000DE000000}"/>
    <cellStyle name="20% - Ênfase2 2 4 4" xfId="250" xr:uid="{00000000-0005-0000-0000-0000DF000000}"/>
    <cellStyle name="20% - Ênfase2 2 4 4 2" xfId="251" xr:uid="{00000000-0005-0000-0000-0000E0000000}"/>
    <cellStyle name="20% - Ênfase2 2 4 5" xfId="252" xr:uid="{00000000-0005-0000-0000-0000E1000000}"/>
    <cellStyle name="20% - Ênfase2 2 5" xfId="253" xr:uid="{00000000-0005-0000-0000-0000E2000000}"/>
    <cellStyle name="20% - Ênfase2 2 5 2" xfId="254" xr:uid="{00000000-0005-0000-0000-0000E3000000}"/>
    <cellStyle name="20% - Ênfase2 2 6" xfId="255" xr:uid="{00000000-0005-0000-0000-0000E4000000}"/>
    <cellStyle name="20% - Ênfase2 2 6 2" xfId="256" xr:uid="{00000000-0005-0000-0000-0000E5000000}"/>
    <cellStyle name="20% - Ênfase2 2 7" xfId="257" xr:uid="{00000000-0005-0000-0000-0000E6000000}"/>
    <cellStyle name="20% - Ênfase2 2 8" xfId="258" xr:uid="{00000000-0005-0000-0000-0000E7000000}"/>
    <cellStyle name="20% - Ênfase2 2 8 2" xfId="259" xr:uid="{00000000-0005-0000-0000-0000E8000000}"/>
    <cellStyle name="20% - Ênfase2 2 9" xfId="260" xr:uid="{00000000-0005-0000-0000-0000E9000000}"/>
    <cellStyle name="20% - Ênfase2 2 9 2" xfId="261" xr:uid="{00000000-0005-0000-0000-0000EA000000}"/>
    <cellStyle name="20% - Ênfase2 3" xfId="262" xr:uid="{00000000-0005-0000-0000-0000EB000000}"/>
    <cellStyle name="20% - Ênfase2 3 2" xfId="263" xr:uid="{00000000-0005-0000-0000-0000EC000000}"/>
    <cellStyle name="20% - Ênfase2 3 2 2" xfId="264" xr:uid="{00000000-0005-0000-0000-0000ED000000}"/>
    <cellStyle name="20% - Ênfase2 3 2 2 2" xfId="265" xr:uid="{00000000-0005-0000-0000-0000EE000000}"/>
    <cellStyle name="20% - Ênfase2 3 2 2 2 2" xfId="266" xr:uid="{00000000-0005-0000-0000-0000EF000000}"/>
    <cellStyle name="20% - Ênfase2 3 2 2 3" xfId="267" xr:uid="{00000000-0005-0000-0000-0000F0000000}"/>
    <cellStyle name="20% - Ênfase2 3 2 3" xfId="268" xr:uid="{00000000-0005-0000-0000-0000F1000000}"/>
    <cellStyle name="20% - Ênfase2 3 2 3 2" xfId="269" xr:uid="{00000000-0005-0000-0000-0000F2000000}"/>
    <cellStyle name="20% - Ênfase2 3 2 4" xfId="270" xr:uid="{00000000-0005-0000-0000-0000F3000000}"/>
    <cellStyle name="20% - Ênfase2 3 2 4 2" xfId="271" xr:uid="{00000000-0005-0000-0000-0000F4000000}"/>
    <cellStyle name="20% - Ênfase2 3 2 5" xfId="272" xr:uid="{00000000-0005-0000-0000-0000F5000000}"/>
    <cellStyle name="20% - Ênfase2 3 3" xfId="273" xr:uid="{00000000-0005-0000-0000-0000F6000000}"/>
    <cellStyle name="20% - Ênfase2 3 3 2" xfId="274" xr:uid="{00000000-0005-0000-0000-0000F7000000}"/>
    <cellStyle name="20% - Ênfase2 3 3 2 2" xfId="275" xr:uid="{00000000-0005-0000-0000-0000F8000000}"/>
    <cellStyle name="20% - Ênfase2 3 3 3" xfId="276" xr:uid="{00000000-0005-0000-0000-0000F9000000}"/>
    <cellStyle name="20% - Ênfase2 3 3 3 2" xfId="277" xr:uid="{00000000-0005-0000-0000-0000FA000000}"/>
    <cellStyle name="20% - Ênfase2 3 3 4" xfId="278" xr:uid="{00000000-0005-0000-0000-0000FB000000}"/>
    <cellStyle name="20% - Ênfase2 3 4" xfId="279" xr:uid="{00000000-0005-0000-0000-0000FC000000}"/>
    <cellStyle name="20% - Ênfase2 3 4 2" xfId="280" xr:uid="{00000000-0005-0000-0000-0000FD000000}"/>
    <cellStyle name="20% - Ênfase2 3 5" xfId="281" xr:uid="{00000000-0005-0000-0000-0000FE000000}"/>
    <cellStyle name="20% - Ênfase2 3 5 2" xfId="282" xr:uid="{00000000-0005-0000-0000-0000FF000000}"/>
    <cellStyle name="20% - Ênfase2 3 6" xfId="283" xr:uid="{00000000-0005-0000-0000-000000010000}"/>
    <cellStyle name="20% - Ênfase2 3 6 2" xfId="284" xr:uid="{00000000-0005-0000-0000-000001010000}"/>
    <cellStyle name="20% - Ênfase2 3 7" xfId="285" xr:uid="{00000000-0005-0000-0000-000002010000}"/>
    <cellStyle name="20% - Ênfase2 3 7 2" xfId="286" xr:uid="{00000000-0005-0000-0000-000003010000}"/>
    <cellStyle name="20% - Ênfase2 3 8" xfId="287" xr:uid="{00000000-0005-0000-0000-000004010000}"/>
    <cellStyle name="20% - Ênfase2 3 9" xfId="288" xr:uid="{00000000-0005-0000-0000-000005010000}"/>
    <cellStyle name="20% - Ênfase2 4" xfId="289" xr:uid="{00000000-0005-0000-0000-000006010000}"/>
    <cellStyle name="20% - Ênfase2 4 2" xfId="290" xr:uid="{00000000-0005-0000-0000-000007010000}"/>
    <cellStyle name="20% - Ênfase2 4 2 2" xfId="291" xr:uid="{00000000-0005-0000-0000-000008010000}"/>
    <cellStyle name="20% - Ênfase2 4 2 2 2" xfId="292" xr:uid="{00000000-0005-0000-0000-000009010000}"/>
    <cellStyle name="20% - Ênfase2 4 2 3" xfId="293" xr:uid="{00000000-0005-0000-0000-00000A010000}"/>
    <cellStyle name="20% - Ênfase2 4 2 3 2" xfId="294" xr:uid="{00000000-0005-0000-0000-00000B010000}"/>
    <cellStyle name="20% - Ênfase2 4 2 4" xfId="295" xr:uid="{00000000-0005-0000-0000-00000C010000}"/>
    <cellStyle name="20% - Ênfase2 4 3" xfId="296" xr:uid="{00000000-0005-0000-0000-00000D010000}"/>
    <cellStyle name="20% - Ênfase2 4 3 2" xfId="297" xr:uid="{00000000-0005-0000-0000-00000E010000}"/>
    <cellStyle name="20% - Ênfase2 4 4" xfId="298" xr:uid="{00000000-0005-0000-0000-00000F010000}"/>
    <cellStyle name="20% - Ênfase2 4 4 2" xfId="299" xr:uid="{00000000-0005-0000-0000-000010010000}"/>
    <cellStyle name="20% - Ênfase2 4 5" xfId="300" xr:uid="{00000000-0005-0000-0000-000011010000}"/>
    <cellStyle name="20% - Ênfase2 4 5 2" xfId="301" xr:uid="{00000000-0005-0000-0000-000012010000}"/>
    <cellStyle name="20% - Ênfase2 4 6" xfId="302" xr:uid="{00000000-0005-0000-0000-000013010000}"/>
    <cellStyle name="20% - Ênfase2 4 6 2" xfId="303" xr:uid="{00000000-0005-0000-0000-000014010000}"/>
    <cellStyle name="20% - Ênfase2 4 7" xfId="304" xr:uid="{00000000-0005-0000-0000-000015010000}"/>
    <cellStyle name="20% - Ênfase2 4 8" xfId="305" xr:uid="{00000000-0005-0000-0000-000016010000}"/>
    <cellStyle name="20% - Ênfase2 5" xfId="306" xr:uid="{00000000-0005-0000-0000-000017010000}"/>
    <cellStyle name="20% - Ênfase2 5 2" xfId="307" xr:uid="{00000000-0005-0000-0000-000018010000}"/>
    <cellStyle name="20% - Ênfase2 5 2 2" xfId="308" xr:uid="{00000000-0005-0000-0000-000019010000}"/>
    <cellStyle name="20% - Ênfase2 5 2 2 2" xfId="309" xr:uid="{00000000-0005-0000-0000-00001A010000}"/>
    <cellStyle name="20% - Ênfase2 5 2 3" xfId="310" xr:uid="{00000000-0005-0000-0000-00001B010000}"/>
    <cellStyle name="20% - Ênfase2 5 2 3 2" xfId="311" xr:uid="{00000000-0005-0000-0000-00001C010000}"/>
    <cellStyle name="20% - Ênfase2 5 2 4" xfId="312" xr:uid="{00000000-0005-0000-0000-00001D010000}"/>
    <cellStyle name="20% - Ênfase2 5 3" xfId="313" xr:uid="{00000000-0005-0000-0000-00001E010000}"/>
    <cellStyle name="20% - Ênfase2 5 3 2" xfId="314" xr:uid="{00000000-0005-0000-0000-00001F010000}"/>
    <cellStyle name="20% - Ênfase2 5 4" xfId="315" xr:uid="{00000000-0005-0000-0000-000020010000}"/>
    <cellStyle name="20% - Ênfase2 5 4 2" xfId="316" xr:uid="{00000000-0005-0000-0000-000021010000}"/>
    <cellStyle name="20% - Ênfase2 5 5" xfId="317" xr:uid="{00000000-0005-0000-0000-000022010000}"/>
    <cellStyle name="20% - Ênfase2 5 5 2" xfId="318" xr:uid="{00000000-0005-0000-0000-000023010000}"/>
    <cellStyle name="20% - Ênfase2 5 6" xfId="319" xr:uid="{00000000-0005-0000-0000-000024010000}"/>
    <cellStyle name="20% - Ênfase2 5 6 2" xfId="320" xr:uid="{00000000-0005-0000-0000-000025010000}"/>
    <cellStyle name="20% - Ênfase2 5 7" xfId="321" xr:uid="{00000000-0005-0000-0000-000026010000}"/>
    <cellStyle name="20% - Ênfase2 5 8" xfId="322" xr:uid="{00000000-0005-0000-0000-000027010000}"/>
    <cellStyle name="20% - Ênfase2 6" xfId="323" xr:uid="{00000000-0005-0000-0000-000028010000}"/>
    <cellStyle name="20% - Ênfase2 6 2" xfId="324" xr:uid="{00000000-0005-0000-0000-000029010000}"/>
    <cellStyle name="20% - Ênfase2 6 2 2" xfId="325" xr:uid="{00000000-0005-0000-0000-00002A010000}"/>
    <cellStyle name="20% - Ênfase2 6 2 2 2" xfId="326" xr:uid="{00000000-0005-0000-0000-00002B010000}"/>
    <cellStyle name="20% - Ênfase2 6 2 3" xfId="327" xr:uid="{00000000-0005-0000-0000-00002C010000}"/>
    <cellStyle name="20% - Ênfase2 6 2 3 2" xfId="328" xr:uid="{00000000-0005-0000-0000-00002D010000}"/>
    <cellStyle name="20% - Ênfase2 6 2 4" xfId="329" xr:uid="{00000000-0005-0000-0000-00002E010000}"/>
    <cellStyle name="20% - Ênfase2 6 3" xfId="330" xr:uid="{00000000-0005-0000-0000-00002F010000}"/>
    <cellStyle name="20% - Ênfase2 6 3 2" xfId="331" xr:uid="{00000000-0005-0000-0000-000030010000}"/>
    <cellStyle name="20% - Ênfase2 6 4" xfId="332" xr:uid="{00000000-0005-0000-0000-000031010000}"/>
    <cellStyle name="20% - Ênfase2 6 4 2" xfId="333" xr:uid="{00000000-0005-0000-0000-000032010000}"/>
    <cellStyle name="20% - Ênfase2 6 5" xfId="334" xr:uid="{00000000-0005-0000-0000-000033010000}"/>
    <cellStyle name="20% - Ênfase2 6 5 2" xfId="335" xr:uid="{00000000-0005-0000-0000-000034010000}"/>
    <cellStyle name="20% - Ênfase2 6 6" xfId="336" xr:uid="{00000000-0005-0000-0000-000035010000}"/>
    <cellStyle name="20% - Ênfase2 6 6 2" xfId="337" xr:uid="{00000000-0005-0000-0000-000036010000}"/>
    <cellStyle name="20% - Ênfase2 6 7" xfId="338" xr:uid="{00000000-0005-0000-0000-000037010000}"/>
    <cellStyle name="20% - Ênfase2 6 8" xfId="339" xr:uid="{00000000-0005-0000-0000-000038010000}"/>
    <cellStyle name="20% - Ênfase2 7" xfId="340" xr:uid="{00000000-0005-0000-0000-000039010000}"/>
    <cellStyle name="20% - Ênfase2 7 2" xfId="341" xr:uid="{00000000-0005-0000-0000-00003A010000}"/>
    <cellStyle name="20% - Ênfase2 7 2 2" xfId="342" xr:uid="{00000000-0005-0000-0000-00003B010000}"/>
    <cellStyle name="20% - Ênfase2 7 2 2 2" xfId="343" xr:uid="{00000000-0005-0000-0000-00003C010000}"/>
    <cellStyle name="20% - Ênfase2 7 2 3" xfId="344" xr:uid="{00000000-0005-0000-0000-00003D010000}"/>
    <cellStyle name="20% - Ênfase2 7 3" xfId="345" xr:uid="{00000000-0005-0000-0000-00003E010000}"/>
    <cellStyle name="20% - Ênfase2 7 3 2" xfId="346" xr:uid="{00000000-0005-0000-0000-00003F010000}"/>
    <cellStyle name="20% - Ênfase2 7 4" xfId="347" xr:uid="{00000000-0005-0000-0000-000040010000}"/>
    <cellStyle name="20% - Ênfase2 7 4 2" xfId="348" xr:uid="{00000000-0005-0000-0000-000041010000}"/>
    <cellStyle name="20% - Ênfase2 7 5" xfId="349" xr:uid="{00000000-0005-0000-0000-000042010000}"/>
    <cellStyle name="20% - Ênfase2 7 6" xfId="350" xr:uid="{00000000-0005-0000-0000-000043010000}"/>
    <cellStyle name="20% - Ênfase2 8" xfId="351" xr:uid="{00000000-0005-0000-0000-000044010000}"/>
    <cellStyle name="20% - Ênfase2 8 2" xfId="352" xr:uid="{00000000-0005-0000-0000-000045010000}"/>
    <cellStyle name="20% - Ênfase2 8 2 2" xfId="353" xr:uid="{00000000-0005-0000-0000-000046010000}"/>
    <cellStyle name="20% - Ênfase2 8 3" xfId="354" xr:uid="{00000000-0005-0000-0000-000047010000}"/>
    <cellStyle name="20% - Ênfase2 8 4" xfId="355" xr:uid="{00000000-0005-0000-0000-000048010000}"/>
    <cellStyle name="20% - Ênfase2 9" xfId="356" xr:uid="{00000000-0005-0000-0000-000049010000}"/>
    <cellStyle name="20% - Ênfase2 9 2" xfId="357" xr:uid="{00000000-0005-0000-0000-00004A010000}"/>
    <cellStyle name="20% - Ênfase2 9 3" xfId="358" xr:uid="{00000000-0005-0000-0000-00004B010000}"/>
    <cellStyle name="20% - Ênfase3 10" xfId="359" xr:uid="{00000000-0005-0000-0000-00004C010000}"/>
    <cellStyle name="20% - Ênfase3 10 2" xfId="360" xr:uid="{00000000-0005-0000-0000-00004D010000}"/>
    <cellStyle name="20% - Ênfase3 11" xfId="361" xr:uid="{00000000-0005-0000-0000-00004E010000}"/>
    <cellStyle name="20% - Ênfase3 11 2" xfId="362" xr:uid="{00000000-0005-0000-0000-00004F010000}"/>
    <cellStyle name="20% - Ênfase3 12" xfId="363" xr:uid="{00000000-0005-0000-0000-000050010000}"/>
    <cellStyle name="20% - Ênfase3 13" xfId="364" xr:uid="{00000000-0005-0000-0000-000051010000}"/>
    <cellStyle name="20% - Ênfase3 14" xfId="365" xr:uid="{00000000-0005-0000-0000-000052010000}"/>
    <cellStyle name="20% - Ênfase3 15" xfId="366" xr:uid="{00000000-0005-0000-0000-000053010000}"/>
    <cellStyle name="20% - Ênfase3 16" xfId="367" xr:uid="{00000000-0005-0000-0000-000054010000}"/>
    <cellStyle name="20% - Ênfase3 2" xfId="368" xr:uid="{00000000-0005-0000-0000-000055010000}"/>
    <cellStyle name="20% - Ênfase3 2 10" xfId="369" xr:uid="{00000000-0005-0000-0000-000056010000}"/>
    <cellStyle name="20% - Ênfase3 2 11" xfId="370" xr:uid="{00000000-0005-0000-0000-000057010000}"/>
    <cellStyle name="20% - Ênfase3 2 12" xfId="371" xr:uid="{00000000-0005-0000-0000-000058010000}"/>
    <cellStyle name="20% - Ênfase3 2 13" xfId="372" xr:uid="{00000000-0005-0000-0000-000059010000}"/>
    <cellStyle name="20% - Ênfase3 2 2" xfId="373" xr:uid="{00000000-0005-0000-0000-00005A010000}"/>
    <cellStyle name="20% - Ênfase3 2 2 2" xfId="374" xr:uid="{00000000-0005-0000-0000-00005B010000}"/>
    <cellStyle name="20% - Ênfase3 2 2 2 2" xfId="375" xr:uid="{00000000-0005-0000-0000-00005C010000}"/>
    <cellStyle name="20% - Ênfase3 2 2 2 2 2" xfId="376" xr:uid="{00000000-0005-0000-0000-00005D010000}"/>
    <cellStyle name="20% - Ênfase3 2 2 2 2 2 2" xfId="377" xr:uid="{00000000-0005-0000-0000-00005E010000}"/>
    <cellStyle name="20% - Ênfase3 2 2 2 2 3" xfId="378" xr:uid="{00000000-0005-0000-0000-00005F010000}"/>
    <cellStyle name="20% - Ênfase3 2 2 2 3" xfId="379" xr:uid="{00000000-0005-0000-0000-000060010000}"/>
    <cellStyle name="20% - Ênfase3 2 2 2 3 2" xfId="380" xr:uid="{00000000-0005-0000-0000-000061010000}"/>
    <cellStyle name="20% - Ênfase3 2 2 2 4" xfId="381" xr:uid="{00000000-0005-0000-0000-000062010000}"/>
    <cellStyle name="20% - Ênfase3 2 2 2 4 2" xfId="382" xr:uid="{00000000-0005-0000-0000-000063010000}"/>
    <cellStyle name="20% - Ênfase3 2 2 2 5" xfId="383" xr:uid="{00000000-0005-0000-0000-000064010000}"/>
    <cellStyle name="20% - Ênfase3 2 2 3" xfId="384" xr:uid="{00000000-0005-0000-0000-000065010000}"/>
    <cellStyle name="20% - Ênfase3 2 2 3 2" xfId="385" xr:uid="{00000000-0005-0000-0000-000066010000}"/>
    <cellStyle name="20% - Ênfase3 2 2 3 2 2" xfId="386" xr:uid="{00000000-0005-0000-0000-000067010000}"/>
    <cellStyle name="20% - Ênfase3 2 2 3 3" xfId="387" xr:uid="{00000000-0005-0000-0000-000068010000}"/>
    <cellStyle name="20% - Ênfase3 2 2 3 3 2" xfId="388" xr:uid="{00000000-0005-0000-0000-000069010000}"/>
    <cellStyle name="20% - Ênfase3 2 2 3 4" xfId="389" xr:uid="{00000000-0005-0000-0000-00006A010000}"/>
    <cellStyle name="20% - Ênfase3 2 2 4" xfId="390" xr:uid="{00000000-0005-0000-0000-00006B010000}"/>
    <cellStyle name="20% - Ênfase3 2 2 4 2" xfId="391" xr:uid="{00000000-0005-0000-0000-00006C010000}"/>
    <cellStyle name="20% - Ênfase3 2 2 5" xfId="392" xr:uid="{00000000-0005-0000-0000-00006D010000}"/>
    <cellStyle name="20% - Ênfase3 2 2 5 2" xfId="393" xr:uid="{00000000-0005-0000-0000-00006E010000}"/>
    <cellStyle name="20% - Ênfase3 2 2 6" xfId="394" xr:uid="{00000000-0005-0000-0000-00006F010000}"/>
    <cellStyle name="20% - Ênfase3 2 2 6 2" xfId="395" xr:uid="{00000000-0005-0000-0000-000070010000}"/>
    <cellStyle name="20% - Ênfase3 2 2 7" xfId="396" xr:uid="{00000000-0005-0000-0000-000071010000}"/>
    <cellStyle name="20% - Ênfase3 2 2 7 2" xfId="397" xr:uid="{00000000-0005-0000-0000-000072010000}"/>
    <cellStyle name="20% - Ênfase3 2 2 8" xfId="398" xr:uid="{00000000-0005-0000-0000-000073010000}"/>
    <cellStyle name="20% - Ênfase3 2 2 9" xfId="399" xr:uid="{00000000-0005-0000-0000-000074010000}"/>
    <cellStyle name="20% - Ênfase3 2 3" xfId="400" xr:uid="{00000000-0005-0000-0000-000075010000}"/>
    <cellStyle name="20% - Ênfase3 2 3 2" xfId="401" xr:uid="{00000000-0005-0000-0000-000076010000}"/>
    <cellStyle name="20% - Ênfase3 2 3 2 2" xfId="402" xr:uid="{00000000-0005-0000-0000-000077010000}"/>
    <cellStyle name="20% - Ênfase3 2 3 2 2 2" xfId="403" xr:uid="{00000000-0005-0000-0000-000078010000}"/>
    <cellStyle name="20% - Ênfase3 2 3 2 3" xfId="404" xr:uid="{00000000-0005-0000-0000-000079010000}"/>
    <cellStyle name="20% - Ênfase3 2 3 3" xfId="405" xr:uid="{00000000-0005-0000-0000-00007A010000}"/>
    <cellStyle name="20% - Ênfase3 2 3 3 2" xfId="406" xr:uid="{00000000-0005-0000-0000-00007B010000}"/>
    <cellStyle name="20% - Ênfase3 2 3 4" xfId="407" xr:uid="{00000000-0005-0000-0000-00007C010000}"/>
    <cellStyle name="20% - Ênfase3 2 3 4 2" xfId="408" xr:uid="{00000000-0005-0000-0000-00007D010000}"/>
    <cellStyle name="20% - Ênfase3 2 3 5" xfId="409" xr:uid="{00000000-0005-0000-0000-00007E010000}"/>
    <cellStyle name="20% - Ênfase3 2 3 6" xfId="410" xr:uid="{00000000-0005-0000-0000-00007F010000}"/>
    <cellStyle name="20% - Ênfase3 2 4" xfId="411" xr:uid="{00000000-0005-0000-0000-000080010000}"/>
    <cellStyle name="20% - Ênfase3 2 4 2" xfId="412" xr:uid="{00000000-0005-0000-0000-000081010000}"/>
    <cellStyle name="20% - Ênfase3 2 4 2 2" xfId="413" xr:uid="{00000000-0005-0000-0000-000082010000}"/>
    <cellStyle name="20% - Ênfase3 2 4 3" xfId="414" xr:uid="{00000000-0005-0000-0000-000083010000}"/>
    <cellStyle name="20% - Ênfase3 2 4 3 2" xfId="415" xr:uid="{00000000-0005-0000-0000-000084010000}"/>
    <cellStyle name="20% - Ênfase3 2 4 4" xfId="416" xr:uid="{00000000-0005-0000-0000-000085010000}"/>
    <cellStyle name="20% - Ênfase3 2 4 4 2" xfId="417" xr:uid="{00000000-0005-0000-0000-000086010000}"/>
    <cellStyle name="20% - Ênfase3 2 4 5" xfId="418" xr:uid="{00000000-0005-0000-0000-000087010000}"/>
    <cellStyle name="20% - Ênfase3 2 5" xfId="419" xr:uid="{00000000-0005-0000-0000-000088010000}"/>
    <cellStyle name="20% - Ênfase3 2 5 2" xfId="420" xr:uid="{00000000-0005-0000-0000-000089010000}"/>
    <cellStyle name="20% - Ênfase3 2 6" xfId="421" xr:uid="{00000000-0005-0000-0000-00008A010000}"/>
    <cellStyle name="20% - Ênfase3 2 6 2" xfId="422" xr:uid="{00000000-0005-0000-0000-00008B010000}"/>
    <cellStyle name="20% - Ênfase3 2 7" xfId="423" xr:uid="{00000000-0005-0000-0000-00008C010000}"/>
    <cellStyle name="20% - Ênfase3 2 8" xfId="424" xr:uid="{00000000-0005-0000-0000-00008D010000}"/>
    <cellStyle name="20% - Ênfase3 2 8 2" xfId="425" xr:uid="{00000000-0005-0000-0000-00008E010000}"/>
    <cellStyle name="20% - Ênfase3 2 9" xfId="426" xr:uid="{00000000-0005-0000-0000-00008F010000}"/>
    <cellStyle name="20% - Ênfase3 2 9 2" xfId="427" xr:uid="{00000000-0005-0000-0000-000090010000}"/>
    <cellStyle name="20% - Ênfase3 3" xfId="428" xr:uid="{00000000-0005-0000-0000-000091010000}"/>
    <cellStyle name="20% - Ênfase3 3 2" xfId="429" xr:uid="{00000000-0005-0000-0000-000092010000}"/>
    <cellStyle name="20% - Ênfase3 3 2 2" xfId="430" xr:uid="{00000000-0005-0000-0000-000093010000}"/>
    <cellStyle name="20% - Ênfase3 3 2 2 2" xfId="431" xr:uid="{00000000-0005-0000-0000-000094010000}"/>
    <cellStyle name="20% - Ênfase3 3 2 2 2 2" xfId="432" xr:uid="{00000000-0005-0000-0000-000095010000}"/>
    <cellStyle name="20% - Ênfase3 3 2 2 3" xfId="433" xr:uid="{00000000-0005-0000-0000-000096010000}"/>
    <cellStyle name="20% - Ênfase3 3 2 3" xfId="434" xr:uid="{00000000-0005-0000-0000-000097010000}"/>
    <cellStyle name="20% - Ênfase3 3 2 3 2" xfId="435" xr:uid="{00000000-0005-0000-0000-000098010000}"/>
    <cellStyle name="20% - Ênfase3 3 2 4" xfId="436" xr:uid="{00000000-0005-0000-0000-000099010000}"/>
    <cellStyle name="20% - Ênfase3 3 2 4 2" xfId="437" xr:uid="{00000000-0005-0000-0000-00009A010000}"/>
    <cellStyle name="20% - Ênfase3 3 2 5" xfId="438" xr:uid="{00000000-0005-0000-0000-00009B010000}"/>
    <cellStyle name="20% - Ênfase3 3 3" xfId="439" xr:uid="{00000000-0005-0000-0000-00009C010000}"/>
    <cellStyle name="20% - Ênfase3 3 3 2" xfId="440" xr:uid="{00000000-0005-0000-0000-00009D010000}"/>
    <cellStyle name="20% - Ênfase3 3 3 2 2" xfId="441" xr:uid="{00000000-0005-0000-0000-00009E010000}"/>
    <cellStyle name="20% - Ênfase3 3 3 3" xfId="442" xr:uid="{00000000-0005-0000-0000-00009F010000}"/>
    <cellStyle name="20% - Ênfase3 3 3 3 2" xfId="443" xr:uid="{00000000-0005-0000-0000-0000A0010000}"/>
    <cellStyle name="20% - Ênfase3 3 3 4" xfId="444" xr:uid="{00000000-0005-0000-0000-0000A1010000}"/>
    <cellStyle name="20% - Ênfase3 3 4" xfId="445" xr:uid="{00000000-0005-0000-0000-0000A2010000}"/>
    <cellStyle name="20% - Ênfase3 3 4 2" xfId="446" xr:uid="{00000000-0005-0000-0000-0000A3010000}"/>
    <cellStyle name="20% - Ênfase3 3 5" xfId="447" xr:uid="{00000000-0005-0000-0000-0000A4010000}"/>
    <cellStyle name="20% - Ênfase3 3 5 2" xfId="448" xr:uid="{00000000-0005-0000-0000-0000A5010000}"/>
    <cellStyle name="20% - Ênfase3 3 6" xfId="449" xr:uid="{00000000-0005-0000-0000-0000A6010000}"/>
    <cellStyle name="20% - Ênfase3 3 6 2" xfId="450" xr:uid="{00000000-0005-0000-0000-0000A7010000}"/>
    <cellStyle name="20% - Ênfase3 3 7" xfId="451" xr:uid="{00000000-0005-0000-0000-0000A8010000}"/>
    <cellStyle name="20% - Ênfase3 3 7 2" xfId="452" xr:uid="{00000000-0005-0000-0000-0000A9010000}"/>
    <cellStyle name="20% - Ênfase3 3 8" xfId="453" xr:uid="{00000000-0005-0000-0000-0000AA010000}"/>
    <cellStyle name="20% - Ênfase3 3 9" xfId="454" xr:uid="{00000000-0005-0000-0000-0000AB010000}"/>
    <cellStyle name="20% - Ênfase3 4" xfId="455" xr:uid="{00000000-0005-0000-0000-0000AC010000}"/>
    <cellStyle name="20% - Ênfase3 4 2" xfId="456" xr:uid="{00000000-0005-0000-0000-0000AD010000}"/>
    <cellStyle name="20% - Ênfase3 4 2 2" xfId="457" xr:uid="{00000000-0005-0000-0000-0000AE010000}"/>
    <cellStyle name="20% - Ênfase3 4 2 2 2" xfId="458" xr:uid="{00000000-0005-0000-0000-0000AF010000}"/>
    <cellStyle name="20% - Ênfase3 4 2 3" xfId="459" xr:uid="{00000000-0005-0000-0000-0000B0010000}"/>
    <cellStyle name="20% - Ênfase3 4 2 3 2" xfId="460" xr:uid="{00000000-0005-0000-0000-0000B1010000}"/>
    <cellStyle name="20% - Ênfase3 4 2 4" xfId="461" xr:uid="{00000000-0005-0000-0000-0000B2010000}"/>
    <cellStyle name="20% - Ênfase3 4 3" xfId="462" xr:uid="{00000000-0005-0000-0000-0000B3010000}"/>
    <cellStyle name="20% - Ênfase3 4 3 2" xfId="463" xr:uid="{00000000-0005-0000-0000-0000B4010000}"/>
    <cellStyle name="20% - Ênfase3 4 4" xfId="464" xr:uid="{00000000-0005-0000-0000-0000B5010000}"/>
    <cellStyle name="20% - Ênfase3 4 4 2" xfId="465" xr:uid="{00000000-0005-0000-0000-0000B6010000}"/>
    <cellStyle name="20% - Ênfase3 4 5" xfId="466" xr:uid="{00000000-0005-0000-0000-0000B7010000}"/>
    <cellStyle name="20% - Ênfase3 4 5 2" xfId="467" xr:uid="{00000000-0005-0000-0000-0000B8010000}"/>
    <cellStyle name="20% - Ênfase3 4 6" xfId="468" xr:uid="{00000000-0005-0000-0000-0000B9010000}"/>
    <cellStyle name="20% - Ênfase3 4 6 2" xfId="469" xr:uid="{00000000-0005-0000-0000-0000BA010000}"/>
    <cellStyle name="20% - Ênfase3 4 7" xfId="470" xr:uid="{00000000-0005-0000-0000-0000BB010000}"/>
    <cellStyle name="20% - Ênfase3 4 8" xfId="471" xr:uid="{00000000-0005-0000-0000-0000BC010000}"/>
    <cellStyle name="20% - Ênfase3 5" xfId="472" xr:uid="{00000000-0005-0000-0000-0000BD010000}"/>
    <cellStyle name="20% - Ênfase3 5 2" xfId="473" xr:uid="{00000000-0005-0000-0000-0000BE010000}"/>
    <cellStyle name="20% - Ênfase3 5 2 2" xfId="474" xr:uid="{00000000-0005-0000-0000-0000BF010000}"/>
    <cellStyle name="20% - Ênfase3 5 2 2 2" xfId="475" xr:uid="{00000000-0005-0000-0000-0000C0010000}"/>
    <cellStyle name="20% - Ênfase3 5 2 3" xfId="476" xr:uid="{00000000-0005-0000-0000-0000C1010000}"/>
    <cellStyle name="20% - Ênfase3 5 2 3 2" xfId="477" xr:uid="{00000000-0005-0000-0000-0000C2010000}"/>
    <cellStyle name="20% - Ênfase3 5 2 4" xfId="478" xr:uid="{00000000-0005-0000-0000-0000C3010000}"/>
    <cellStyle name="20% - Ênfase3 5 3" xfId="479" xr:uid="{00000000-0005-0000-0000-0000C4010000}"/>
    <cellStyle name="20% - Ênfase3 5 3 2" xfId="480" xr:uid="{00000000-0005-0000-0000-0000C5010000}"/>
    <cellStyle name="20% - Ênfase3 5 4" xfId="481" xr:uid="{00000000-0005-0000-0000-0000C6010000}"/>
    <cellStyle name="20% - Ênfase3 5 4 2" xfId="482" xr:uid="{00000000-0005-0000-0000-0000C7010000}"/>
    <cellStyle name="20% - Ênfase3 5 5" xfId="483" xr:uid="{00000000-0005-0000-0000-0000C8010000}"/>
    <cellStyle name="20% - Ênfase3 5 5 2" xfId="484" xr:uid="{00000000-0005-0000-0000-0000C9010000}"/>
    <cellStyle name="20% - Ênfase3 5 6" xfId="485" xr:uid="{00000000-0005-0000-0000-0000CA010000}"/>
    <cellStyle name="20% - Ênfase3 5 6 2" xfId="486" xr:uid="{00000000-0005-0000-0000-0000CB010000}"/>
    <cellStyle name="20% - Ênfase3 5 7" xfId="487" xr:uid="{00000000-0005-0000-0000-0000CC010000}"/>
    <cellStyle name="20% - Ênfase3 5 8" xfId="488" xr:uid="{00000000-0005-0000-0000-0000CD010000}"/>
    <cellStyle name="20% - Ênfase3 6" xfId="489" xr:uid="{00000000-0005-0000-0000-0000CE010000}"/>
    <cellStyle name="20% - Ênfase3 6 2" xfId="490" xr:uid="{00000000-0005-0000-0000-0000CF010000}"/>
    <cellStyle name="20% - Ênfase3 6 2 2" xfId="491" xr:uid="{00000000-0005-0000-0000-0000D0010000}"/>
    <cellStyle name="20% - Ênfase3 6 2 2 2" xfId="492" xr:uid="{00000000-0005-0000-0000-0000D1010000}"/>
    <cellStyle name="20% - Ênfase3 6 2 3" xfId="493" xr:uid="{00000000-0005-0000-0000-0000D2010000}"/>
    <cellStyle name="20% - Ênfase3 6 2 3 2" xfId="494" xr:uid="{00000000-0005-0000-0000-0000D3010000}"/>
    <cellStyle name="20% - Ênfase3 6 2 4" xfId="495" xr:uid="{00000000-0005-0000-0000-0000D4010000}"/>
    <cellStyle name="20% - Ênfase3 6 3" xfId="496" xr:uid="{00000000-0005-0000-0000-0000D5010000}"/>
    <cellStyle name="20% - Ênfase3 6 3 2" xfId="497" xr:uid="{00000000-0005-0000-0000-0000D6010000}"/>
    <cellStyle name="20% - Ênfase3 6 4" xfId="498" xr:uid="{00000000-0005-0000-0000-0000D7010000}"/>
    <cellStyle name="20% - Ênfase3 6 4 2" xfId="499" xr:uid="{00000000-0005-0000-0000-0000D8010000}"/>
    <cellStyle name="20% - Ênfase3 6 5" xfId="500" xr:uid="{00000000-0005-0000-0000-0000D9010000}"/>
    <cellStyle name="20% - Ênfase3 6 5 2" xfId="501" xr:uid="{00000000-0005-0000-0000-0000DA010000}"/>
    <cellStyle name="20% - Ênfase3 6 6" xfId="502" xr:uid="{00000000-0005-0000-0000-0000DB010000}"/>
    <cellStyle name="20% - Ênfase3 6 6 2" xfId="503" xr:uid="{00000000-0005-0000-0000-0000DC010000}"/>
    <cellStyle name="20% - Ênfase3 6 7" xfId="504" xr:uid="{00000000-0005-0000-0000-0000DD010000}"/>
    <cellStyle name="20% - Ênfase3 6 8" xfId="505" xr:uid="{00000000-0005-0000-0000-0000DE010000}"/>
    <cellStyle name="20% - Ênfase3 7" xfId="506" xr:uid="{00000000-0005-0000-0000-0000DF010000}"/>
    <cellStyle name="20% - Ênfase3 7 2" xfId="507" xr:uid="{00000000-0005-0000-0000-0000E0010000}"/>
    <cellStyle name="20% - Ênfase3 7 2 2" xfId="508" xr:uid="{00000000-0005-0000-0000-0000E1010000}"/>
    <cellStyle name="20% - Ênfase3 7 2 2 2" xfId="509" xr:uid="{00000000-0005-0000-0000-0000E2010000}"/>
    <cellStyle name="20% - Ênfase3 7 2 3" xfId="510" xr:uid="{00000000-0005-0000-0000-0000E3010000}"/>
    <cellStyle name="20% - Ênfase3 7 3" xfId="511" xr:uid="{00000000-0005-0000-0000-0000E4010000}"/>
    <cellStyle name="20% - Ênfase3 7 3 2" xfId="512" xr:uid="{00000000-0005-0000-0000-0000E5010000}"/>
    <cellStyle name="20% - Ênfase3 7 4" xfId="513" xr:uid="{00000000-0005-0000-0000-0000E6010000}"/>
    <cellStyle name="20% - Ênfase3 7 4 2" xfId="514" xr:uid="{00000000-0005-0000-0000-0000E7010000}"/>
    <cellStyle name="20% - Ênfase3 7 5" xfId="515" xr:uid="{00000000-0005-0000-0000-0000E8010000}"/>
    <cellStyle name="20% - Ênfase3 7 6" xfId="516" xr:uid="{00000000-0005-0000-0000-0000E9010000}"/>
    <cellStyle name="20% - Ênfase3 8" xfId="517" xr:uid="{00000000-0005-0000-0000-0000EA010000}"/>
    <cellStyle name="20% - Ênfase3 8 2" xfId="518" xr:uid="{00000000-0005-0000-0000-0000EB010000}"/>
    <cellStyle name="20% - Ênfase3 8 2 2" xfId="519" xr:uid="{00000000-0005-0000-0000-0000EC010000}"/>
    <cellStyle name="20% - Ênfase3 8 3" xfId="520" xr:uid="{00000000-0005-0000-0000-0000ED010000}"/>
    <cellStyle name="20% - Ênfase3 8 4" xfId="521" xr:uid="{00000000-0005-0000-0000-0000EE010000}"/>
    <cellStyle name="20% - Ênfase3 9" xfId="522" xr:uid="{00000000-0005-0000-0000-0000EF010000}"/>
    <cellStyle name="20% - Ênfase3 9 2" xfId="523" xr:uid="{00000000-0005-0000-0000-0000F0010000}"/>
    <cellStyle name="20% - Ênfase3 9 3" xfId="524" xr:uid="{00000000-0005-0000-0000-0000F1010000}"/>
    <cellStyle name="20% - Ênfase4 10" xfId="525" xr:uid="{00000000-0005-0000-0000-0000F2010000}"/>
    <cellStyle name="20% - Ênfase4 10 2" xfId="526" xr:uid="{00000000-0005-0000-0000-0000F3010000}"/>
    <cellStyle name="20% - Ênfase4 11" xfId="527" xr:uid="{00000000-0005-0000-0000-0000F4010000}"/>
    <cellStyle name="20% - Ênfase4 11 2" xfId="528" xr:uid="{00000000-0005-0000-0000-0000F5010000}"/>
    <cellStyle name="20% - Ênfase4 12" xfId="529" xr:uid="{00000000-0005-0000-0000-0000F6010000}"/>
    <cellStyle name="20% - Ênfase4 13" xfId="530" xr:uid="{00000000-0005-0000-0000-0000F7010000}"/>
    <cellStyle name="20% - Ênfase4 14" xfId="531" xr:uid="{00000000-0005-0000-0000-0000F8010000}"/>
    <cellStyle name="20% - Ênfase4 15" xfId="532" xr:uid="{00000000-0005-0000-0000-0000F9010000}"/>
    <cellStyle name="20% - Ênfase4 16" xfId="533" xr:uid="{00000000-0005-0000-0000-0000FA010000}"/>
    <cellStyle name="20% - Ênfase4 2" xfId="534" xr:uid="{00000000-0005-0000-0000-0000FB010000}"/>
    <cellStyle name="20% - Ênfase4 2 10" xfId="535" xr:uid="{00000000-0005-0000-0000-0000FC010000}"/>
    <cellStyle name="20% - Ênfase4 2 11" xfId="536" xr:uid="{00000000-0005-0000-0000-0000FD010000}"/>
    <cellStyle name="20% - Ênfase4 2 12" xfId="537" xr:uid="{00000000-0005-0000-0000-0000FE010000}"/>
    <cellStyle name="20% - Ênfase4 2 13" xfId="538" xr:uid="{00000000-0005-0000-0000-0000FF010000}"/>
    <cellStyle name="20% - Ênfase4 2 2" xfId="539" xr:uid="{00000000-0005-0000-0000-000000020000}"/>
    <cellStyle name="20% - Ênfase4 2 2 2" xfId="540" xr:uid="{00000000-0005-0000-0000-000001020000}"/>
    <cellStyle name="20% - Ênfase4 2 2 2 2" xfId="541" xr:uid="{00000000-0005-0000-0000-000002020000}"/>
    <cellStyle name="20% - Ênfase4 2 2 2 2 2" xfId="542" xr:uid="{00000000-0005-0000-0000-000003020000}"/>
    <cellStyle name="20% - Ênfase4 2 2 2 2 2 2" xfId="543" xr:uid="{00000000-0005-0000-0000-000004020000}"/>
    <cellStyle name="20% - Ênfase4 2 2 2 2 3" xfId="544" xr:uid="{00000000-0005-0000-0000-000005020000}"/>
    <cellStyle name="20% - Ênfase4 2 2 2 3" xfId="545" xr:uid="{00000000-0005-0000-0000-000006020000}"/>
    <cellStyle name="20% - Ênfase4 2 2 2 3 2" xfId="546" xr:uid="{00000000-0005-0000-0000-000007020000}"/>
    <cellStyle name="20% - Ênfase4 2 2 2 4" xfId="547" xr:uid="{00000000-0005-0000-0000-000008020000}"/>
    <cellStyle name="20% - Ênfase4 2 2 2 4 2" xfId="548" xr:uid="{00000000-0005-0000-0000-000009020000}"/>
    <cellStyle name="20% - Ênfase4 2 2 2 5" xfId="549" xr:uid="{00000000-0005-0000-0000-00000A020000}"/>
    <cellStyle name="20% - Ênfase4 2 2 3" xfId="550" xr:uid="{00000000-0005-0000-0000-00000B020000}"/>
    <cellStyle name="20% - Ênfase4 2 2 3 2" xfId="551" xr:uid="{00000000-0005-0000-0000-00000C020000}"/>
    <cellStyle name="20% - Ênfase4 2 2 3 2 2" xfId="552" xr:uid="{00000000-0005-0000-0000-00000D020000}"/>
    <cellStyle name="20% - Ênfase4 2 2 3 3" xfId="553" xr:uid="{00000000-0005-0000-0000-00000E020000}"/>
    <cellStyle name="20% - Ênfase4 2 2 3 3 2" xfId="554" xr:uid="{00000000-0005-0000-0000-00000F020000}"/>
    <cellStyle name="20% - Ênfase4 2 2 3 4" xfId="555" xr:uid="{00000000-0005-0000-0000-000010020000}"/>
    <cellStyle name="20% - Ênfase4 2 2 4" xfId="556" xr:uid="{00000000-0005-0000-0000-000011020000}"/>
    <cellStyle name="20% - Ênfase4 2 2 4 2" xfId="557" xr:uid="{00000000-0005-0000-0000-000012020000}"/>
    <cellStyle name="20% - Ênfase4 2 2 5" xfId="558" xr:uid="{00000000-0005-0000-0000-000013020000}"/>
    <cellStyle name="20% - Ênfase4 2 2 5 2" xfId="559" xr:uid="{00000000-0005-0000-0000-000014020000}"/>
    <cellStyle name="20% - Ênfase4 2 2 6" xfId="560" xr:uid="{00000000-0005-0000-0000-000015020000}"/>
    <cellStyle name="20% - Ênfase4 2 2 6 2" xfId="561" xr:uid="{00000000-0005-0000-0000-000016020000}"/>
    <cellStyle name="20% - Ênfase4 2 2 7" xfId="562" xr:uid="{00000000-0005-0000-0000-000017020000}"/>
    <cellStyle name="20% - Ênfase4 2 2 7 2" xfId="563" xr:uid="{00000000-0005-0000-0000-000018020000}"/>
    <cellStyle name="20% - Ênfase4 2 2 8" xfId="564" xr:uid="{00000000-0005-0000-0000-000019020000}"/>
    <cellStyle name="20% - Ênfase4 2 2 9" xfId="565" xr:uid="{00000000-0005-0000-0000-00001A020000}"/>
    <cellStyle name="20% - Ênfase4 2 3" xfId="566" xr:uid="{00000000-0005-0000-0000-00001B020000}"/>
    <cellStyle name="20% - Ênfase4 2 3 2" xfId="567" xr:uid="{00000000-0005-0000-0000-00001C020000}"/>
    <cellStyle name="20% - Ênfase4 2 3 2 2" xfId="568" xr:uid="{00000000-0005-0000-0000-00001D020000}"/>
    <cellStyle name="20% - Ênfase4 2 3 2 2 2" xfId="569" xr:uid="{00000000-0005-0000-0000-00001E020000}"/>
    <cellStyle name="20% - Ênfase4 2 3 2 3" xfId="570" xr:uid="{00000000-0005-0000-0000-00001F020000}"/>
    <cellStyle name="20% - Ênfase4 2 3 3" xfId="571" xr:uid="{00000000-0005-0000-0000-000020020000}"/>
    <cellStyle name="20% - Ênfase4 2 3 3 2" xfId="572" xr:uid="{00000000-0005-0000-0000-000021020000}"/>
    <cellStyle name="20% - Ênfase4 2 3 4" xfId="573" xr:uid="{00000000-0005-0000-0000-000022020000}"/>
    <cellStyle name="20% - Ênfase4 2 3 4 2" xfId="574" xr:uid="{00000000-0005-0000-0000-000023020000}"/>
    <cellStyle name="20% - Ênfase4 2 3 5" xfId="575" xr:uid="{00000000-0005-0000-0000-000024020000}"/>
    <cellStyle name="20% - Ênfase4 2 3 6" xfId="576" xr:uid="{00000000-0005-0000-0000-000025020000}"/>
    <cellStyle name="20% - Ênfase4 2 4" xfId="577" xr:uid="{00000000-0005-0000-0000-000026020000}"/>
    <cellStyle name="20% - Ênfase4 2 4 2" xfId="578" xr:uid="{00000000-0005-0000-0000-000027020000}"/>
    <cellStyle name="20% - Ênfase4 2 4 2 2" xfId="579" xr:uid="{00000000-0005-0000-0000-000028020000}"/>
    <cellStyle name="20% - Ênfase4 2 4 3" xfId="580" xr:uid="{00000000-0005-0000-0000-000029020000}"/>
    <cellStyle name="20% - Ênfase4 2 4 3 2" xfId="581" xr:uid="{00000000-0005-0000-0000-00002A020000}"/>
    <cellStyle name="20% - Ênfase4 2 4 4" xfId="582" xr:uid="{00000000-0005-0000-0000-00002B020000}"/>
    <cellStyle name="20% - Ênfase4 2 4 4 2" xfId="583" xr:uid="{00000000-0005-0000-0000-00002C020000}"/>
    <cellStyle name="20% - Ênfase4 2 4 5" xfId="584" xr:uid="{00000000-0005-0000-0000-00002D020000}"/>
    <cellStyle name="20% - Ênfase4 2 5" xfId="585" xr:uid="{00000000-0005-0000-0000-00002E020000}"/>
    <cellStyle name="20% - Ênfase4 2 5 2" xfId="586" xr:uid="{00000000-0005-0000-0000-00002F020000}"/>
    <cellStyle name="20% - Ênfase4 2 6" xfId="587" xr:uid="{00000000-0005-0000-0000-000030020000}"/>
    <cellStyle name="20% - Ênfase4 2 6 2" xfId="588" xr:uid="{00000000-0005-0000-0000-000031020000}"/>
    <cellStyle name="20% - Ênfase4 2 7" xfId="589" xr:uid="{00000000-0005-0000-0000-000032020000}"/>
    <cellStyle name="20% - Ênfase4 2 8" xfId="590" xr:uid="{00000000-0005-0000-0000-000033020000}"/>
    <cellStyle name="20% - Ênfase4 2 8 2" xfId="591" xr:uid="{00000000-0005-0000-0000-000034020000}"/>
    <cellStyle name="20% - Ênfase4 2 9" xfId="592" xr:uid="{00000000-0005-0000-0000-000035020000}"/>
    <cellStyle name="20% - Ênfase4 2 9 2" xfId="593" xr:uid="{00000000-0005-0000-0000-000036020000}"/>
    <cellStyle name="20% - Ênfase4 3" xfId="594" xr:uid="{00000000-0005-0000-0000-000037020000}"/>
    <cellStyle name="20% - Ênfase4 3 2" xfId="595" xr:uid="{00000000-0005-0000-0000-000038020000}"/>
    <cellStyle name="20% - Ênfase4 3 2 2" xfId="596" xr:uid="{00000000-0005-0000-0000-000039020000}"/>
    <cellStyle name="20% - Ênfase4 3 2 2 2" xfId="597" xr:uid="{00000000-0005-0000-0000-00003A020000}"/>
    <cellStyle name="20% - Ênfase4 3 2 2 2 2" xfId="598" xr:uid="{00000000-0005-0000-0000-00003B020000}"/>
    <cellStyle name="20% - Ênfase4 3 2 2 3" xfId="599" xr:uid="{00000000-0005-0000-0000-00003C020000}"/>
    <cellStyle name="20% - Ênfase4 3 2 3" xfId="600" xr:uid="{00000000-0005-0000-0000-00003D020000}"/>
    <cellStyle name="20% - Ênfase4 3 2 3 2" xfId="601" xr:uid="{00000000-0005-0000-0000-00003E020000}"/>
    <cellStyle name="20% - Ênfase4 3 2 4" xfId="602" xr:uid="{00000000-0005-0000-0000-00003F020000}"/>
    <cellStyle name="20% - Ênfase4 3 2 4 2" xfId="603" xr:uid="{00000000-0005-0000-0000-000040020000}"/>
    <cellStyle name="20% - Ênfase4 3 2 5" xfId="604" xr:uid="{00000000-0005-0000-0000-000041020000}"/>
    <cellStyle name="20% - Ênfase4 3 3" xfId="605" xr:uid="{00000000-0005-0000-0000-000042020000}"/>
    <cellStyle name="20% - Ênfase4 3 3 2" xfId="606" xr:uid="{00000000-0005-0000-0000-000043020000}"/>
    <cellStyle name="20% - Ênfase4 3 3 2 2" xfId="607" xr:uid="{00000000-0005-0000-0000-000044020000}"/>
    <cellStyle name="20% - Ênfase4 3 3 3" xfId="608" xr:uid="{00000000-0005-0000-0000-000045020000}"/>
    <cellStyle name="20% - Ênfase4 3 3 3 2" xfId="609" xr:uid="{00000000-0005-0000-0000-000046020000}"/>
    <cellStyle name="20% - Ênfase4 3 3 4" xfId="610" xr:uid="{00000000-0005-0000-0000-000047020000}"/>
    <cellStyle name="20% - Ênfase4 3 4" xfId="611" xr:uid="{00000000-0005-0000-0000-000048020000}"/>
    <cellStyle name="20% - Ênfase4 3 4 2" xfId="612" xr:uid="{00000000-0005-0000-0000-000049020000}"/>
    <cellStyle name="20% - Ênfase4 3 5" xfId="613" xr:uid="{00000000-0005-0000-0000-00004A020000}"/>
    <cellStyle name="20% - Ênfase4 3 5 2" xfId="614" xr:uid="{00000000-0005-0000-0000-00004B020000}"/>
    <cellStyle name="20% - Ênfase4 3 6" xfId="615" xr:uid="{00000000-0005-0000-0000-00004C020000}"/>
    <cellStyle name="20% - Ênfase4 3 6 2" xfId="616" xr:uid="{00000000-0005-0000-0000-00004D020000}"/>
    <cellStyle name="20% - Ênfase4 3 7" xfId="617" xr:uid="{00000000-0005-0000-0000-00004E020000}"/>
    <cellStyle name="20% - Ênfase4 3 7 2" xfId="618" xr:uid="{00000000-0005-0000-0000-00004F020000}"/>
    <cellStyle name="20% - Ênfase4 3 8" xfId="619" xr:uid="{00000000-0005-0000-0000-000050020000}"/>
    <cellStyle name="20% - Ênfase4 3 9" xfId="620" xr:uid="{00000000-0005-0000-0000-000051020000}"/>
    <cellStyle name="20% - Ênfase4 4" xfId="621" xr:uid="{00000000-0005-0000-0000-000052020000}"/>
    <cellStyle name="20% - Ênfase4 4 2" xfId="622" xr:uid="{00000000-0005-0000-0000-000053020000}"/>
    <cellStyle name="20% - Ênfase4 4 2 2" xfId="623" xr:uid="{00000000-0005-0000-0000-000054020000}"/>
    <cellStyle name="20% - Ênfase4 4 2 2 2" xfId="624" xr:uid="{00000000-0005-0000-0000-000055020000}"/>
    <cellStyle name="20% - Ênfase4 4 2 3" xfId="625" xr:uid="{00000000-0005-0000-0000-000056020000}"/>
    <cellStyle name="20% - Ênfase4 4 2 3 2" xfId="626" xr:uid="{00000000-0005-0000-0000-000057020000}"/>
    <cellStyle name="20% - Ênfase4 4 2 4" xfId="627" xr:uid="{00000000-0005-0000-0000-000058020000}"/>
    <cellStyle name="20% - Ênfase4 4 3" xfId="628" xr:uid="{00000000-0005-0000-0000-000059020000}"/>
    <cellStyle name="20% - Ênfase4 4 3 2" xfId="629" xr:uid="{00000000-0005-0000-0000-00005A020000}"/>
    <cellStyle name="20% - Ênfase4 4 4" xfId="630" xr:uid="{00000000-0005-0000-0000-00005B020000}"/>
    <cellStyle name="20% - Ênfase4 4 4 2" xfId="631" xr:uid="{00000000-0005-0000-0000-00005C020000}"/>
    <cellStyle name="20% - Ênfase4 4 5" xfId="632" xr:uid="{00000000-0005-0000-0000-00005D020000}"/>
    <cellStyle name="20% - Ênfase4 4 5 2" xfId="633" xr:uid="{00000000-0005-0000-0000-00005E020000}"/>
    <cellStyle name="20% - Ênfase4 4 6" xfId="634" xr:uid="{00000000-0005-0000-0000-00005F020000}"/>
    <cellStyle name="20% - Ênfase4 4 6 2" xfId="635" xr:uid="{00000000-0005-0000-0000-000060020000}"/>
    <cellStyle name="20% - Ênfase4 4 7" xfId="636" xr:uid="{00000000-0005-0000-0000-000061020000}"/>
    <cellStyle name="20% - Ênfase4 4 8" xfId="637" xr:uid="{00000000-0005-0000-0000-000062020000}"/>
    <cellStyle name="20% - Ênfase4 5" xfId="638" xr:uid="{00000000-0005-0000-0000-000063020000}"/>
    <cellStyle name="20% - Ênfase4 5 2" xfId="639" xr:uid="{00000000-0005-0000-0000-000064020000}"/>
    <cellStyle name="20% - Ênfase4 5 2 2" xfId="640" xr:uid="{00000000-0005-0000-0000-000065020000}"/>
    <cellStyle name="20% - Ênfase4 5 2 2 2" xfId="641" xr:uid="{00000000-0005-0000-0000-000066020000}"/>
    <cellStyle name="20% - Ênfase4 5 2 3" xfId="642" xr:uid="{00000000-0005-0000-0000-000067020000}"/>
    <cellStyle name="20% - Ênfase4 5 2 3 2" xfId="643" xr:uid="{00000000-0005-0000-0000-000068020000}"/>
    <cellStyle name="20% - Ênfase4 5 2 4" xfId="644" xr:uid="{00000000-0005-0000-0000-000069020000}"/>
    <cellStyle name="20% - Ênfase4 5 3" xfId="645" xr:uid="{00000000-0005-0000-0000-00006A020000}"/>
    <cellStyle name="20% - Ênfase4 5 3 2" xfId="646" xr:uid="{00000000-0005-0000-0000-00006B020000}"/>
    <cellStyle name="20% - Ênfase4 5 4" xfId="647" xr:uid="{00000000-0005-0000-0000-00006C020000}"/>
    <cellStyle name="20% - Ênfase4 5 4 2" xfId="648" xr:uid="{00000000-0005-0000-0000-00006D020000}"/>
    <cellStyle name="20% - Ênfase4 5 5" xfId="649" xr:uid="{00000000-0005-0000-0000-00006E020000}"/>
    <cellStyle name="20% - Ênfase4 5 5 2" xfId="650" xr:uid="{00000000-0005-0000-0000-00006F020000}"/>
    <cellStyle name="20% - Ênfase4 5 6" xfId="651" xr:uid="{00000000-0005-0000-0000-000070020000}"/>
    <cellStyle name="20% - Ênfase4 5 6 2" xfId="652" xr:uid="{00000000-0005-0000-0000-000071020000}"/>
    <cellStyle name="20% - Ênfase4 5 7" xfId="653" xr:uid="{00000000-0005-0000-0000-000072020000}"/>
    <cellStyle name="20% - Ênfase4 5 8" xfId="654" xr:uid="{00000000-0005-0000-0000-000073020000}"/>
    <cellStyle name="20% - Ênfase4 6" xfId="655" xr:uid="{00000000-0005-0000-0000-000074020000}"/>
    <cellStyle name="20% - Ênfase4 6 2" xfId="656" xr:uid="{00000000-0005-0000-0000-000075020000}"/>
    <cellStyle name="20% - Ênfase4 6 2 2" xfId="657" xr:uid="{00000000-0005-0000-0000-000076020000}"/>
    <cellStyle name="20% - Ênfase4 6 2 2 2" xfId="658" xr:uid="{00000000-0005-0000-0000-000077020000}"/>
    <cellStyle name="20% - Ênfase4 6 2 3" xfId="659" xr:uid="{00000000-0005-0000-0000-000078020000}"/>
    <cellStyle name="20% - Ênfase4 6 2 3 2" xfId="660" xr:uid="{00000000-0005-0000-0000-000079020000}"/>
    <cellStyle name="20% - Ênfase4 6 2 4" xfId="661" xr:uid="{00000000-0005-0000-0000-00007A020000}"/>
    <cellStyle name="20% - Ênfase4 6 3" xfId="662" xr:uid="{00000000-0005-0000-0000-00007B020000}"/>
    <cellStyle name="20% - Ênfase4 6 3 2" xfId="663" xr:uid="{00000000-0005-0000-0000-00007C020000}"/>
    <cellStyle name="20% - Ênfase4 6 4" xfId="664" xr:uid="{00000000-0005-0000-0000-00007D020000}"/>
    <cellStyle name="20% - Ênfase4 6 4 2" xfId="665" xr:uid="{00000000-0005-0000-0000-00007E020000}"/>
    <cellStyle name="20% - Ênfase4 6 5" xfId="666" xr:uid="{00000000-0005-0000-0000-00007F020000}"/>
    <cellStyle name="20% - Ênfase4 6 5 2" xfId="667" xr:uid="{00000000-0005-0000-0000-000080020000}"/>
    <cellStyle name="20% - Ênfase4 6 6" xfId="668" xr:uid="{00000000-0005-0000-0000-000081020000}"/>
    <cellStyle name="20% - Ênfase4 6 6 2" xfId="669" xr:uid="{00000000-0005-0000-0000-000082020000}"/>
    <cellStyle name="20% - Ênfase4 6 7" xfId="670" xr:uid="{00000000-0005-0000-0000-000083020000}"/>
    <cellStyle name="20% - Ênfase4 6 8" xfId="671" xr:uid="{00000000-0005-0000-0000-000084020000}"/>
    <cellStyle name="20% - Ênfase4 7" xfId="672" xr:uid="{00000000-0005-0000-0000-000085020000}"/>
    <cellStyle name="20% - Ênfase4 7 2" xfId="673" xr:uid="{00000000-0005-0000-0000-000086020000}"/>
    <cellStyle name="20% - Ênfase4 7 2 2" xfId="674" xr:uid="{00000000-0005-0000-0000-000087020000}"/>
    <cellStyle name="20% - Ênfase4 7 2 2 2" xfId="675" xr:uid="{00000000-0005-0000-0000-000088020000}"/>
    <cellStyle name="20% - Ênfase4 7 2 3" xfId="676" xr:uid="{00000000-0005-0000-0000-000089020000}"/>
    <cellStyle name="20% - Ênfase4 7 3" xfId="677" xr:uid="{00000000-0005-0000-0000-00008A020000}"/>
    <cellStyle name="20% - Ênfase4 7 3 2" xfId="678" xr:uid="{00000000-0005-0000-0000-00008B020000}"/>
    <cellStyle name="20% - Ênfase4 7 4" xfId="679" xr:uid="{00000000-0005-0000-0000-00008C020000}"/>
    <cellStyle name="20% - Ênfase4 7 4 2" xfId="680" xr:uid="{00000000-0005-0000-0000-00008D020000}"/>
    <cellStyle name="20% - Ênfase4 7 5" xfId="681" xr:uid="{00000000-0005-0000-0000-00008E020000}"/>
    <cellStyle name="20% - Ênfase4 7 6" xfId="682" xr:uid="{00000000-0005-0000-0000-00008F020000}"/>
    <cellStyle name="20% - Ênfase4 8" xfId="683" xr:uid="{00000000-0005-0000-0000-000090020000}"/>
    <cellStyle name="20% - Ênfase4 8 2" xfId="684" xr:uid="{00000000-0005-0000-0000-000091020000}"/>
    <cellStyle name="20% - Ênfase4 8 2 2" xfId="685" xr:uid="{00000000-0005-0000-0000-000092020000}"/>
    <cellStyle name="20% - Ênfase4 8 3" xfId="686" xr:uid="{00000000-0005-0000-0000-000093020000}"/>
    <cellStyle name="20% - Ênfase4 8 4" xfId="687" xr:uid="{00000000-0005-0000-0000-000094020000}"/>
    <cellStyle name="20% - Ênfase4 9" xfId="688" xr:uid="{00000000-0005-0000-0000-000095020000}"/>
    <cellStyle name="20% - Ênfase4 9 2" xfId="689" xr:uid="{00000000-0005-0000-0000-000096020000}"/>
    <cellStyle name="20% - Ênfase4 9 3" xfId="690" xr:uid="{00000000-0005-0000-0000-000097020000}"/>
    <cellStyle name="20% - Ênfase5 10" xfId="691" xr:uid="{00000000-0005-0000-0000-000098020000}"/>
    <cellStyle name="20% - Ênfase5 10 2" xfId="692" xr:uid="{00000000-0005-0000-0000-000099020000}"/>
    <cellStyle name="20% - Ênfase5 11" xfId="693" xr:uid="{00000000-0005-0000-0000-00009A020000}"/>
    <cellStyle name="20% - Ênfase5 11 2" xfId="694" xr:uid="{00000000-0005-0000-0000-00009B020000}"/>
    <cellStyle name="20% - Ênfase5 12" xfId="695" xr:uid="{00000000-0005-0000-0000-00009C020000}"/>
    <cellStyle name="20% - Ênfase5 13" xfId="696" xr:uid="{00000000-0005-0000-0000-00009D020000}"/>
    <cellStyle name="20% - Ênfase5 14" xfId="697" xr:uid="{00000000-0005-0000-0000-00009E020000}"/>
    <cellStyle name="20% - Ênfase5 15" xfId="698" xr:uid="{00000000-0005-0000-0000-00009F020000}"/>
    <cellStyle name="20% - Ênfase5 16" xfId="699" xr:uid="{00000000-0005-0000-0000-0000A0020000}"/>
    <cellStyle name="20% - Ênfase5 2" xfId="700" xr:uid="{00000000-0005-0000-0000-0000A1020000}"/>
    <cellStyle name="20% - Ênfase5 2 10" xfId="701" xr:uid="{00000000-0005-0000-0000-0000A2020000}"/>
    <cellStyle name="20% - Ênfase5 2 11" xfId="702" xr:uid="{00000000-0005-0000-0000-0000A3020000}"/>
    <cellStyle name="20% - Ênfase5 2 12" xfId="703" xr:uid="{00000000-0005-0000-0000-0000A4020000}"/>
    <cellStyle name="20% - Ênfase5 2 13" xfId="704" xr:uid="{00000000-0005-0000-0000-0000A5020000}"/>
    <cellStyle name="20% - Ênfase5 2 2" xfId="705" xr:uid="{00000000-0005-0000-0000-0000A6020000}"/>
    <cellStyle name="20% - Ênfase5 2 2 2" xfId="706" xr:uid="{00000000-0005-0000-0000-0000A7020000}"/>
    <cellStyle name="20% - Ênfase5 2 2 2 2" xfId="707" xr:uid="{00000000-0005-0000-0000-0000A8020000}"/>
    <cellStyle name="20% - Ênfase5 2 2 2 2 2" xfId="708" xr:uid="{00000000-0005-0000-0000-0000A9020000}"/>
    <cellStyle name="20% - Ênfase5 2 2 2 2 2 2" xfId="709" xr:uid="{00000000-0005-0000-0000-0000AA020000}"/>
    <cellStyle name="20% - Ênfase5 2 2 2 2 3" xfId="710" xr:uid="{00000000-0005-0000-0000-0000AB020000}"/>
    <cellStyle name="20% - Ênfase5 2 2 2 3" xfId="711" xr:uid="{00000000-0005-0000-0000-0000AC020000}"/>
    <cellStyle name="20% - Ênfase5 2 2 2 3 2" xfId="712" xr:uid="{00000000-0005-0000-0000-0000AD020000}"/>
    <cellStyle name="20% - Ênfase5 2 2 2 4" xfId="713" xr:uid="{00000000-0005-0000-0000-0000AE020000}"/>
    <cellStyle name="20% - Ênfase5 2 2 2 4 2" xfId="714" xr:uid="{00000000-0005-0000-0000-0000AF020000}"/>
    <cellStyle name="20% - Ênfase5 2 2 2 5" xfId="715" xr:uid="{00000000-0005-0000-0000-0000B0020000}"/>
    <cellStyle name="20% - Ênfase5 2 2 3" xfId="716" xr:uid="{00000000-0005-0000-0000-0000B1020000}"/>
    <cellStyle name="20% - Ênfase5 2 2 3 2" xfId="717" xr:uid="{00000000-0005-0000-0000-0000B2020000}"/>
    <cellStyle name="20% - Ênfase5 2 2 3 2 2" xfId="718" xr:uid="{00000000-0005-0000-0000-0000B3020000}"/>
    <cellStyle name="20% - Ênfase5 2 2 3 3" xfId="719" xr:uid="{00000000-0005-0000-0000-0000B4020000}"/>
    <cellStyle name="20% - Ênfase5 2 2 3 3 2" xfId="720" xr:uid="{00000000-0005-0000-0000-0000B5020000}"/>
    <cellStyle name="20% - Ênfase5 2 2 3 4" xfId="721" xr:uid="{00000000-0005-0000-0000-0000B6020000}"/>
    <cellStyle name="20% - Ênfase5 2 2 4" xfId="722" xr:uid="{00000000-0005-0000-0000-0000B7020000}"/>
    <cellStyle name="20% - Ênfase5 2 2 4 2" xfId="723" xr:uid="{00000000-0005-0000-0000-0000B8020000}"/>
    <cellStyle name="20% - Ênfase5 2 2 5" xfId="724" xr:uid="{00000000-0005-0000-0000-0000B9020000}"/>
    <cellStyle name="20% - Ênfase5 2 2 5 2" xfId="725" xr:uid="{00000000-0005-0000-0000-0000BA020000}"/>
    <cellStyle name="20% - Ênfase5 2 2 6" xfId="726" xr:uid="{00000000-0005-0000-0000-0000BB020000}"/>
    <cellStyle name="20% - Ênfase5 2 2 6 2" xfId="727" xr:uid="{00000000-0005-0000-0000-0000BC020000}"/>
    <cellStyle name="20% - Ênfase5 2 2 7" xfId="728" xr:uid="{00000000-0005-0000-0000-0000BD020000}"/>
    <cellStyle name="20% - Ênfase5 2 2 7 2" xfId="729" xr:uid="{00000000-0005-0000-0000-0000BE020000}"/>
    <cellStyle name="20% - Ênfase5 2 2 8" xfId="730" xr:uid="{00000000-0005-0000-0000-0000BF020000}"/>
    <cellStyle name="20% - Ênfase5 2 2 9" xfId="731" xr:uid="{00000000-0005-0000-0000-0000C0020000}"/>
    <cellStyle name="20% - Ênfase5 2 3" xfId="732" xr:uid="{00000000-0005-0000-0000-0000C1020000}"/>
    <cellStyle name="20% - Ênfase5 2 3 2" xfId="733" xr:uid="{00000000-0005-0000-0000-0000C2020000}"/>
    <cellStyle name="20% - Ênfase5 2 3 2 2" xfId="734" xr:uid="{00000000-0005-0000-0000-0000C3020000}"/>
    <cellStyle name="20% - Ênfase5 2 3 2 2 2" xfId="735" xr:uid="{00000000-0005-0000-0000-0000C4020000}"/>
    <cellStyle name="20% - Ênfase5 2 3 2 3" xfId="736" xr:uid="{00000000-0005-0000-0000-0000C5020000}"/>
    <cellStyle name="20% - Ênfase5 2 3 3" xfId="737" xr:uid="{00000000-0005-0000-0000-0000C6020000}"/>
    <cellStyle name="20% - Ênfase5 2 3 3 2" xfId="738" xr:uid="{00000000-0005-0000-0000-0000C7020000}"/>
    <cellStyle name="20% - Ênfase5 2 3 4" xfId="739" xr:uid="{00000000-0005-0000-0000-0000C8020000}"/>
    <cellStyle name="20% - Ênfase5 2 3 4 2" xfId="740" xr:uid="{00000000-0005-0000-0000-0000C9020000}"/>
    <cellStyle name="20% - Ênfase5 2 3 5" xfId="741" xr:uid="{00000000-0005-0000-0000-0000CA020000}"/>
    <cellStyle name="20% - Ênfase5 2 3 6" xfId="742" xr:uid="{00000000-0005-0000-0000-0000CB020000}"/>
    <cellStyle name="20% - Ênfase5 2 4" xfId="743" xr:uid="{00000000-0005-0000-0000-0000CC020000}"/>
    <cellStyle name="20% - Ênfase5 2 4 2" xfId="744" xr:uid="{00000000-0005-0000-0000-0000CD020000}"/>
    <cellStyle name="20% - Ênfase5 2 4 2 2" xfId="745" xr:uid="{00000000-0005-0000-0000-0000CE020000}"/>
    <cellStyle name="20% - Ênfase5 2 4 3" xfId="746" xr:uid="{00000000-0005-0000-0000-0000CF020000}"/>
    <cellStyle name="20% - Ênfase5 2 4 3 2" xfId="747" xr:uid="{00000000-0005-0000-0000-0000D0020000}"/>
    <cellStyle name="20% - Ênfase5 2 4 4" xfId="748" xr:uid="{00000000-0005-0000-0000-0000D1020000}"/>
    <cellStyle name="20% - Ênfase5 2 4 4 2" xfId="749" xr:uid="{00000000-0005-0000-0000-0000D2020000}"/>
    <cellStyle name="20% - Ênfase5 2 4 5" xfId="750" xr:uid="{00000000-0005-0000-0000-0000D3020000}"/>
    <cellStyle name="20% - Ênfase5 2 5" xfId="751" xr:uid="{00000000-0005-0000-0000-0000D4020000}"/>
    <cellStyle name="20% - Ênfase5 2 5 2" xfId="752" xr:uid="{00000000-0005-0000-0000-0000D5020000}"/>
    <cellStyle name="20% - Ênfase5 2 6" xfId="753" xr:uid="{00000000-0005-0000-0000-0000D6020000}"/>
    <cellStyle name="20% - Ênfase5 2 6 2" xfId="754" xr:uid="{00000000-0005-0000-0000-0000D7020000}"/>
    <cellStyle name="20% - Ênfase5 2 7" xfId="755" xr:uid="{00000000-0005-0000-0000-0000D8020000}"/>
    <cellStyle name="20% - Ênfase5 2 8" xfId="756" xr:uid="{00000000-0005-0000-0000-0000D9020000}"/>
    <cellStyle name="20% - Ênfase5 2 8 2" xfId="757" xr:uid="{00000000-0005-0000-0000-0000DA020000}"/>
    <cellStyle name="20% - Ênfase5 2 9" xfId="758" xr:uid="{00000000-0005-0000-0000-0000DB020000}"/>
    <cellStyle name="20% - Ênfase5 2 9 2" xfId="759" xr:uid="{00000000-0005-0000-0000-0000DC020000}"/>
    <cellStyle name="20% - Ênfase5 3" xfId="760" xr:uid="{00000000-0005-0000-0000-0000DD020000}"/>
    <cellStyle name="20% - Ênfase5 3 2" xfId="761" xr:uid="{00000000-0005-0000-0000-0000DE020000}"/>
    <cellStyle name="20% - Ênfase5 3 2 2" xfId="762" xr:uid="{00000000-0005-0000-0000-0000DF020000}"/>
    <cellStyle name="20% - Ênfase5 3 2 2 2" xfId="763" xr:uid="{00000000-0005-0000-0000-0000E0020000}"/>
    <cellStyle name="20% - Ênfase5 3 2 2 2 2" xfId="764" xr:uid="{00000000-0005-0000-0000-0000E1020000}"/>
    <cellStyle name="20% - Ênfase5 3 2 2 3" xfId="765" xr:uid="{00000000-0005-0000-0000-0000E2020000}"/>
    <cellStyle name="20% - Ênfase5 3 2 3" xfId="766" xr:uid="{00000000-0005-0000-0000-0000E3020000}"/>
    <cellStyle name="20% - Ênfase5 3 2 3 2" xfId="767" xr:uid="{00000000-0005-0000-0000-0000E4020000}"/>
    <cellStyle name="20% - Ênfase5 3 2 4" xfId="768" xr:uid="{00000000-0005-0000-0000-0000E5020000}"/>
    <cellStyle name="20% - Ênfase5 3 2 4 2" xfId="769" xr:uid="{00000000-0005-0000-0000-0000E6020000}"/>
    <cellStyle name="20% - Ênfase5 3 2 5" xfId="770" xr:uid="{00000000-0005-0000-0000-0000E7020000}"/>
    <cellStyle name="20% - Ênfase5 3 3" xfId="771" xr:uid="{00000000-0005-0000-0000-0000E8020000}"/>
    <cellStyle name="20% - Ênfase5 3 3 2" xfId="772" xr:uid="{00000000-0005-0000-0000-0000E9020000}"/>
    <cellStyle name="20% - Ênfase5 3 3 2 2" xfId="773" xr:uid="{00000000-0005-0000-0000-0000EA020000}"/>
    <cellStyle name="20% - Ênfase5 3 3 3" xfId="774" xr:uid="{00000000-0005-0000-0000-0000EB020000}"/>
    <cellStyle name="20% - Ênfase5 3 3 3 2" xfId="775" xr:uid="{00000000-0005-0000-0000-0000EC020000}"/>
    <cellStyle name="20% - Ênfase5 3 3 4" xfId="776" xr:uid="{00000000-0005-0000-0000-0000ED020000}"/>
    <cellStyle name="20% - Ênfase5 3 4" xfId="777" xr:uid="{00000000-0005-0000-0000-0000EE020000}"/>
    <cellStyle name="20% - Ênfase5 3 4 2" xfId="778" xr:uid="{00000000-0005-0000-0000-0000EF020000}"/>
    <cellStyle name="20% - Ênfase5 3 5" xfId="779" xr:uid="{00000000-0005-0000-0000-0000F0020000}"/>
    <cellStyle name="20% - Ênfase5 3 5 2" xfId="780" xr:uid="{00000000-0005-0000-0000-0000F1020000}"/>
    <cellStyle name="20% - Ênfase5 3 6" xfId="781" xr:uid="{00000000-0005-0000-0000-0000F2020000}"/>
    <cellStyle name="20% - Ênfase5 3 6 2" xfId="782" xr:uid="{00000000-0005-0000-0000-0000F3020000}"/>
    <cellStyle name="20% - Ênfase5 3 7" xfId="783" xr:uid="{00000000-0005-0000-0000-0000F4020000}"/>
    <cellStyle name="20% - Ênfase5 3 7 2" xfId="784" xr:uid="{00000000-0005-0000-0000-0000F5020000}"/>
    <cellStyle name="20% - Ênfase5 3 8" xfId="785" xr:uid="{00000000-0005-0000-0000-0000F6020000}"/>
    <cellStyle name="20% - Ênfase5 3 9" xfId="786" xr:uid="{00000000-0005-0000-0000-0000F7020000}"/>
    <cellStyle name="20% - Ênfase5 4" xfId="787" xr:uid="{00000000-0005-0000-0000-0000F8020000}"/>
    <cellStyle name="20% - Ênfase5 4 2" xfId="788" xr:uid="{00000000-0005-0000-0000-0000F9020000}"/>
    <cellStyle name="20% - Ênfase5 4 2 2" xfId="789" xr:uid="{00000000-0005-0000-0000-0000FA020000}"/>
    <cellStyle name="20% - Ênfase5 4 2 2 2" xfId="790" xr:uid="{00000000-0005-0000-0000-0000FB020000}"/>
    <cellStyle name="20% - Ênfase5 4 2 3" xfId="791" xr:uid="{00000000-0005-0000-0000-0000FC020000}"/>
    <cellStyle name="20% - Ênfase5 4 2 3 2" xfId="792" xr:uid="{00000000-0005-0000-0000-0000FD020000}"/>
    <cellStyle name="20% - Ênfase5 4 2 4" xfId="793" xr:uid="{00000000-0005-0000-0000-0000FE020000}"/>
    <cellStyle name="20% - Ênfase5 4 3" xfId="794" xr:uid="{00000000-0005-0000-0000-0000FF020000}"/>
    <cellStyle name="20% - Ênfase5 4 3 2" xfId="795" xr:uid="{00000000-0005-0000-0000-000000030000}"/>
    <cellStyle name="20% - Ênfase5 4 4" xfId="796" xr:uid="{00000000-0005-0000-0000-000001030000}"/>
    <cellStyle name="20% - Ênfase5 4 4 2" xfId="797" xr:uid="{00000000-0005-0000-0000-000002030000}"/>
    <cellStyle name="20% - Ênfase5 4 5" xfId="798" xr:uid="{00000000-0005-0000-0000-000003030000}"/>
    <cellStyle name="20% - Ênfase5 4 5 2" xfId="799" xr:uid="{00000000-0005-0000-0000-000004030000}"/>
    <cellStyle name="20% - Ênfase5 4 6" xfId="800" xr:uid="{00000000-0005-0000-0000-000005030000}"/>
    <cellStyle name="20% - Ênfase5 4 6 2" xfId="801" xr:uid="{00000000-0005-0000-0000-000006030000}"/>
    <cellStyle name="20% - Ênfase5 4 7" xfId="802" xr:uid="{00000000-0005-0000-0000-000007030000}"/>
    <cellStyle name="20% - Ênfase5 4 8" xfId="803" xr:uid="{00000000-0005-0000-0000-000008030000}"/>
    <cellStyle name="20% - Ênfase5 5" xfId="804" xr:uid="{00000000-0005-0000-0000-000009030000}"/>
    <cellStyle name="20% - Ênfase5 5 2" xfId="805" xr:uid="{00000000-0005-0000-0000-00000A030000}"/>
    <cellStyle name="20% - Ênfase5 5 2 2" xfId="806" xr:uid="{00000000-0005-0000-0000-00000B030000}"/>
    <cellStyle name="20% - Ênfase5 5 2 2 2" xfId="807" xr:uid="{00000000-0005-0000-0000-00000C030000}"/>
    <cellStyle name="20% - Ênfase5 5 2 3" xfId="808" xr:uid="{00000000-0005-0000-0000-00000D030000}"/>
    <cellStyle name="20% - Ênfase5 5 2 3 2" xfId="809" xr:uid="{00000000-0005-0000-0000-00000E030000}"/>
    <cellStyle name="20% - Ênfase5 5 2 4" xfId="810" xr:uid="{00000000-0005-0000-0000-00000F030000}"/>
    <cellStyle name="20% - Ênfase5 5 3" xfId="811" xr:uid="{00000000-0005-0000-0000-000010030000}"/>
    <cellStyle name="20% - Ênfase5 5 3 2" xfId="812" xr:uid="{00000000-0005-0000-0000-000011030000}"/>
    <cellStyle name="20% - Ênfase5 5 4" xfId="813" xr:uid="{00000000-0005-0000-0000-000012030000}"/>
    <cellStyle name="20% - Ênfase5 5 4 2" xfId="814" xr:uid="{00000000-0005-0000-0000-000013030000}"/>
    <cellStyle name="20% - Ênfase5 5 5" xfId="815" xr:uid="{00000000-0005-0000-0000-000014030000}"/>
    <cellStyle name="20% - Ênfase5 5 5 2" xfId="816" xr:uid="{00000000-0005-0000-0000-000015030000}"/>
    <cellStyle name="20% - Ênfase5 5 6" xfId="817" xr:uid="{00000000-0005-0000-0000-000016030000}"/>
    <cellStyle name="20% - Ênfase5 5 6 2" xfId="818" xr:uid="{00000000-0005-0000-0000-000017030000}"/>
    <cellStyle name="20% - Ênfase5 5 7" xfId="819" xr:uid="{00000000-0005-0000-0000-000018030000}"/>
    <cellStyle name="20% - Ênfase5 5 8" xfId="820" xr:uid="{00000000-0005-0000-0000-000019030000}"/>
    <cellStyle name="20% - Ênfase5 6" xfId="821" xr:uid="{00000000-0005-0000-0000-00001A030000}"/>
    <cellStyle name="20% - Ênfase5 6 2" xfId="822" xr:uid="{00000000-0005-0000-0000-00001B030000}"/>
    <cellStyle name="20% - Ênfase5 6 2 2" xfId="823" xr:uid="{00000000-0005-0000-0000-00001C030000}"/>
    <cellStyle name="20% - Ênfase5 6 2 2 2" xfId="824" xr:uid="{00000000-0005-0000-0000-00001D030000}"/>
    <cellStyle name="20% - Ênfase5 6 2 3" xfId="825" xr:uid="{00000000-0005-0000-0000-00001E030000}"/>
    <cellStyle name="20% - Ênfase5 6 2 3 2" xfId="826" xr:uid="{00000000-0005-0000-0000-00001F030000}"/>
    <cellStyle name="20% - Ênfase5 6 2 4" xfId="827" xr:uid="{00000000-0005-0000-0000-000020030000}"/>
    <cellStyle name="20% - Ênfase5 6 3" xfId="828" xr:uid="{00000000-0005-0000-0000-000021030000}"/>
    <cellStyle name="20% - Ênfase5 6 3 2" xfId="829" xr:uid="{00000000-0005-0000-0000-000022030000}"/>
    <cellStyle name="20% - Ênfase5 6 4" xfId="830" xr:uid="{00000000-0005-0000-0000-000023030000}"/>
    <cellStyle name="20% - Ênfase5 6 4 2" xfId="831" xr:uid="{00000000-0005-0000-0000-000024030000}"/>
    <cellStyle name="20% - Ênfase5 6 5" xfId="832" xr:uid="{00000000-0005-0000-0000-000025030000}"/>
    <cellStyle name="20% - Ênfase5 6 5 2" xfId="833" xr:uid="{00000000-0005-0000-0000-000026030000}"/>
    <cellStyle name="20% - Ênfase5 6 6" xfId="834" xr:uid="{00000000-0005-0000-0000-000027030000}"/>
    <cellStyle name="20% - Ênfase5 6 6 2" xfId="835" xr:uid="{00000000-0005-0000-0000-000028030000}"/>
    <cellStyle name="20% - Ênfase5 6 7" xfId="836" xr:uid="{00000000-0005-0000-0000-000029030000}"/>
    <cellStyle name="20% - Ênfase5 6 8" xfId="837" xr:uid="{00000000-0005-0000-0000-00002A030000}"/>
    <cellStyle name="20% - Ênfase5 7" xfId="838" xr:uid="{00000000-0005-0000-0000-00002B030000}"/>
    <cellStyle name="20% - Ênfase5 7 2" xfId="839" xr:uid="{00000000-0005-0000-0000-00002C030000}"/>
    <cellStyle name="20% - Ênfase5 7 2 2" xfId="840" xr:uid="{00000000-0005-0000-0000-00002D030000}"/>
    <cellStyle name="20% - Ênfase5 7 2 2 2" xfId="841" xr:uid="{00000000-0005-0000-0000-00002E030000}"/>
    <cellStyle name="20% - Ênfase5 7 2 3" xfId="842" xr:uid="{00000000-0005-0000-0000-00002F030000}"/>
    <cellStyle name="20% - Ênfase5 7 3" xfId="843" xr:uid="{00000000-0005-0000-0000-000030030000}"/>
    <cellStyle name="20% - Ênfase5 7 3 2" xfId="844" xr:uid="{00000000-0005-0000-0000-000031030000}"/>
    <cellStyle name="20% - Ênfase5 7 4" xfId="845" xr:uid="{00000000-0005-0000-0000-000032030000}"/>
    <cellStyle name="20% - Ênfase5 7 4 2" xfId="846" xr:uid="{00000000-0005-0000-0000-000033030000}"/>
    <cellStyle name="20% - Ênfase5 7 5" xfId="847" xr:uid="{00000000-0005-0000-0000-000034030000}"/>
    <cellStyle name="20% - Ênfase5 7 6" xfId="848" xr:uid="{00000000-0005-0000-0000-000035030000}"/>
    <cellStyle name="20% - Ênfase5 8" xfId="849" xr:uid="{00000000-0005-0000-0000-000036030000}"/>
    <cellStyle name="20% - Ênfase5 8 2" xfId="850" xr:uid="{00000000-0005-0000-0000-000037030000}"/>
    <cellStyle name="20% - Ênfase5 8 2 2" xfId="851" xr:uid="{00000000-0005-0000-0000-000038030000}"/>
    <cellStyle name="20% - Ênfase5 8 3" xfId="852" xr:uid="{00000000-0005-0000-0000-000039030000}"/>
    <cellStyle name="20% - Ênfase5 8 4" xfId="853" xr:uid="{00000000-0005-0000-0000-00003A030000}"/>
    <cellStyle name="20% - Ênfase5 9" xfId="854" xr:uid="{00000000-0005-0000-0000-00003B030000}"/>
    <cellStyle name="20% - Ênfase5 9 2" xfId="855" xr:uid="{00000000-0005-0000-0000-00003C030000}"/>
    <cellStyle name="20% - Ênfase5 9 3" xfId="856" xr:uid="{00000000-0005-0000-0000-00003D030000}"/>
    <cellStyle name="20% - Ênfase6 10" xfId="857" xr:uid="{00000000-0005-0000-0000-00003E030000}"/>
    <cellStyle name="20% - Ênfase6 10 2" xfId="858" xr:uid="{00000000-0005-0000-0000-00003F030000}"/>
    <cellStyle name="20% - Ênfase6 11" xfId="859" xr:uid="{00000000-0005-0000-0000-000040030000}"/>
    <cellStyle name="20% - Ênfase6 11 2" xfId="860" xr:uid="{00000000-0005-0000-0000-000041030000}"/>
    <cellStyle name="20% - Ênfase6 12" xfId="861" xr:uid="{00000000-0005-0000-0000-000042030000}"/>
    <cellStyle name="20% - Ênfase6 13" xfId="862" xr:uid="{00000000-0005-0000-0000-000043030000}"/>
    <cellStyle name="20% - Ênfase6 14" xfId="863" xr:uid="{00000000-0005-0000-0000-000044030000}"/>
    <cellStyle name="20% - Ênfase6 15" xfId="864" xr:uid="{00000000-0005-0000-0000-000045030000}"/>
    <cellStyle name="20% - Ênfase6 16" xfId="865" xr:uid="{00000000-0005-0000-0000-000046030000}"/>
    <cellStyle name="20% - Ênfase6 2" xfId="866" xr:uid="{00000000-0005-0000-0000-000047030000}"/>
    <cellStyle name="20% - Ênfase6 2 10" xfId="867" xr:uid="{00000000-0005-0000-0000-000048030000}"/>
    <cellStyle name="20% - Ênfase6 2 11" xfId="868" xr:uid="{00000000-0005-0000-0000-000049030000}"/>
    <cellStyle name="20% - Ênfase6 2 12" xfId="869" xr:uid="{00000000-0005-0000-0000-00004A030000}"/>
    <cellStyle name="20% - Ênfase6 2 13" xfId="870" xr:uid="{00000000-0005-0000-0000-00004B030000}"/>
    <cellStyle name="20% - Ênfase6 2 2" xfId="871" xr:uid="{00000000-0005-0000-0000-00004C030000}"/>
    <cellStyle name="20% - Ênfase6 2 2 2" xfId="872" xr:uid="{00000000-0005-0000-0000-00004D030000}"/>
    <cellStyle name="20% - Ênfase6 2 2 2 2" xfId="873" xr:uid="{00000000-0005-0000-0000-00004E030000}"/>
    <cellStyle name="20% - Ênfase6 2 2 2 2 2" xfId="874" xr:uid="{00000000-0005-0000-0000-00004F030000}"/>
    <cellStyle name="20% - Ênfase6 2 2 2 2 2 2" xfId="875" xr:uid="{00000000-0005-0000-0000-000050030000}"/>
    <cellStyle name="20% - Ênfase6 2 2 2 2 3" xfId="876" xr:uid="{00000000-0005-0000-0000-000051030000}"/>
    <cellStyle name="20% - Ênfase6 2 2 2 3" xfId="877" xr:uid="{00000000-0005-0000-0000-000052030000}"/>
    <cellStyle name="20% - Ênfase6 2 2 2 3 2" xfId="878" xr:uid="{00000000-0005-0000-0000-000053030000}"/>
    <cellStyle name="20% - Ênfase6 2 2 2 4" xfId="879" xr:uid="{00000000-0005-0000-0000-000054030000}"/>
    <cellStyle name="20% - Ênfase6 2 2 2 4 2" xfId="880" xr:uid="{00000000-0005-0000-0000-000055030000}"/>
    <cellStyle name="20% - Ênfase6 2 2 2 5" xfId="881" xr:uid="{00000000-0005-0000-0000-000056030000}"/>
    <cellStyle name="20% - Ênfase6 2 2 3" xfId="882" xr:uid="{00000000-0005-0000-0000-000057030000}"/>
    <cellStyle name="20% - Ênfase6 2 2 3 2" xfId="883" xr:uid="{00000000-0005-0000-0000-000058030000}"/>
    <cellStyle name="20% - Ênfase6 2 2 3 2 2" xfId="884" xr:uid="{00000000-0005-0000-0000-000059030000}"/>
    <cellStyle name="20% - Ênfase6 2 2 3 3" xfId="885" xr:uid="{00000000-0005-0000-0000-00005A030000}"/>
    <cellStyle name="20% - Ênfase6 2 2 3 3 2" xfId="886" xr:uid="{00000000-0005-0000-0000-00005B030000}"/>
    <cellStyle name="20% - Ênfase6 2 2 3 4" xfId="887" xr:uid="{00000000-0005-0000-0000-00005C030000}"/>
    <cellStyle name="20% - Ênfase6 2 2 4" xfId="888" xr:uid="{00000000-0005-0000-0000-00005D030000}"/>
    <cellStyle name="20% - Ênfase6 2 2 4 2" xfId="889" xr:uid="{00000000-0005-0000-0000-00005E030000}"/>
    <cellStyle name="20% - Ênfase6 2 2 5" xfId="890" xr:uid="{00000000-0005-0000-0000-00005F030000}"/>
    <cellStyle name="20% - Ênfase6 2 2 5 2" xfId="891" xr:uid="{00000000-0005-0000-0000-000060030000}"/>
    <cellStyle name="20% - Ênfase6 2 2 6" xfId="892" xr:uid="{00000000-0005-0000-0000-000061030000}"/>
    <cellStyle name="20% - Ênfase6 2 2 6 2" xfId="893" xr:uid="{00000000-0005-0000-0000-000062030000}"/>
    <cellStyle name="20% - Ênfase6 2 2 7" xfId="894" xr:uid="{00000000-0005-0000-0000-000063030000}"/>
    <cellStyle name="20% - Ênfase6 2 2 7 2" xfId="895" xr:uid="{00000000-0005-0000-0000-000064030000}"/>
    <cellStyle name="20% - Ênfase6 2 2 8" xfId="896" xr:uid="{00000000-0005-0000-0000-000065030000}"/>
    <cellStyle name="20% - Ênfase6 2 2 9" xfId="897" xr:uid="{00000000-0005-0000-0000-000066030000}"/>
    <cellStyle name="20% - Ênfase6 2 3" xfId="898" xr:uid="{00000000-0005-0000-0000-000067030000}"/>
    <cellStyle name="20% - Ênfase6 2 3 2" xfId="899" xr:uid="{00000000-0005-0000-0000-000068030000}"/>
    <cellStyle name="20% - Ênfase6 2 3 2 2" xfId="900" xr:uid="{00000000-0005-0000-0000-000069030000}"/>
    <cellStyle name="20% - Ênfase6 2 3 2 2 2" xfId="901" xr:uid="{00000000-0005-0000-0000-00006A030000}"/>
    <cellStyle name="20% - Ênfase6 2 3 2 3" xfId="902" xr:uid="{00000000-0005-0000-0000-00006B030000}"/>
    <cellStyle name="20% - Ênfase6 2 3 3" xfId="903" xr:uid="{00000000-0005-0000-0000-00006C030000}"/>
    <cellStyle name="20% - Ênfase6 2 3 3 2" xfId="904" xr:uid="{00000000-0005-0000-0000-00006D030000}"/>
    <cellStyle name="20% - Ênfase6 2 3 4" xfId="905" xr:uid="{00000000-0005-0000-0000-00006E030000}"/>
    <cellStyle name="20% - Ênfase6 2 3 4 2" xfId="906" xr:uid="{00000000-0005-0000-0000-00006F030000}"/>
    <cellStyle name="20% - Ênfase6 2 3 5" xfId="907" xr:uid="{00000000-0005-0000-0000-000070030000}"/>
    <cellStyle name="20% - Ênfase6 2 3 6" xfId="908" xr:uid="{00000000-0005-0000-0000-000071030000}"/>
    <cellStyle name="20% - Ênfase6 2 4" xfId="909" xr:uid="{00000000-0005-0000-0000-000072030000}"/>
    <cellStyle name="20% - Ênfase6 2 4 2" xfId="910" xr:uid="{00000000-0005-0000-0000-000073030000}"/>
    <cellStyle name="20% - Ênfase6 2 4 2 2" xfId="911" xr:uid="{00000000-0005-0000-0000-000074030000}"/>
    <cellStyle name="20% - Ênfase6 2 4 3" xfId="912" xr:uid="{00000000-0005-0000-0000-000075030000}"/>
    <cellStyle name="20% - Ênfase6 2 4 3 2" xfId="913" xr:uid="{00000000-0005-0000-0000-000076030000}"/>
    <cellStyle name="20% - Ênfase6 2 4 4" xfId="914" xr:uid="{00000000-0005-0000-0000-000077030000}"/>
    <cellStyle name="20% - Ênfase6 2 4 4 2" xfId="915" xr:uid="{00000000-0005-0000-0000-000078030000}"/>
    <cellStyle name="20% - Ênfase6 2 4 5" xfId="916" xr:uid="{00000000-0005-0000-0000-000079030000}"/>
    <cellStyle name="20% - Ênfase6 2 5" xfId="917" xr:uid="{00000000-0005-0000-0000-00007A030000}"/>
    <cellStyle name="20% - Ênfase6 2 5 2" xfId="918" xr:uid="{00000000-0005-0000-0000-00007B030000}"/>
    <cellStyle name="20% - Ênfase6 2 6" xfId="919" xr:uid="{00000000-0005-0000-0000-00007C030000}"/>
    <cellStyle name="20% - Ênfase6 2 6 2" xfId="920" xr:uid="{00000000-0005-0000-0000-00007D030000}"/>
    <cellStyle name="20% - Ênfase6 2 7" xfId="921" xr:uid="{00000000-0005-0000-0000-00007E030000}"/>
    <cellStyle name="20% - Ênfase6 2 8" xfId="922" xr:uid="{00000000-0005-0000-0000-00007F030000}"/>
    <cellStyle name="20% - Ênfase6 2 8 2" xfId="923" xr:uid="{00000000-0005-0000-0000-000080030000}"/>
    <cellStyle name="20% - Ênfase6 2 9" xfId="924" xr:uid="{00000000-0005-0000-0000-000081030000}"/>
    <cellStyle name="20% - Ênfase6 2 9 2" xfId="925" xr:uid="{00000000-0005-0000-0000-000082030000}"/>
    <cellStyle name="20% - Ênfase6 3" xfId="926" xr:uid="{00000000-0005-0000-0000-000083030000}"/>
    <cellStyle name="20% - Ênfase6 3 2" xfId="927" xr:uid="{00000000-0005-0000-0000-000084030000}"/>
    <cellStyle name="20% - Ênfase6 3 2 2" xfId="928" xr:uid="{00000000-0005-0000-0000-000085030000}"/>
    <cellStyle name="20% - Ênfase6 3 2 2 2" xfId="929" xr:uid="{00000000-0005-0000-0000-000086030000}"/>
    <cellStyle name="20% - Ênfase6 3 2 2 2 2" xfId="930" xr:uid="{00000000-0005-0000-0000-000087030000}"/>
    <cellStyle name="20% - Ênfase6 3 2 2 3" xfId="931" xr:uid="{00000000-0005-0000-0000-000088030000}"/>
    <cellStyle name="20% - Ênfase6 3 2 3" xfId="932" xr:uid="{00000000-0005-0000-0000-000089030000}"/>
    <cellStyle name="20% - Ênfase6 3 2 3 2" xfId="933" xr:uid="{00000000-0005-0000-0000-00008A030000}"/>
    <cellStyle name="20% - Ênfase6 3 2 4" xfId="934" xr:uid="{00000000-0005-0000-0000-00008B030000}"/>
    <cellStyle name="20% - Ênfase6 3 2 4 2" xfId="935" xr:uid="{00000000-0005-0000-0000-00008C030000}"/>
    <cellStyle name="20% - Ênfase6 3 2 5" xfId="936" xr:uid="{00000000-0005-0000-0000-00008D030000}"/>
    <cellStyle name="20% - Ênfase6 3 3" xfId="937" xr:uid="{00000000-0005-0000-0000-00008E030000}"/>
    <cellStyle name="20% - Ênfase6 3 3 2" xfId="938" xr:uid="{00000000-0005-0000-0000-00008F030000}"/>
    <cellStyle name="20% - Ênfase6 3 3 2 2" xfId="939" xr:uid="{00000000-0005-0000-0000-000090030000}"/>
    <cellStyle name="20% - Ênfase6 3 3 3" xfId="940" xr:uid="{00000000-0005-0000-0000-000091030000}"/>
    <cellStyle name="20% - Ênfase6 3 3 3 2" xfId="941" xr:uid="{00000000-0005-0000-0000-000092030000}"/>
    <cellStyle name="20% - Ênfase6 3 3 4" xfId="942" xr:uid="{00000000-0005-0000-0000-000093030000}"/>
    <cellStyle name="20% - Ênfase6 3 4" xfId="943" xr:uid="{00000000-0005-0000-0000-000094030000}"/>
    <cellStyle name="20% - Ênfase6 3 4 2" xfId="944" xr:uid="{00000000-0005-0000-0000-000095030000}"/>
    <cellStyle name="20% - Ênfase6 3 5" xfId="945" xr:uid="{00000000-0005-0000-0000-000096030000}"/>
    <cellStyle name="20% - Ênfase6 3 5 2" xfId="946" xr:uid="{00000000-0005-0000-0000-000097030000}"/>
    <cellStyle name="20% - Ênfase6 3 6" xfId="947" xr:uid="{00000000-0005-0000-0000-000098030000}"/>
    <cellStyle name="20% - Ênfase6 3 6 2" xfId="948" xr:uid="{00000000-0005-0000-0000-000099030000}"/>
    <cellStyle name="20% - Ênfase6 3 7" xfId="949" xr:uid="{00000000-0005-0000-0000-00009A030000}"/>
    <cellStyle name="20% - Ênfase6 3 7 2" xfId="950" xr:uid="{00000000-0005-0000-0000-00009B030000}"/>
    <cellStyle name="20% - Ênfase6 3 8" xfId="951" xr:uid="{00000000-0005-0000-0000-00009C030000}"/>
    <cellStyle name="20% - Ênfase6 3 9" xfId="952" xr:uid="{00000000-0005-0000-0000-00009D030000}"/>
    <cellStyle name="20% - Ênfase6 4" xfId="953" xr:uid="{00000000-0005-0000-0000-00009E030000}"/>
    <cellStyle name="20% - Ênfase6 4 2" xfId="954" xr:uid="{00000000-0005-0000-0000-00009F030000}"/>
    <cellStyle name="20% - Ênfase6 4 2 2" xfId="955" xr:uid="{00000000-0005-0000-0000-0000A0030000}"/>
    <cellStyle name="20% - Ênfase6 4 2 2 2" xfId="956" xr:uid="{00000000-0005-0000-0000-0000A1030000}"/>
    <cellStyle name="20% - Ênfase6 4 2 3" xfId="957" xr:uid="{00000000-0005-0000-0000-0000A2030000}"/>
    <cellStyle name="20% - Ênfase6 4 2 3 2" xfId="958" xr:uid="{00000000-0005-0000-0000-0000A3030000}"/>
    <cellStyle name="20% - Ênfase6 4 2 4" xfId="959" xr:uid="{00000000-0005-0000-0000-0000A4030000}"/>
    <cellStyle name="20% - Ênfase6 4 3" xfId="960" xr:uid="{00000000-0005-0000-0000-0000A5030000}"/>
    <cellStyle name="20% - Ênfase6 4 3 2" xfId="961" xr:uid="{00000000-0005-0000-0000-0000A6030000}"/>
    <cellStyle name="20% - Ênfase6 4 4" xfId="962" xr:uid="{00000000-0005-0000-0000-0000A7030000}"/>
    <cellStyle name="20% - Ênfase6 4 4 2" xfId="963" xr:uid="{00000000-0005-0000-0000-0000A8030000}"/>
    <cellStyle name="20% - Ênfase6 4 5" xfId="964" xr:uid="{00000000-0005-0000-0000-0000A9030000}"/>
    <cellStyle name="20% - Ênfase6 4 5 2" xfId="965" xr:uid="{00000000-0005-0000-0000-0000AA030000}"/>
    <cellStyle name="20% - Ênfase6 4 6" xfId="966" xr:uid="{00000000-0005-0000-0000-0000AB030000}"/>
    <cellStyle name="20% - Ênfase6 4 6 2" xfId="967" xr:uid="{00000000-0005-0000-0000-0000AC030000}"/>
    <cellStyle name="20% - Ênfase6 4 7" xfId="968" xr:uid="{00000000-0005-0000-0000-0000AD030000}"/>
    <cellStyle name="20% - Ênfase6 4 8" xfId="969" xr:uid="{00000000-0005-0000-0000-0000AE030000}"/>
    <cellStyle name="20% - Ênfase6 5" xfId="970" xr:uid="{00000000-0005-0000-0000-0000AF030000}"/>
    <cellStyle name="20% - Ênfase6 5 2" xfId="971" xr:uid="{00000000-0005-0000-0000-0000B0030000}"/>
    <cellStyle name="20% - Ênfase6 5 2 2" xfId="972" xr:uid="{00000000-0005-0000-0000-0000B1030000}"/>
    <cellStyle name="20% - Ênfase6 5 2 2 2" xfId="973" xr:uid="{00000000-0005-0000-0000-0000B2030000}"/>
    <cellStyle name="20% - Ênfase6 5 2 3" xfId="974" xr:uid="{00000000-0005-0000-0000-0000B3030000}"/>
    <cellStyle name="20% - Ênfase6 5 2 3 2" xfId="975" xr:uid="{00000000-0005-0000-0000-0000B4030000}"/>
    <cellStyle name="20% - Ênfase6 5 2 4" xfId="976" xr:uid="{00000000-0005-0000-0000-0000B5030000}"/>
    <cellStyle name="20% - Ênfase6 5 3" xfId="977" xr:uid="{00000000-0005-0000-0000-0000B6030000}"/>
    <cellStyle name="20% - Ênfase6 5 3 2" xfId="978" xr:uid="{00000000-0005-0000-0000-0000B7030000}"/>
    <cellStyle name="20% - Ênfase6 5 4" xfId="979" xr:uid="{00000000-0005-0000-0000-0000B8030000}"/>
    <cellStyle name="20% - Ênfase6 5 4 2" xfId="980" xr:uid="{00000000-0005-0000-0000-0000B9030000}"/>
    <cellStyle name="20% - Ênfase6 5 5" xfId="981" xr:uid="{00000000-0005-0000-0000-0000BA030000}"/>
    <cellStyle name="20% - Ênfase6 5 5 2" xfId="982" xr:uid="{00000000-0005-0000-0000-0000BB030000}"/>
    <cellStyle name="20% - Ênfase6 5 6" xfId="983" xr:uid="{00000000-0005-0000-0000-0000BC030000}"/>
    <cellStyle name="20% - Ênfase6 5 6 2" xfId="984" xr:uid="{00000000-0005-0000-0000-0000BD030000}"/>
    <cellStyle name="20% - Ênfase6 5 7" xfId="985" xr:uid="{00000000-0005-0000-0000-0000BE030000}"/>
    <cellStyle name="20% - Ênfase6 5 8" xfId="986" xr:uid="{00000000-0005-0000-0000-0000BF030000}"/>
    <cellStyle name="20% - Ênfase6 6" xfId="987" xr:uid="{00000000-0005-0000-0000-0000C0030000}"/>
    <cellStyle name="20% - Ênfase6 6 2" xfId="988" xr:uid="{00000000-0005-0000-0000-0000C1030000}"/>
    <cellStyle name="20% - Ênfase6 6 2 2" xfId="989" xr:uid="{00000000-0005-0000-0000-0000C2030000}"/>
    <cellStyle name="20% - Ênfase6 6 2 2 2" xfId="990" xr:uid="{00000000-0005-0000-0000-0000C3030000}"/>
    <cellStyle name="20% - Ênfase6 6 2 3" xfId="991" xr:uid="{00000000-0005-0000-0000-0000C4030000}"/>
    <cellStyle name="20% - Ênfase6 6 2 3 2" xfId="992" xr:uid="{00000000-0005-0000-0000-0000C5030000}"/>
    <cellStyle name="20% - Ênfase6 6 2 4" xfId="993" xr:uid="{00000000-0005-0000-0000-0000C6030000}"/>
    <cellStyle name="20% - Ênfase6 6 3" xfId="994" xr:uid="{00000000-0005-0000-0000-0000C7030000}"/>
    <cellStyle name="20% - Ênfase6 6 3 2" xfId="995" xr:uid="{00000000-0005-0000-0000-0000C8030000}"/>
    <cellStyle name="20% - Ênfase6 6 4" xfId="996" xr:uid="{00000000-0005-0000-0000-0000C9030000}"/>
    <cellStyle name="20% - Ênfase6 6 4 2" xfId="997" xr:uid="{00000000-0005-0000-0000-0000CA030000}"/>
    <cellStyle name="20% - Ênfase6 6 5" xfId="998" xr:uid="{00000000-0005-0000-0000-0000CB030000}"/>
    <cellStyle name="20% - Ênfase6 6 5 2" xfId="999" xr:uid="{00000000-0005-0000-0000-0000CC030000}"/>
    <cellStyle name="20% - Ênfase6 6 6" xfId="1000" xr:uid="{00000000-0005-0000-0000-0000CD030000}"/>
    <cellStyle name="20% - Ênfase6 6 6 2" xfId="1001" xr:uid="{00000000-0005-0000-0000-0000CE030000}"/>
    <cellStyle name="20% - Ênfase6 6 7" xfId="1002" xr:uid="{00000000-0005-0000-0000-0000CF030000}"/>
    <cellStyle name="20% - Ênfase6 6 8" xfId="1003" xr:uid="{00000000-0005-0000-0000-0000D0030000}"/>
    <cellStyle name="20% - Ênfase6 7" xfId="1004" xr:uid="{00000000-0005-0000-0000-0000D1030000}"/>
    <cellStyle name="20% - Ênfase6 7 2" xfId="1005" xr:uid="{00000000-0005-0000-0000-0000D2030000}"/>
    <cellStyle name="20% - Ênfase6 7 2 2" xfId="1006" xr:uid="{00000000-0005-0000-0000-0000D3030000}"/>
    <cellStyle name="20% - Ênfase6 7 2 2 2" xfId="1007" xr:uid="{00000000-0005-0000-0000-0000D4030000}"/>
    <cellStyle name="20% - Ênfase6 7 2 3" xfId="1008" xr:uid="{00000000-0005-0000-0000-0000D5030000}"/>
    <cellStyle name="20% - Ênfase6 7 3" xfId="1009" xr:uid="{00000000-0005-0000-0000-0000D6030000}"/>
    <cellStyle name="20% - Ênfase6 7 3 2" xfId="1010" xr:uid="{00000000-0005-0000-0000-0000D7030000}"/>
    <cellStyle name="20% - Ênfase6 7 4" xfId="1011" xr:uid="{00000000-0005-0000-0000-0000D8030000}"/>
    <cellStyle name="20% - Ênfase6 7 4 2" xfId="1012" xr:uid="{00000000-0005-0000-0000-0000D9030000}"/>
    <cellStyle name="20% - Ênfase6 7 5" xfId="1013" xr:uid="{00000000-0005-0000-0000-0000DA030000}"/>
    <cellStyle name="20% - Ênfase6 7 6" xfId="1014" xr:uid="{00000000-0005-0000-0000-0000DB030000}"/>
    <cellStyle name="20% - Ênfase6 8" xfId="1015" xr:uid="{00000000-0005-0000-0000-0000DC030000}"/>
    <cellStyle name="20% - Ênfase6 8 2" xfId="1016" xr:uid="{00000000-0005-0000-0000-0000DD030000}"/>
    <cellStyle name="20% - Ênfase6 8 2 2" xfId="1017" xr:uid="{00000000-0005-0000-0000-0000DE030000}"/>
    <cellStyle name="20% - Ênfase6 8 3" xfId="1018" xr:uid="{00000000-0005-0000-0000-0000DF030000}"/>
    <cellStyle name="20% - Ênfase6 8 4" xfId="1019" xr:uid="{00000000-0005-0000-0000-0000E0030000}"/>
    <cellStyle name="20% - Ênfase6 9" xfId="1020" xr:uid="{00000000-0005-0000-0000-0000E1030000}"/>
    <cellStyle name="20% - Ênfase6 9 2" xfId="1021" xr:uid="{00000000-0005-0000-0000-0000E2030000}"/>
    <cellStyle name="20% - Ênfase6 9 3" xfId="1022" xr:uid="{00000000-0005-0000-0000-0000E3030000}"/>
    <cellStyle name="40% - Ênfase1 10" xfId="1023" xr:uid="{00000000-0005-0000-0000-0000E4030000}"/>
    <cellStyle name="40% - Ênfase1 10 2" xfId="1024" xr:uid="{00000000-0005-0000-0000-0000E5030000}"/>
    <cellStyle name="40% - Ênfase1 11" xfId="1025" xr:uid="{00000000-0005-0000-0000-0000E6030000}"/>
    <cellStyle name="40% - Ênfase1 11 2" xfId="1026" xr:uid="{00000000-0005-0000-0000-0000E7030000}"/>
    <cellStyle name="40% - Ênfase1 12" xfId="1027" xr:uid="{00000000-0005-0000-0000-0000E8030000}"/>
    <cellStyle name="40% - Ênfase1 13" xfId="1028" xr:uid="{00000000-0005-0000-0000-0000E9030000}"/>
    <cellStyle name="40% - Ênfase1 14" xfId="1029" xr:uid="{00000000-0005-0000-0000-0000EA030000}"/>
    <cellStyle name="40% - Ênfase1 15" xfId="1030" xr:uid="{00000000-0005-0000-0000-0000EB030000}"/>
    <cellStyle name="40% - Ênfase1 16" xfId="1031" xr:uid="{00000000-0005-0000-0000-0000EC030000}"/>
    <cellStyle name="40% - Ênfase1 2" xfId="1032" xr:uid="{00000000-0005-0000-0000-0000ED030000}"/>
    <cellStyle name="40% - Ênfase1 2 10" xfId="1033" xr:uid="{00000000-0005-0000-0000-0000EE030000}"/>
    <cellStyle name="40% - Ênfase1 2 11" xfId="1034" xr:uid="{00000000-0005-0000-0000-0000EF030000}"/>
    <cellStyle name="40% - Ênfase1 2 12" xfId="1035" xr:uid="{00000000-0005-0000-0000-0000F0030000}"/>
    <cellStyle name="40% - Ênfase1 2 13" xfId="1036" xr:uid="{00000000-0005-0000-0000-0000F1030000}"/>
    <cellStyle name="40% - Ênfase1 2 2" xfId="1037" xr:uid="{00000000-0005-0000-0000-0000F2030000}"/>
    <cellStyle name="40% - Ênfase1 2 2 2" xfId="1038" xr:uid="{00000000-0005-0000-0000-0000F3030000}"/>
    <cellStyle name="40% - Ênfase1 2 2 2 2" xfId="1039" xr:uid="{00000000-0005-0000-0000-0000F4030000}"/>
    <cellStyle name="40% - Ênfase1 2 2 2 2 2" xfId="1040" xr:uid="{00000000-0005-0000-0000-0000F5030000}"/>
    <cellStyle name="40% - Ênfase1 2 2 2 2 2 2" xfId="1041" xr:uid="{00000000-0005-0000-0000-0000F6030000}"/>
    <cellStyle name="40% - Ênfase1 2 2 2 2 3" xfId="1042" xr:uid="{00000000-0005-0000-0000-0000F7030000}"/>
    <cellStyle name="40% - Ênfase1 2 2 2 3" xfId="1043" xr:uid="{00000000-0005-0000-0000-0000F8030000}"/>
    <cellStyle name="40% - Ênfase1 2 2 2 3 2" xfId="1044" xr:uid="{00000000-0005-0000-0000-0000F9030000}"/>
    <cellStyle name="40% - Ênfase1 2 2 2 4" xfId="1045" xr:uid="{00000000-0005-0000-0000-0000FA030000}"/>
    <cellStyle name="40% - Ênfase1 2 2 2 4 2" xfId="1046" xr:uid="{00000000-0005-0000-0000-0000FB030000}"/>
    <cellStyle name="40% - Ênfase1 2 2 2 5" xfId="1047" xr:uid="{00000000-0005-0000-0000-0000FC030000}"/>
    <cellStyle name="40% - Ênfase1 2 2 3" xfId="1048" xr:uid="{00000000-0005-0000-0000-0000FD030000}"/>
    <cellStyle name="40% - Ênfase1 2 2 3 2" xfId="1049" xr:uid="{00000000-0005-0000-0000-0000FE030000}"/>
    <cellStyle name="40% - Ênfase1 2 2 3 2 2" xfId="1050" xr:uid="{00000000-0005-0000-0000-0000FF030000}"/>
    <cellStyle name="40% - Ênfase1 2 2 3 3" xfId="1051" xr:uid="{00000000-0005-0000-0000-000000040000}"/>
    <cellStyle name="40% - Ênfase1 2 2 3 3 2" xfId="1052" xr:uid="{00000000-0005-0000-0000-000001040000}"/>
    <cellStyle name="40% - Ênfase1 2 2 3 4" xfId="1053" xr:uid="{00000000-0005-0000-0000-000002040000}"/>
    <cellStyle name="40% - Ênfase1 2 2 4" xfId="1054" xr:uid="{00000000-0005-0000-0000-000003040000}"/>
    <cellStyle name="40% - Ênfase1 2 2 4 2" xfId="1055" xr:uid="{00000000-0005-0000-0000-000004040000}"/>
    <cellStyle name="40% - Ênfase1 2 2 5" xfId="1056" xr:uid="{00000000-0005-0000-0000-000005040000}"/>
    <cellStyle name="40% - Ênfase1 2 2 5 2" xfId="1057" xr:uid="{00000000-0005-0000-0000-000006040000}"/>
    <cellStyle name="40% - Ênfase1 2 2 6" xfId="1058" xr:uid="{00000000-0005-0000-0000-000007040000}"/>
    <cellStyle name="40% - Ênfase1 2 2 6 2" xfId="1059" xr:uid="{00000000-0005-0000-0000-000008040000}"/>
    <cellStyle name="40% - Ênfase1 2 2 7" xfId="1060" xr:uid="{00000000-0005-0000-0000-000009040000}"/>
    <cellStyle name="40% - Ênfase1 2 2 7 2" xfId="1061" xr:uid="{00000000-0005-0000-0000-00000A040000}"/>
    <cellStyle name="40% - Ênfase1 2 2 8" xfId="1062" xr:uid="{00000000-0005-0000-0000-00000B040000}"/>
    <cellStyle name="40% - Ênfase1 2 2 9" xfId="1063" xr:uid="{00000000-0005-0000-0000-00000C040000}"/>
    <cellStyle name="40% - Ênfase1 2 3" xfId="1064" xr:uid="{00000000-0005-0000-0000-00000D040000}"/>
    <cellStyle name="40% - Ênfase1 2 3 2" xfId="1065" xr:uid="{00000000-0005-0000-0000-00000E040000}"/>
    <cellStyle name="40% - Ênfase1 2 3 2 2" xfId="1066" xr:uid="{00000000-0005-0000-0000-00000F040000}"/>
    <cellStyle name="40% - Ênfase1 2 3 2 2 2" xfId="1067" xr:uid="{00000000-0005-0000-0000-000010040000}"/>
    <cellStyle name="40% - Ênfase1 2 3 2 3" xfId="1068" xr:uid="{00000000-0005-0000-0000-000011040000}"/>
    <cellStyle name="40% - Ênfase1 2 3 3" xfId="1069" xr:uid="{00000000-0005-0000-0000-000012040000}"/>
    <cellStyle name="40% - Ênfase1 2 3 3 2" xfId="1070" xr:uid="{00000000-0005-0000-0000-000013040000}"/>
    <cellStyle name="40% - Ênfase1 2 3 4" xfId="1071" xr:uid="{00000000-0005-0000-0000-000014040000}"/>
    <cellStyle name="40% - Ênfase1 2 3 4 2" xfId="1072" xr:uid="{00000000-0005-0000-0000-000015040000}"/>
    <cellStyle name="40% - Ênfase1 2 3 5" xfId="1073" xr:uid="{00000000-0005-0000-0000-000016040000}"/>
    <cellStyle name="40% - Ênfase1 2 3 6" xfId="1074" xr:uid="{00000000-0005-0000-0000-000017040000}"/>
    <cellStyle name="40% - Ênfase1 2 4" xfId="1075" xr:uid="{00000000-0005-0000-0000-000018040000}"/>
    <cellStyle name="40% - Ênfase1 2 4 2" xfId="1076" xr:uid="{00000000-0005-0000-0000-000019040000}"/>
    <cellStyle name="40% - Ênfase1 2 4 2 2" xfId="1077" xr:uid="{00000000-0005-0000-0000-00001A040000}"/>
    <cellStyle name="40% - Ênfase1 2 4 3" xfId="1078" xr:uid="{00000000-0005-0000-0000-00001B040000}"/>
    <cellStyle name="40% - Ênfase1 2 4 3 2" xfId="1079" xr:uid="{00000000-0005-0000-0000-00001C040000}"/>
    <cellStyle name="40% - Ênfase1 2 4 4" xfId="1080" xr:uid="{00000000-0005-0000-0000-00001D040000}"/>
    <cellStyle name="40% - Ênfase1 2 4 4 2" xfId="1081" xr:uid="{00000000-0005-0000-0000-00001E040000}"/>
    <cellStyle name="40% - Ênfase1 2 4 5" xfId="1082" xr:uid="{00000000-0005-0000-0000-00001F040000}"/>
    <cellStyle name="40% - Ênfase1 2 5" xfId="1083" xr:uid="{00000000-0005-0000-0000-000020040000}"/>
    <cellStyle name="40% - Ênfase1 2 5 2" xfId="1084" xr:uid="{00000000-0005-0000-0000-000021040000}"/>
    <cellStyle name="40% - Ênfase1 2 6" xfId="1085" xr:uid="{00000000-0005-0000-0000-000022040000}"/>
    <cellStyle name="40% - Ênfase1 2 6 2" xfId="1086" xr:uid="{00000000-0005-0000-0000-000023040000}"/>
    <cellStyle name="40% - Ênfase1 2 7" xfId="1087" xr:uid="{00000000-0005-0000-0000-000024040000}"/>
    <cellStyle name="40% - Ênfase1 2 8" xfId="1088" xr:uid="{00000000-0005-0000-0000-000025040000}"/>
    <cellStyle name="40% - Ênfase1 2 8 2" xfId="1089" xr:uid="{00000000-0005-0000-0000-000026040000}"/>
    <cellStyle name="40% - Ênfase1 2 9" xfId="1090" xr:uid="{00000000-0005-0000-0000-000027040000}"/>
    <cellStyle name="40% - Ênfase1 2 9 2" xfId="1091" xr:uid="{00000000-0005-0000-0000-000028040000}"/>
    <cellStyle name="40% - Ênfase1 3" xfId="1092" xr:uid="{00000000-0005-0000-0000-000029040000}"/>
    <cellStyle name="40% - Ênfase1 3 2" xfId="1093" xr:uid="{00000000-0005-0000-0000-00002A040000}"/>
    <cellStyle name="40% - Ênfase1 3 2 2" xfId="1094" xr:uid="{00000000-0005-0000-0000-00002B040000}"/>
    <cellStyle name="40% - Ênfase1 3 2 2 2" xfId="1095" xr:uid="{00000000-0005-0000-0000-00002C040000}"/>
    <cellStyle name="40% - Ênfase1 3 2 2 2 2" xfId="1096" xr:uid="{00000000-0005-0000-0000-00002D040000}"/>
    <cellStyle name="40% - Ênfase1 3 2 2 3" xfId="1097" xr:uid="{00000000-0005-0000-0000-00002E040000}"/>
    <cellStyle name="40% - Ênfase1 3 2 3" xfId="1098" xr:uid="{00000000-0005-0000-0000-00002F040000}"/>
    <cellStyle name="40% - Ênfase1 3 2 3 2" xfId="1099" xr:uid="{00000000-0005-0000-0000-000030040000}"/>
    <cellStyle name="40% - Ênfase1 3 2 4" xfId="1100" xr:uid="{00000000-0005-0000-0000-000031040000}"/>
    <cellStyle name="40% - Ênfase1 3 2 4 2" xfId="1101" xr:uid="{00000000-0005-0000-0000-000032040000}"/>
    <cellStyle name="40% - Ênfase1 3 2 5" xfId="1102" xr:uid="{00000000-0005-0000-0000-000033040000}"/>
    <cellStyle name="40% - Ênfase1 3 3" xfId="1103" xr:uid="{00000000-0005-0000-0000-000034040000}"/>
    <cellStyle name="40% - Ênfase1 3 3 2" xfId="1104" xr:uid="{00000000-0005-0000-0000-000035040000}"/>
    <cellStyle name="40% - Ênfase1 3 3 2 2" xfId="1105" xr:uid="{00000000-0005-0000-0000-000036040000}"/>
    <cellStyle name="40% - Ênfase1 3 3 3" xfId="1106" xr:uid="{00000000-0005-0000-0000-000037040000}"/>
    <cellStyle name="40% - Ênfase1 3 3 3 2" xfId="1107" xr:uid="{00000000-0005-0000-0000-000038040000}"/>
    <cellStyle name="40% - Ênfase1 3 3 4" xfId="1108" xr:uid="{00000000-0005-0000-0000-000039040000}"/>
    <cellStyle name="40% - Ênfase1 3 4" xfId="1109" xr:uid="{00000000-0005-0000-0000-00003A040000}"/>
    <cellStyle name="40% - Ênfase1 3 4 2" xfId="1110" xr:uid="{00000000-0005-0000-0000-00003B040000}"/>
    <cellStyle name="40% - Ênfase1 3 5" xfId="1111" xr:uid="{00000000-0005-0000-0000-00003C040000}"/>
    <cellStyle name="40% - Ênfase1 3 5 2" xfId="1112" xr:uid="{00000000-0005-0000-0000-00003D040000}"/>
    <cellStyle name="40% - Ênfase1 3 6" xfId="1113" xr:uid="{00000000-0005-0000-0000-00003E040000}"/>
    <cellStyle name="40% - Ênfase1 3 6 2" xfId="1114" xr:uid="{00000000-0005-0000-0000-00003F040000}"/>
    <cellStyle name="40% - Ênfase1 3 7" xfId="1115" xr:uid="{00000000-0005-0000-0000-000040040000}"/>
    <cellStyle name="40% - Ênfase1 3 7 2" xfId="1116" xr:uid="{00000000-0005-0000-0000-000041040000}"/>
    <cellStyle name="40% - Ênfase1 3 8" xfId="1117" xr:uid="{00000000-0005-0000-0000-000042040000}"/>
    <cellStyle name="40% - Ênfase1 3 9" xfId="1118" xr:uid="{00000000-0005-0000-0000-000043040000}"/>
    <cellStyle name="40% - Ênfase1 4" xfId="1119" xr:uid="{00000000-0005-0000-0000-000044040000}"/>
    <cellStyle name="40% - Ênfase1 4 2" xfId="1120" xr:uid="{00000000-0005-0000-0000-000045040000}"/>
    <cellStyle name="40% - Ênfase1 4 2 2" xfId="1121" xr:uid="{00000000-0005-0000-0000-000046040000}"/>
    <cellStyle name="40% - Ênfase1 4 2 2 2" xfId="1122" xr:uid="{00000000-0005-0000-0000-000047040000}"/>
    <cellStyle name="40% - Ênfase1 4 2 3" xfId="1123" xr:uid="{00000000-0005-0000-0000-000048040000}"/>
    <cellStyle name="40% - Ênfase1 4 2 3 2" xfId="1124" xr:uid="{00000000-0005-0000-0000-000049040000}"/>
    <cellStyle name="40% - Ênfase1 4 2 4" xfId="1125" xr:uid="{00000000-0005-0000-0000-00004A040000}"/>
    <cellStyle name="40% - Ênfase1 4 3" xfId="1126" xr:uid="{00000000-0005-0000-0000-00004B040000}"/>
    <cellStyle name="40% - Ênfase1 4 3 2" xfId="1127" xr:uid="{00000000-0005-0000-0000-00004C040000}"/>
    <cellStyle name="40% - Ênfase1 4 4" xfId="1128" xr:uid="{00000000-0005-0000-0000-00004D040000}"/>
    <cellStyle name="40% - Ênfase1 4 4 2" xfId="1129" xr:uid="{00000000-0005-0000-0000-00004E040000}"/>
    <cellStyle name="40% - Ênfase1 4 5" xfId="1130" xr:uid="{00000000-0005-0000-0000-00004F040000}"/>
    <cellStyle name="40% - Ênfase1 4 5 2" xfId="1131" xr:uid="{00000000-0005-0000-0000-000050040000}"/>
    <cellStyle name="40% - Ênfase1 4 6" xfId="1132" xr:uid="{00000000-0005-0000-0000-000051040000}"/>
    <cellStyle name="40% - Ênfase1 4 6 2" xfId="1133" xr:uid="{00000000-0005-0000-0000-000052040000}"/>
    <cellStyle name="40% - Ênfase1 4 7" xfId="1134" xr:uid="{00000000-0005-0000-0000-000053040000}"/>
    <cellStyle name="40% - Ênfase1 4 8" xfId="1135" xr:uid="{00000000-0005-0000-0000-000054040000}"/>
    <cellStyle name="40% - Ênfase1 5" xfId="1136" xr:uid="{00000000-0005-0000-0000-000055040000}"/>
    <cellStyle name="40% - Ênfase1 5 2" xfId="1137" xr:uid="{00000000-0005-0000-0000-000056040000}"/>
    <cellStyle name="40% - Ênfase1 5 2 2" xfId="1138" xr:uid="{00000000-0005-0000-0000-000057040000}"/>
    <cellStyle name="40% - Ênfase1 5 2 2 2" xfId="1139" xr:uid="{00000000-0005-0000-0000-000058040000}"/>
    <cellStyle name="40% - Ênfase1 5 2 3" xfId="1140" xr:uid="{00000000-0005-0000-0000-000059040000}"/>
    <cellStyle name="40% - Ênfase1 5 2 3 2" xfId="1141" xr:uid="{00000000-0005-0000-0000-00005A040000}"/>
    <cellStyle name="40% - Ênfase1 5 2 4" xfId="1142" xr:uid="{00000000-0005-0000-0000-00005B040000}"/>
    <cellStyle name="40% - Ênfase1 5 3" xfId="1143" xr:uid="{00000000-0005-0000-0000-00005C040000}"/>
    <cellStyle name="40% - Ênfase1 5 3 2" xfId="1144" xr:uid="{00000000-0005-0000-0000-00005D040000}"/>
    <cellStyle name="40% - Ênfase1 5 4" xfId="1145" xr:uid="{00000000-0005-0000-0000-00005E040000}"/>
    <cellStyle name="40% - Ênfase1 5 4 2" xfId="1146" xr:uid="{00000000-0005-0000-0000-00005F040000}"/>
    <cellStyle name="40% - Ênfase1 5 5" xfId="1147" xr:uid="{00000000-0005-0000-0000-000060040000}"/>
    <cellStyle name="40% - Ênfase1 5 5 2" xfId="1148" xr:uid="{00000000-0005-0000-0000-000061040000}"/>
    <cellStyle name="40% - Ênfase1 5 6" xfId="1149" xr:uid="{00000000-0005-0000-0000-000062040000}"/>
    <cellStyle name="40% - Ênfase1 5 6 2" xfId="1150" xr:uid="{00000000-0005-0000-0000-000063040000}"/>
    <cellStyle name="40% - Ênfase1 5 7" xfId="1151" xr:uid="{00000000-0005-0000-0000-000064040000}"/>
    <cellStyle name="40% - Ênfase1 5 8" xfId="1152" xr:uid="{00000000-0005-0000-0000-000065040000}"/>
    <cellStyle name="40% - Ênfase1 6" xfId="1153" xr:uid="{00000000-0005-0000-0000-000066040000}"/>
    <cellStyle name="40% - Ênfase1 6 2" xfId="1154" xr:uid="{00000000-0005-0000-0000-000067040000}"/>
    <cellStyle name="40% - Ênfase1 6 2 2" xfId="1155" xr:uid="{00000000-0005-0000-0000-000068040000}"/>
    <cellStyle name="40% - Ênfase1 6 2 2 2" xfId="1156" xr:uid="{00000000-0005-0000-0000-000069040000}"/>
    <cellStyle name="40% - Ênfase1 6 2 3" xfId="1157" xr:uid="{00000000-0005-0000-0000-00006A040000}"/>
    <cellStyle name="40% - Ênfase1 6 2 3 2" xfId="1158" xr:uid="{00000000-0005-0000-0000-00006B040000}"/>
    <cellStyle name="40% - Ênfase1 6 2 4" xfId="1159" xr:uid="{00000000-0005-0000-0000-00006C040000}"/>
    <cellStyle name="40% - Ênfase1 6 3" xfId="1160" xr:uid="{00000000-0005-0000-0000-00006D040000}"/>
    <cellStyle name="40% - Ênfase1 6 3 2" xfId="1161" xr:uid="{00000000-0005-0000-0000-00006E040000}"/>
    <cellStyle name="40% - Ênfase1 6 4" xfId="1162" xr:uid="{00000000-0005-0000-0000-00006F040000}"/>
    <cellStyle name="40% - Ênfase1 6 4 2" xfId="1163" xr:uid="{00000000-0005-0000-0000-000070040000}"/>
    <cellStyle name="40% - Ênfase1 6 5" xfId="1164" xr:uid="{00000000-0005-0000-0000-000071040000}"/>
    <cellStyle name="40% - Ênfase1 6 5 2" xfId="1165" xr:uid="{00000000-0005-0000-0000-000072040000}"/>
    <cellStyle name="40% - Ênfase1 6 6" xfId="1166" xr:uid="{00000000-0005-0000-0000-000073040000}"/>
    <cellStyle name="40% - Ênfase1 6 6 2" xfId="1167" xr:uid="{00000000-0005-0000-0000-000074040000}"/>
    <cellStyle name="40% - Ênfase1 6 7" xfId="1168" xr:uid="{00000000-0005-0000-0000-000075040000}"/>
    <cellStyle name="40% - Ênfase1 6 8" xfId="1169" xr:uid="{00000000-0005-0000-0000-000076040000}"/>
    <cellStyle name="40% - Ênfase1 7" xfId="1170" xr:uid="{00000000-0005-0000-0000-000077040000}"/>
    <cellStyle name="40% - Ênfase1 7 2" xfId="1171" xr:uid="{00000000-0005-0000-0000-000078040000}"/>
    <cellStyle name="40% - Ênfase1 7 2 2" xfId="1172" xr:uid="{00000000-0005-0000-0000-000079040000}"/>
    <cellStyle name="40% - Ênfase1 7 2 2 2" xfId="1173" xr:uid="{00000000-0005-0000-0000-00007A040000}"/>
    <cellStyle name="40% - Ênfase1 7 2 3" xfId="1174" xr:uid="{00000000-0005-0000-0000-00007B040000}"/>
    <cellStyle name="40% - Ênfase1 7 3" xfId="1175" xr:uid="{00000000-0005-0000-0000-00007C040000}"/>
    <cellStyle name="40% - Ênfase1 7 3 2" xfId="1176" xr:uid="{00000000-0005-0000-0000-00007D040000}"/>
    <cellStyle name="40% - Ênfase1 7 4" xfId="1177" xr:uid="{00000000-0005-0000-0000-00007E040000}"/>
    <cellStyle name="40% - Ênfase1 7 4 2" xfId="1178" xr:uid="{00000000-0005-0000-0000-00007F040000}"/>
    <cellStyle name="40% - Ênfase1 7 5" xfId="1179" xr:uid="{00000000-0005-0000-0000-000080040000}"/>
    <cellStyle name="40% - Ênfase1 7 6" xfId="1180" xr:uid="{00000000-0005-0000-0000-000081040000}"/>
    <cellStyle name="40% - Ênfase1 8" xfId="1181" xr:uid="{00000000-0005-0000-0000-000082040000}"/>
    <cellStyle name="40% - Ênfase1 8 2" xfId="1182" xr:uid="{00000000-0005-0000-0000-000083040000}"/>
    <cellStyle name="40% - Ênfase1 8 2 2" xfId="1183" xr:uid="{00000000-0005-0000-0000-000084040000}"/>
    <cellStyle name="40% - Ênfase1 8 3" xfId="1184" xr:uid="{00000000-0005-0000-0000-000085040000}"/>
    <cellStyle name="40% - Ênfase1 8 4" xfId="1185" xr:uid="{00000000-0005-0000-0000-000086040000}"/>
    <cellStyle name="40% - Ênfase1 9" xfId="1186" xr:uid="{00000000-0005-0000-0000-000087040000}"/>
    <cellStyle name="40% - Ênfase1 9 2" xfId="1187" xr:uid="{00000000-0005-0000-0000-000088040000}"/>
    <cellStyle name="40% - Ênfase1 9 3" xfId="1188" xr:uid="{00000000-0005-0000-0000-000089040000}"/>
    <cellStyle name="40% - Ênfase2 10" xfId="1189" xr:uid="{00000000-0005-0000-0000-00008A040000}"/>
    <cellStyle name="40% - Ênfase2 10 2" xfId="1190" xr:uid="{00000000-0005-0000-0000-00008B040000}"/>
    <cellStyle name="40% - Ênfase2 11" xfId="1191" xr:uid="{00000000-0005-0000-0000-00008C040000}"/>
    <cellStyle name="40% - Ênfase2 11 2" xfId="1192" xr:uid="{00000000-0005-0000-0000-00008D040000}"/>
    <cellStyle name="40% - Ênfase2 12" xfId="1193" xr:uid="{00000000-0005-0000-0000-00008E040000}"/>
    <cellStyle name="40% - Ênfase2 13" xfId="1194" xr:uid="{00000000-0005-0000-0000-00008F040000}"/>
    <cellStyle name="40% - Ênfase2 14" xfId="1195" xr:uid="{00000000-0005-0000-0000-000090040000}"/>
    <cellStyle name="40% - Ênfase2 15" xfId="1196" xr:uid="{00000000-0005-0000-0000-000091040000}"/>
    <cellStyle name="40% - Ênfase2 16" xfId="1197" xr:uid="{00000000-0005-0000-0000-000092040000}"/>
    <cellStyle name="40% - Ênfase2 2" xfId="1198" xr:uid="{00000000-0005-0000-0000-000093040000}"/>
    <cellStyle name="40% - Ênfase2 2 10" xfId="1199" xr:uid="{00000000-0005-0000-0000-000094040000}"/>
    <cellStyle name="40% - Ênfase2 2 11" xfId="1200" xr:uid="{00000000-0005-0000-0000-000095040000}"/>
    <cellStyle name="40% - Ênfase2 2 12" xfId="1201" xr:uid="{00000000-0005-0000-0000-000096040000}"/>
    <cellStyle name="40% - Ênfase2 2 13" xfId="1202" xr:uid="{00000000-0005-0000-0000-000097040000}"/>
    <cellStyle name="40% - Ênfase2 2 2" xfId="1203" xr:uid="{00000000-0005-0000-0000-000098040000}"/>
    <cellStyle name="40% - Ênfase2 2 2 2" xfId="1204" xr:uid="{00000000-0005-0000-0000-000099040000}"/>
    <cellStyle name="40% - Ênfase2 2 2 2 2" xfId="1205" xr:uid="{00000000-0005-0000-0000-00009A040000}"/>
    <cellStyle name="40% - Ênfase2 2 2 2 2 2" xfId="1206" xr:uid="{00000000-0005-0000-0000-00009B040000}"/>
    <cellStyle name="40% - Ênfase2 2 2 2 2 2 2" xfId="1207" xr:uid="{00000000-0005-0000-0000-00009C040000}"/>
    <cellStyle name="40% - Ênfase2 2 2 2 2 3" xfId="1208" xr:uid="{00000000-0005-0000-0000-00009D040000}"/>
    <cellStyle name="40% - Ênfase2 2 2 2 3" xfId="1209" xr:uid="{00000000-0005-0000-0000-00009E040000}"/>
    <cellStyle name="40% - Ênfase2 2 2 2 3 2" xfId="1210" xr:uid="{00000000-0005-0000-0000-00009F040000}"/>
    <cellStyle name="40% - Ênfase2 2 2 2 4" xfId="1211" xr:uid="{00000000-0005-0000-0000-0000A0040000}"/>
    <cellStyle name="40% - Ênfase2 2 2 2 4 2" xfId="1212" xr:uid="{00000000-0005-0000-0000-0000A1040000}"/>
    <cellStyle name="40% - Ênfase2 2 2 2 5" xfId="1213" xr:uid="{00000000-0005-0000-0000-0000A2040000}"/>
    <cellStyle name="40% - Ênfase2 2 2 3" xfId="1214" xr:uid="{00000000-0005-0000-0000-0000A3040000}"/>
    <cellStyle name="40% - Ênfase2 2 2 3 2" xfId="1215" xr:uid="{00000000-0005-0000-0000-0000A4040000}"/>
    <cellStyle name="40% - Ênfase2 2 2 3 2 2" xfId="1216" xr:uid="{00000000-0005-0000-0000-0000A5040000}"/>
    <cellStyle name="40% - Ênfase2 2 2 3 3" xfId="1217" xr:uid="{00000000-0005-0000-0000-0000A6040000}"/>
    <cellStyle name="40% - Ênfase2 2 2 3 3 2" xfId="1218" xr:uid="{00000000-0005-0000-0000-0000A7040000}"/>
    <cellStyle name="40% - Ênfase2 2 2 3 4" xfId="1219" xr:uid="{00000000-0005-0000-0000-0000A8040000}"/>
    <cellStyle name="40% - Ênfase2 2 2 4" xfId="1220" xr:uid="{00000000-0005-0000-0000-0000A9040000}"/>
    <cellStyle name="40% - Ênfase2 2 2 4 2" xfId="1221" xr:uid="{00000000-0005-0000-0000-0000AA040000}"/>
    <cellStyle name="40% - Ênfase2 2 2 5" xfId="1222" xr:uid="{00000000-0005-0000-0000-0000AB040000}"/>
    <cellStyle name="40% - Ênfase2 2 2 5 2" xfId="1223" xr:uid="{00000000-0005-0000-0000-0000AC040000}"/>
    <cellStyle name="40% - Ênfase2 2 2 6" xfId="1224" xr:uid="{00000000-0005-0000-0000-0000AD040000}"/>
    <cellStyle name="40% - Ênfase2 2 2 6 2" xfId="1225" xr:uid="{00000000-0005-0000-0000-0000AE040000}"/>
    <cellStyle name="40% - Ênfase2 2 2 7" xfId="1226" xr:uid="{00000000-0005-0000-0000-0000AF040000}"/>
    <cellStyle name="40% - Ênfase2 2 2 7 2" xfId="1227" xr:uid="{00000000-0005-0000-0000-0000B0040000}"/>
    <cellStyle name="40% - Ênfase2 2 2 8" xfId="1228" xr:uid="{00000000-0005-0000-0000-0000B1040000}"/>
    <cellStyle name="40% - Ênfase2 2 2 9" xfId="1229" xr:uid="{00000000-0005-0000-0000-0000B2040000}"/>
    <cellStyle name="40% - Ênfase2 2 3" xfId="1230" xr:uid="{00000000-0005-0000-0000-0000B3040000}"/>
    <cellStyle name="40% - Ênfase2 2 3 2" xfId="1231" xr:uid="{00000000-0005-0000-0000-0000B4040000}"/>
    <cellStyle name="40% - Ênfase2 2 3 2 2" xfId="1232" xr:uid="{00000000-0005-0000-0000-0000B5040000}"/>
    <cellStyle name="40% - Ênfase2 2 3 2 2 2" xfId="1233" xr:uid="{00000000-0005-0000-0000-0000B6040000}"/>
    <cellStyle name="40% - Ênfase2 2 3 2 3" xfId="1234" xr:uid="{00000000-0005-0000-0000-0000B7040000}"/>
    <cellStyle name="40% - Ênfase2 2 3 3" xfId="1235" xr:uid="{00000000-0005-0000-0000-0000B8040000}"/>
    <cellStyle name="40% - Ênfase2 2 3 3 2" xfId="1236" xr:uid="{00000000-0005-0000-0000-0000B9040000}"/>
    <cellStyle name="40% - Ênfase2 2 3 4" xfId="1237" xr:uid="{00000000-0005-0000-0000-0000BA040000}"/>
    <cellStyle name="40% - Ênfase2 2 3 4 2" xfId="1238" xr:uid="{00000000-0005-0000-0000-0000BB040000}"/>
    <cellStyle name="40% - Ênfase2 2 3 5" xfId="1239" xr:uid="{00000000-0005-0000-0000-0000BC040000}"/>
    <cellStyle name="40% - Ênfase2 2 3 6" xfId="1240" xr:uid="{00000000-0005-0000-0000-0000BD040000}"/>
    <cellStyle name="40% - Ênfase2 2 4" xfId="1241" xr:uid="{00000000-0005-0000-0000-0000BE040000}"/>
    <cellStyle name="40% - Ênfase2 2 4 2" xfId="1242" xr:uid="{00000000-0005-0000-0000-0000BF040000}"/>
    <cellStyle name="40% - Ênfase2 2 4 2 2" xfId="1243" xr:uid="{00000000-0005-0000-0000-0000C0040000}"/>
    <cellStyle name="40% - Ênfase2 2 4 3" xfId="1244" xr:uid="{00000000-0005-0000-0000-0000C1040000}"/>
    <cellStyle name="40% - Ênfase2 2 4 3 2" xfId="1245" xr:uid="{00000000-0005-0000-0000-0000C2040000}"/>
    <cellStyle name="40% - Ênfase2 2 4 4" xfId="1246" xr:uid="{00000000-0005-0000-0000-0000C3040000}"/>
    <cellStyle name="40% - Ênfase2 2 4 4 2" xfId="1247" xr:uid="{00000000-0005-0000-0000-0000C4040000}"/>
    <cellStyle name="40% - Ênfase2 2 4 5" xfId="1248" xr:uid="{00000000-0005-0000-0000-0000C5040000}"/>
    <cellStyle name="40% - Ênfase2 2 5" xfId="1249" xr:uid="{00000000-0005-0000-0000-0000C6040000}"/>
    <cellStyle name="40% - Ênfase2 2 5 2" xfId="1250" xr:uid="{00000000-0005-0000-0000-0000C7040000}"/>
    <cellStyle name="40% - Ênfase2 2 6" xfId="1251" xr:uid="{00000000-0005-0000-0000-0000C8040000}"/>
    <cellStyle name="40% - Ênfase2 2 6 2" xfId="1252" xr:uid="{00000000-0005-0000-0000-0000C9040000}"/>
    <cellStyle name="40% - Ênfase2 2 7" xfId="1253" xr:uid="{00000000-0005-0000-0000-0000CA040000}"/>
    <cellStyle name="40% - Ênfase2 2 8" xfId="1254" xr:uid="{00000000-0005-0000-0000-0000CB040000}"/>
    <cellStyle name="40% - Ênfase2 2 8 2" xfId="1255" xr:uid="{00000000-0005-0000-0000-0000CC040000}"/>
    <cellStyle name="40% - Ênfase2 2 9" xfId="1256" xr:uid="{00000000-0005-0000-0000-0000CD040000}"/>
    <cellStyle name="40% - Ênfase2 2 9 2" xfId="1257" xr:uid="{00000000-0005-0000-0000-0000CE040000}"/>
    <cellStyle name="40% - Ênfase2 3" xfId="1258" xr:uid="{00000000-0005-0000-0000-0000CF040000}"/>
    <cellStyle name="40% - Ênfase2 3 2" xfId="1259" xr:uid="{00000000-0005-0000-0000-0000D0040000}"/>
    <cellStyle name="40% - Ênfase2 3 2 2" xfId="1260" xr:uid="{00000000-0005-0000-0000-0000D1040000}"/>
    <cellStyle name="40% - Ênfase2 3 2 2 2" xfId="1261" xr:uid="{00000000-0005-0000-0000-0000D2040000}"/>
    <cellStyle name="40% - Ênfase2 3 2 2 2 2" xfId="1262" xr:uid="{00000000-0005-0000-0000-0000D3040000}"/>
    <cellStyle name="40% - Ênfase2 3 2 2 3" xfId="1263" xr:uid="{00000000-0005-0000-0000-0000D4040000}"/>
    <cellStyle name="40% - Ênfase2 3 2 3" xfId="1264" xr:uid="{00000000-0005-0000-0000-0000D5040000}"/>
    <cellStyle name="40% - Ênfase2 3 2 3 2" xfId="1265" xr:uid="{00000000-0005-0000-0000-0000D6040000}"/>
    <cellStyle name="40% - Ênfase2 3 2 4" xfId="1266" xr:uid="{00000000-0005-0000-0000-0000D7040000}"/>
    <cellStyle name="40% - Ênfase2 3 2 4 2" xfId="1267" xr:uid="{00000000-0005-0000-0000-0000D8040000}"/>
    <cellStyle name="40% - Ênfase2 3 2 5" xfId="1268" xr:uid="{00000000-0005-0000-0000-0000D9040000}"/>
    <cellStyle name="40% - Ênfase2 3 3" xfId="1269" xr:uid="{00000000-0005-0000-0000-0000DA040000}"/>
    <cellStyle name="40% - Ênfase2 3 3 2" xfId="1270" xr:uid="{00000000-0005-0000-0000-0000DB040000}"/>
    <cellStyle name="40% - Ênfase2 3 3 2 2" xfId="1271" xr:uid="{00000000-0005-0000-0000-0000DC040000}"/>
    <cellStyle name="40% - Ênfase2 3 3 3" xfId="1272" xr:uid="{00000000-0005-0000-0000-0000DD040000}"/>
    <cellStyle name="40% - Ênfase2 3 3 3 2" xfId="1273" xr:uid="{00000000-0005-0000-0000-0000DE040000}"/>
    <cellStyle name="40% - Ênfase2 3 3 4" xfId="1274" xr:uid="{00000000-0005-0000-0000-0000DF040000}"/>
    <cellStyle name="40% - Ênfase2 3 4" xfId="1275" xr:uid="{00000000-0005-0000-0000-0000E0040000}"/>
    <cellStyle name="40% - Ênfase2 3 4 2" xfId="1276" xr:uid="{00000000-0005-0000-0000-0000E1040000}"/>
    <cellStyle name="40% - Ênfase2 3 5" xfId="1277" xr:uid="{00000000-0005-0000-0000-0000E2040000}"/>
    <cellStyle name="40% - Ênfase2 3 5 2" xfId="1278" xr:uid="{00000000-0005-0000-0000-0000E3040000}"/>
    <cellStyle name="40% - Ênfase2 3 6" xfId="1279" xr:uid="{00000000-0005-0000-0000-0000E4040000}"/>
    <cellStyle name="40% - Ênfase2 3 6 2" xfId="1280" xr:uid="{00000000-0005-0000-0000-0000E5040000}"/>
    <cellStyle name="40% - Ênfase2 3 7" xfId="1281" xr:uid="{00000000-0005-0000-0000-0000E6040000}"/>
    <cellStyle name="40% - Ênfase2 3 7 2" xfId="1282" xr:uid="{00000000-0005-0000-0000-0000E7040000}"/>
    <cellStyle name="40% - Ênfase2 3 8" xfId="1283" xr:uid="{00000000-0005-0000-0000-0000E8040000}"/>
    <cellStyle name="40% - Ênfase2 3 9" xfId="1284" xr:uid="{00000000-0005-0000-0000-0000E9040000}"/>
    <cellStyle name="40% - Ênfase2 4" xfId="1285" xr:uid="{00000000-0005-0000-0000-0000EA040000}"/>
    <cellStyle name="40% - Ênfase2 4 2" xfId="1286" xr:uid="{00000000-0005-0000-0000-0000EB040000}"/>
    <cellStyle name="40% - Ênfase2 4 2 2" xfId="1287" xr:uid="{00000000-0005-0000-0000-0000EC040000}"/>
    <cellStyle name="40% - Ênfase2 4 2 2 2" xfId="1288" xr:uid="{00000000-0005-0000-0000-0000ED040000}"/>
    <cellStyle name="40% - Ênfase2 4 2 3" xfId="1289" xr:uid="{00000000-0005-0000-0000-0000EE040000}"/>
    <cellStyle name="40% - Ênfase2 4 2 3 2" xfId="1290" xr:uid="{00000000-0005-0000-0000-0000EF040000}"/>
    <cellStyle name="40% - Ênfase2 4 2 4" xfId="1291" xr:uid="{00000000-0005-0000-0000-0000F0040000}"/>
    <cellStyle name="40% - Ênfase2 4 3" xfId="1292" xr:uid="{00000000-0005-0000-0000-0000F1040000}"/>
    <cellStyle name="40% - Ênfase2 4 3 2" xfId="1293" xr:uid="{00000000-0005-0000-0000-0000F2040000}"/>
    <cellStyle name="40% - Ênfase2 4 4" xfId="1294" xr:uid="{00000000-0005-0000-0000-0000F3040000}"/>
    <cellStyle name="40% - Ênfase2 4 4 2" xfId="1295" xr:uid="{00000000-0005-0000-0000-0000F4040000}"/>
    <cellStyle name="40% - Ênfase2 4 5" xfId="1296" xr:uid="{00000000-0005-0000-0000-0000F5040000}"/>
    <cellStyle name="40% - Ênfase2 4 5 2" xfId="1297" xr:uid="{00000000-0005-0000-0000-0000F6040000}"/>
    <cellStyle name="40% - Ênfase2 4 6" xfId="1298" xr:uid="{00000000-0005-0000-0000-0000F7040000}"/>
    <cellStyle name="40% - Ênfase2 4 6 2" xfId="1299" xr:uid="{00000000-0005-0000-0000-0000F8040000}"/>
    <cellStyle name="40% - Ênfase2 4 7" xfId="1300" xr:uid="{00000000-0005-0000-0000-0000F9040000}"/>
    <cellStyle name="40% - Ênfase2 4 8" xfId="1301" xr:uid="{00000000-0005-0000-0000-0000FA040000}"/>
    <cellStyle name="40% - Ênfase2 5" xfId="1302" xr:uid="{00000000-0005-0000-0000-0000FB040000}"/>
    <cellStyle name="40% - Ênfase2 5 2" xfId="1303" xr:uid="{00000000-0005-0000-0000-0000FC040000}"/>
    <cellStyle name="40% - Ênfase2 5 2 2" xfId="1304" xr:uid="{00000000-0005-0000-0000-0000FD040000}"/>
    <cellStyle name="40% - Ênfase2 5 2 2 2" xfId="1305" xr:uid="{00000000-0005-0000-0000-0000FE040000}"/>
    <cellStyle name="40% - Ênfase2 5 2 3" xfId="1306" xr:uid="{00000000-0005-0000-0000-0000FF040000}"/>
    <cellStyle name="40% - Ênfase2 5 2 3 2" xfId="1307" xr:uid="{00000000-0005-0000-0000-000000050000}"/>
    <cellStyle name="40% - Ênfase2 5 2 4" xfId="1308" xr:uid="{00000000-0005-0000-0000-000001050000}"/>
    <cellStyle name="40% - Ênfase2 5 3" xfId="1309" xr:uid="{00000000-0005-0000-0000-000002050000}"/>
    <cellStyle name="40% - Ênfase2 5 3 2" xfId="1310" xr:uid="{00000000-0005-0000-0000-000003050000}"/>
    <cellStyle name="40% - Ênfase2 5 4" xfId="1311" xr:uid="{00000000-0005-0000-0000-000004050000}"/>
    <cellStyle name="40% - Ênfase2 5 4 2" xfId="1312" xr:uid="{00000000-0005-0000-0000-000005050000}"/>
    <cellStyle name="40% - Ênfase2 5 5" xfId="1313" xr:uid="{00000000-0005-0000-0000-000006050000}"/>
    <cellStyle name="40% - Ênfase2 5 5 2" xfId="1314" xr:uid="{00000000-0005-0000-0000-000007050000}"/>
    <cellStyle name="40% - Ênfase2 5 6" xfId="1315" xr:uid="{00000000-0005-0000-0000-000008050000}"/>
    <cellStyle name="40% - Ênfase2 5 6 2" xfId="1316" xr:uid="{00000000-0005-0000-0000-000009050000}"/>
    <cellStyle name="40% - Ênfase2 5 7" xfId="1317" xr:uid="{00000000-0005-0000-0000-00000A050000}"/>
    <cellStyle name="40% - Ênfase2 5 8" xfId="1318" xr:uid="{00000000-0005-0000-0000-00000B050000}"/>
    <cellStyle name="40% - Ênfase2 6" xfId="1319" xr:uid="{00000000-0005-0000-0000-00000C050000}"/>
    <cellStyle name="40% - Ênfase2 6 2" xfId="1320" xr:uid="{00000000-0005-0000-0000-00000D050000}"/>
    <cellStyle name="40% - Ênfase2 6 2 2" xfId="1321" xr:uid="{00000000-0005-0000-0000-00000E050000}"/>
    <cellStyle name="40% - Ênfase2 6 2 2 2" xfId="1322" xr:uid="{00000000-0005-0000-0000-00000F050000}"/>
    <cellStyle name="40% - Ênfase2 6 2 3" xfId="1323" xr:uid="{00000000-0005-0000-0000-000010050000}"/>
    <cellStyle name="40% - Ênfase2 6 2 3 2" xfId="1324" xr:uid="{00000000-0005-0000-0000-000011050000}"/>
    <cellStyle name="40% - Ênfase2 6 2 4" xfId="1325" xr:uid="{00000000-0005-0000-0000-000012050000}"/>
    <cellStyle name="40% - Ênfase2 6 3" xfId="1326" xr:uid="{00000000-0005-0000-0000-000013050000}"/>
    <cellStyle name="40% - Ênfase2 6 3 2" xfId="1327" xr:uid="{00000000-0005-0000-0000-000014050000}"/>
    <cellStyle name="40% - Ênfase2 6 4" xfId="1328" xr:uid="{00000000-0005-0000-0000-000015050000}"/>
    <cellStyle name="40% - Ênfase2 6 4 2" xfId="1329" xr:uid="{00000000-0005-0000-0000-000016050000}"/>
    <cellStyle name="40% - Ênfase2 6 5" xfId="1330" xr:uid="{00000000-0005-0000-0000-000017050000}"/>
    <cellStyle name="40% - Ênfase2 6 5 2" xfId="1331" xr:uid="{00000000-0005-0000-0000-000018050000}"/>
    <cellStyle name="40% - Ênfase2 6 6" xfId="1332" xr:uid="{00000000-0005-0000-0000-000019050000}"/>
    <cellStyle name="40% - Ênfase2 6 6 2" xfId="1333" xr:uid="{00000000-0005-0000-0000-00001A050000}"/>
    <cellStyle name="40% - Ênfase2 6 7" xfId="1334" xr:uid="{00000000-0005-0000-0000-00001B050000}"/>
    <cellStyle name="40% - Ênfase2 6 8" xfId="1335" xr:uid="{00000000-0005-0000-0000-00001C050000}"/>
    <cellStyle name="40% - Ênfase2 7" xfId="1336" xr:uid="{00000000-0005-0000-0000-00001D050000}"/>
    <cellStyle name="40% - Ênfase2 7 2" xfId="1337" xr:uid="{00000000-0005-0000-0000-00001E050000}"/>
    <cellStyle name="40% - Ênfase2 7 2 2" xfId="1338" xr:uid="{00000000-0005-0000-0000-00001F050000}"/>
    <cellStyle name="40% - Ênfase2 7 2 2 2" xfId="1339" xr:uid="{00000000-0005-0000-0000-000020050000}"/>
    <cellStyle name="40% - Ênfase2 7 2 3" xfId="1340" xr:uid="{00000000-0005-0000-0000-000021050000}"/>
    <cellStyle name="40% - Ênfase2 7 3" xfId="1341" xr:uid="{00000000-0005-0000-0000-000022050000}"/>
    <cellStyle name="40% - Ênfase2 7 3 2" xfId="1342" xr:uid="{00000000-0005-0000-0000-000023050000}"/>
    <cellStyle name="40% - Ênfase2 7 4" xfId="1343" xr:uid="{00000000-0005-0000-0000-000024050000}"/>
    <cellStyle name="40% - Ênfase2 7 4 2" xfId="1344" xr:uid="{00000000-0005-0000-0000-000025050000}"/>
    <cellStyle name="40% - Ênfase2 7 5" xfId="1345" xr:uid="{00000000-0005-0000-0000-000026050000}"/>
    <cellStyle name="40% - Ênfase2 7 6" xfId="1346" xr:uid="{00000000-0005-0000-0000-000027050000}"/>
    <cellStyle name="40% - Ênfase2 8" xfId="1347" xr:uid="{00000000-0005-0000-0000-000028050000}"/>
    <cellStyle name="40% - Ênfase2 8 2" xfId="1348" xr:uid="{00000000-0005-0000-0000-000029050000}"/>
    <cellStyle name="40% - Ênfase2 8 2 2" xfId="1349" xr:uid="{00000000-0005-0000-0000-00002A050000}"/>
    <cellStyle name="40% - Ênfase2 8 3" xfId="1350" xr:uid="{00000000-0005-0000-0000-00002B050000}"/>
    <cellStyle name="40% - Ênfase2 8 4" xfId="1351" xr:uid="{00000000-0005-0000-0000-00002C050000}"/>
    <cellStyle name="40% - Ênfase2 9" xfId="1352" xr:uid="{00000000-0005-0000-0000-00002D050000}"/>
    <cellStyle name="40% - Ênfase2 9 2" xfId="1353" xr:uid="{00000000-0005-0000-0000-00002E050000}"/>
    <cellStyle name="40% - Ênfase2 9 3" xfId="1354" xr:uid="{00000000-0005-0000-0000-00002F050000}"/>
    <cellStyle name="40% - Ênfase3 10" xfId="1355" xr:uid="{00000000-0005-0000-0000-000030050000}"/>
    <cellStyle name="40% - Ênfase3 10 2" xfId="1356" xr:uid="{00000000-0005-0000-0000-000031050000}"/>
    <cellStyle name="40% - Ênfase3 11" xfId="1357" xr:uid="{00000000-0005-0000-0000-000032050000}"/>
    <cellStyle name="40% - Ênfase3 11 2" xfId="1358" xr:uid="{00000000-0005-0000-0000-000033050000}"/>
    <cellStyle name="40% - Ênfase3 12" xfId="1359" xr:uid="{00000000-0005-0000-0000-000034050000}"/>
    <cellStyle name="40% - Ênfase3 13" xfId="1360" xr:uid="{00000000-0005-0000-0000-000035050000}"/>
    <cellStyle name="40% - Ênfase3 14" xfId="1361" xr:uid="{00000000-0005-0000-0000-000036050000}"/>
    <cellStyle name="40% - Ênfase3 15" xfId="1362" xr:uid="{00000000-0005-0000-0000-000037050000}"/>
    <cellStyle name="40% - Ênfase3 16" xfId="1363" xr:uid="{00000000-0005-0000-0000-000038050000}"/>
    <cellStyle name="40% - Ênfase3 2" xfId="1364" xr:uid="{00000000-0005-0000-0000-000039050000}"/>
    <cellStyle name="40% - Ênfase3 2 10" xfId="1365" xr:uid="{00000000-0005-0000-0000-00003A050000}"/>
    <cellStyle name="40% - Ênfase3 2 11" xfId="1366" xr:uid="{00000000-0005-0000-0000-00003B050000}"/>
    <cellStyle name="40% - Ênfase3 2 12" xfId="1367" xr:uid="{00000000-0005-0000-0000-00003C050000}"/>
    <cellStyle name="40% - Ênfase3 2 13" xfId="1368" xr:uid="{00000000-0005-0000-0000-00003D050000}"/>
    <cellStyle name="40% - Ênfase3 2 2" xfId="1369" xr:uid="{00000000-0005-0000-0000-00003E050000}"/>
    <cellStyle name="40% - Ênfase3 2 2 2" xfId="1370" xr:uid="{00000000-0005-0000-0000-00003F050000}"/>
    <cellStyle name="40% - Ênfase3 2 2 2 2" xfId="1371" xr:uid="{00000000-0005-0000-0000-000040050000}"/>
    <cellStyle name="40% - Ênfase3 2 2 2 2 2" xfId="1372" xr:uid="{00000000-0005-0000-0000-000041050000}"/>
    <cellStyle name="40% - Ênfase3 2 2 2 2 2 2" xfId="1373" xr:uid="{00000000-0005-0000-0000-000042050000}"/>
    <cellStyle name="40% - Ênfase3 2 2 2 2 3" xfId="1374" xr:uid="{00000000-0005-0000-0000-000043050000}"/>
    <cellStyle name="40% - Ênfase3 2 2 2 3" xfId="1375" xr:uid="{00000000-0005-0000-0000-000044050000}"/>
    <cellStyle name="40% - Ênfase3 2 2 2 3 2" xfId="1376" xr:uid="{00000000-0005-0000-0000-000045050000}"/>
    <cellStyle name="40% - Ênfase3 2 2 2 4" xfId="1377" xr:uid="{00000000-0005-0000-0000-000046050000}"/>
    <cellStyle name="40% - Ênfase3 2 2 2 4 2" xfId="1378" xr:uid="{00000000-0005-0000-0000-000047050000}"/>
    <cellStyle name="40% - Ênfase3 2 2 2 5" xfId="1379" xr:uid="{00000000-0005-0000-0000-000048050000}"/>
    <cellStyle name="40% - Ênfase3 2 2 3" xfId="1380" xr:uid="{00000000-0005-0000-0000-000049050000}"/>
    <cellStyle name="40% - Ênfase3 2 2 3 2" xfId="1381" xr:uid="{00000000-0005-0000-0000-00004A050000}"/>
    <cellStyle name="40% - Ênfase3 2 2 3 2 2" xfId="1382" xr:uid="{00000000-0005-0000-0000-00004B050000}"/>
    <cellStyle name="40% - Ênfase3 2 2 3 3" xfId="1383" xr:uid="{00000000-0005-0000-0000-00004C050000}"/>
    <cellStyle name="40% - Ênfase3 2 2 3 3 2" xfId="1384" xr:uid="{00000000-0005-0000-0000-00004D050000}"/>
    <cellStyle name="40% - Ênfase3 2 2 3 4" xfId="1385" xr:uid="{00000000-0005-0000-0000-00004E050000}"/>
    <cellStyle name="40% - Ênfase3 2 2 4" xfId="1386" xr:uid="{00000000-0005-0000-0000-00004F050000}"/>
    <cellStyle name="40% - Ênfase3 2 2 4 2" xfId="1387" xr:uid="{00000000-0005-0000-0000-000050050000}"/>
    <cellStyle name="40% - Ênfase3 2 2 5" xfId="1388" xr:uid="{00000000-0005-0000-0000-000051050000}"/>
    <cellStyle name="40% - Ênfase3 2 2 5 2" xfId="1389" xr:uid="{00000000-0005-0000-0000-000052050000}"/>
    <cellStyle name="40% - Ênfase3 2 2 6" xfId="1390" xr:uid="{00000000-0005-0000-0000-000053050000}"/>
    <cellStyle name="40% - Ênfase3 2 2 6 2" xfId="1391" xr:uid="{00000000-0005-0000-0000-000054050000}"/>
    <cellStyle name="40% - Ênfase3 2 2 7" xfId="1392" xr:uid="{00000000-0005-0000-0000-000055050000}"/>
    <cellStyle name="40% - Ênfase3 2 2 7 2" xfId="1393" xr:uid="{00000000-0005-0000-0000-000056050000}"/>
    <cellStyle name="40% - Ênfase3 2 2 8" xfId="1394" xr:uid="{00000000-0005-0000-0000-000057050000}"/>
    <cellStyle name="40% - Ênfase3 2 2 9" xfId="1395" xr:uid="{00000000-0005-0000-0000-000058050000}"/>
    <cellStyle name="40% - Ênfase3 2 3" xfId="1396" xr:uid="{00000000-0005-0000-0000-000059050000}"/>
    <cellStyle name="40% - Ênfase3 2 3 2" xfId="1397" xr:uid="{00000000-0005-0000-0000-00005A050000}"/>
    <cellStyle name="40% - Ênfase3 2 3 2 2" xfId="1398" xr:uid="{00000000-0005-0000-0000-00005B050000}"/>
    <cellStyle name="40% - Ênfase3 2 3 2 2 2" xfId="1399" xr:uid="{00000000-0005-0000-0000-00005C050000}"/>
    <cellStyle name="40% - Ênfase3 2 3 2 3" xfId="1400" xr:uid="{00000000-0005-0000-0000-00005D050000}"/>
    <cellStyle name="40% - Ênfase3 2 3 3" xfId="1401" xr:uid="{00000000-0005-0000-0000-00005E050000}"/>
    <cellStyle name="40% - Ênfase3 2 3 3 2" xfId="1402" xr:uid="{00000000-0005-0000-0000-00005F050000}"/>
    <cellStyle name="40% - Ênfase3 2 3 4" xfId="1403" xr:uid="{00000000-0005-0000-0000-000060050000}"/>
    <cellStyle name="40% - Ênfase3 2 3 4 2" xfId="1404" xr:uid="{00000000-0005-0000-0000-000061050000}"/>
    <cellStyle name="40% - Ênfase3 2 3 5" xfId="1405" xr:uid="{00000000-0005-0000-0000-000062050000}"/>
    <cellStyle name="40% - Ênfase3 2 3 6" xfId="1406" xr:uid="{00000000-0005-0000-0000-000063050000}"/>
    <cellStyle name="40% - Ênfase3 2 4" xfId="1407" xr:uid="{00000000-0005-0000-0000-000064050000}"/>
    <cellStyle name="40% - Ênfase3 2 4 2" xfId="1408" xr:uid="{00000000-0005-0000-0000-000065050000}"/>
    <cellStyle name="40% - Ênfase3 2 4 2 2" xfId="1409" xr:uid="{00000000-0005-0000-0000-000066050000}"/>
    <cellStyle name="40% - Ênfase3 2 4 3" xfId="1410" xr:uid="{00000000-0005-0000-0000-000067050000}"/>
    <cellStyle name="40% - Ênfase3 2 4 3 2" xfId="1411" xr:uid="{00000000-0005-0000-0000-000068050000}"/>
    <cellStyle name="40% - Ênfase3 2 4 4" xfId="1412" xr:uid="{00000000-0005-0000-0000-000069050000}"/>
    <cellStyle name="40% - Ênfase3 2 4 4 2" xfId="1413" xr:uid="{00000000-0005-0000-0000-00006A050000}"/>
    <cellStyle name="40% - Ênfase3 2 4 5" xfId="1414" xr:uid="{00000000-0005-0000-0000-00006B050000}"/>
    <cellStyle name="40% - Ênfase3 2 5" xfId="1415" xr:uid="{00000000-0005-0000-0000-00006C050000}"/>
    <cellStyle name="40% - Ênfase3 2 5 2" xfId="1416" xr:uid="{00000000-0005-0000-0000-00006D050000}"/>
    <cellStyle name="40% - Ênfase3 2 6" xfId="1417" xr:uid="{00000000-0005-0000-0000-00006E050000}"/>
    <cellStyle name="40% - Ênfase3 2 6 2" xfId="1418" xr:uid="{00000000-0005-0000-0000-00006F050000}"/>
    <cellStyle name="40% - Ênfase3 2 7" xfId="1419" xr:uid="{00000000-0005-0000-0000-000070050000}"/>
    <cellStyle name="40% - Ênfase3 2 8" xfId="1420" xr:uid="{00000000-0005-0000-0000-000071050000}"/>
    <cellStyle name="40% - Ênfase3 2 8 2" xfId="1421" xr:uid="{00000000-0005-0000-0000-000072050000}"/>
    <cellStyle name="40% - Ênfase3 2 9" xfId="1422" xr:uid="{00000000-0005-0000-0000-000073050000}"/>
    <cellStyle name="40% - Ênfase3 2 9 2" xfId="1423" xr:uid="{00000000-0005-0000-0000-000074050000}"/>
    <cellStyle name="40% - Ênfase3 3" xfId="1424" xr:uid="{00000000-0005-0000-0000-000075050000}"/>
    <cellStyle name="40% - Ênfase3 3 2" xfId="1425" xr:uid="{00000000-0005-0000-0000-000076050000}"/>
    <cellStyle name="40% - Ênfase3 3 2 2" xfId="1426" xr:uid="{00000000-0005-0000-0000-000077050000}"/>
    <cellStyle name="40% - Ênfase3 3 2 2 2" xfId="1427" xr:uid="{00000000-0005-0000-0000-000078050000}"/>
    <cellStyle name="40% - Ênfase3 3 2 2 2 2" xfId="1428" xr:uid="{00000000-0005-0000-0000-000079050000}"/>
    <cellStyle name="40% - Ênfase3 3 2 2 3" xfId="1429" xr:uid="{00000000-0005-0000-0000-00007A050000}"/>
    <cellStyle name="40% - Ênfase3 3 2 3" xfId="1430" xr:uid="{00000000-0005-0000-0000-00007B050000}"/>
    <cellStyle name="40% - Ênfase3 3 2 3 2" xfId="1431" xr:uid="{00000000-0005-0000-0000-00007C050000}"/>
    <cellStyle name="40% - Ênfase3 3 2 4" xfId="1432" xr:uid="{00000000-0005-0000-0000-00007D050000}"/>
    <cellStyle name="40% - Ênfase3 3 2 4 2" xfId="1433" xr:uid="{00000000-0005-0000-0000-00007E050000}"/>
    <cellStyle name="40% - Ênfase3 3 2 5" xfId="1434" xr:uid="{00000000-0005-0000-0000-00007F050000}"/>
    <cellStyle name="40% - Ênfase3 3 3" xfId="1435" xr:uid="{00000000-0005-0000-0000-000080050000}"/>
    <cellStyle name="40% - Ênfase3 3 3 2" xfId="1436" xr:uid="{00000000-0005-0000-0000-000081050000}"/>
    <cellStyle name="40% - Ênfase3 3 3 2 2" xfId="1437" xr:uid="{00000000-0005-0000-0000-000082050000}"/>
    <cellStyle name="40% - Ênfase3 3 3 3" xfId="1438" xr:uid="{00000000-0005-0000-0000-000083050000}"/>
    <cellStyle name="40% - Ênfase3 3 3 3 2" xfId="1439" xr:uid="{00000000-0005-0000-0000-000084050000}"/>
    <cellStyle name="40% - Ênfase3 3 3 4" xfId="1440" xr:uid="{00000000-0005-0000-0000-000085050000}"/>
    <cellStyle name="40% - Ênfase3 3 4" xfId="1441" xr:uid="{00000000-0005-0000-0000-000086050000}"/>
    <cellStyle name="40% - Ênfase3 3 4 2" xfId="1442" xr:uid="{00000000-0005-0000-0000-000087050000}"/>
    <cellStyle name="40% - Ênfase3 3 5" xfId="1443" xr:uid="{00000000-0005-0000-0000-000088050000}"/>
    <cellStyle name="40% - Ênfase3 3 5 2" xfId="1444" xr:uid="{00000000-0005-0000-0000-000089050000}"/>
    <cellStyle name="40% - Ênfase3 3 6" xfId="1445" xr:uid="{00000000-0005-0000-0000-00008A050000}"/>
    <cellStyle name="40% - Ênfase3 3 6 2" xfId="1446" xr:uid="{00000000-0005-0000-0000-00008B050000}"/>
    <cellStyle name="40% - Ênfase3 3 7" xfId="1447" xr:uid="{00000000-0005-0000-0000-00008C050000}"/>
    <cellStyle name="40% - Ênfase3 3 7 2" xfId="1448" xr:uid="{00000000-0005-0000-0000-00008D050000}"/>
    <cellStyle name="40% - Ênfase3 3 8" xfId="1449" xr:uid="{00000000-0005-0000-0000-00008E050000}"/>
    <cellStyle name="40% - Ênfase3 3 9" xfId="1450" xr:uid="{00000000-0005-0000-0000-00008F050000}"/>
    <cellStyle name="40% - Ênfase3 4" xfId="1451" xr:uid="{00000000-0005-0000-0000-000090050000}"/>
    <cellStyle name="40% - Ênfase3 4 2" xfId="1452" xr:uid="{00000000-0005-0000-0000-000091050000}"/>
    <cellStyle name="40% - Ênfase3 4 2 2" xfId="1453" xr:uid="{00000000-0005-0000-0000-000092050000}"/>
    <cellStyle name="40% - Ênfase3 4 2 2 2" xfId="1454" xr:uid="{00000000-0005-0000-0000-000093050000}"/>
    <cellStyle name="40% - Ênfase3 4 2 3" xfId="1455" xr:uid="{00000000-0005-0000-0000-000094050000}"/>
    <cellStyle name="40% - Ênfase3 4 2 3 2" xfId="1456" xr:uid="{00000000-0005-0000-0000-000095050000}"/>
    <cellStyle name="40% - Ênfase3 4 2 4" xfId="1457" xr:uid="{00000000-0005-0000-0000-000096050000}"/>
    <cellStyle name="40% - Ênfase3 4 3" xfId="1458" xr:uid="{00000000-0005-0000-0000-000097050000}"/>
    <cellStyle name="40% - Ênfase3 4 3 2" xfId="1459" xr:uid="{00000000-0005-0000-0000-000098050000}"/>
    <cellStyle name="40% - Ênfase3 4 4" xfId="1460" xr:uid="{00000000-0005-0000-0000-000099050000}"/>
    <cellStyle name="40% - Ênfase3 4 4 2" xfId="1461" xr:uid="{00000000-0005-0000-0000-00009A050000}"/>
    <cellStyle name="40% - Ênfase3 4 5" xfId="1462" xr:uid="{00000000-0005-0000-0000-00009B050000}"/>
    <cellStyle name="40% - Ênfase3 4 5 2" xfId="1463" xr:uid="{00000000-0005-0000-0000-00009C050000}"/>
    <cellStyle name="40% - Ênfase3 4 6" xfId="1464" xr:uid="{00000000-0005-0000-0000-00009D050000}"/>
    <cellStyle name="40% - Ênfase3 4 6 2" xfId="1465" xr:uid="{00000000-0005-0000-0000-00009E050000}"/>
    <cellStyle name="40% - Ênfase3 4 7" xfId="1466" xr:uid="{00000000-0005-0000-0000-00009F050000}"/>
    <cellStyle name="40% - Ênfase3 4 8" xfId="1467" xr:uid="{00000000-0005-0000-0000-0000A0050000}"/>
    <cellStyle name="40% - Ênfase3 5" xfId="1468" xr:uid="{00000000-0005-0000-0000-0000A1050000}"/>
    <cellStyle name="40% - Ênfase3 5 2" xfId="1469" xr:uid="{00000000-0005-0000-0000-0000A2050000}"/>
    <cellStyle name="40% - Ênfase3 5 2 2" xfId="1470" xr:uid="{00000000-0005-0000-0000-0000A3050000}"/>
    <cellStyle name="40% - Ênfase3 5 2 2 2" xfId="1471" xr:uid="{00000000-0005-0000-0000-0000A4050000}"/>
    <cellStyle name="40% - Ênfase3 5 2 3" xfId="1472" xr:uid="{00000000-0005-0000-0000-0000A5050000}"/>
    <cellStyle name="40% - Ênfase3 5 2 3 2" xfId="1473" xr:uid="{00000000-0005-0000-0000-0000A6050000}"/>
    <cellStyle name="40% - Ênfase3 5 2 4" xfId="1474" xr:uid="{00000000-0005-0000-0000-0000A7050000}"/>
    <cellStyle name="40% - Ênfase3 5 3" xfId="1475" xr:uid="{00000000-0005-0000-0000-0000A8050000}"/>
    <cellStyle name="40% - Ênfase3 5 3 2" xfId="1476" xr:uid="{00000000-0005-0000-0000-0000A9050000}"/>
    <cellStyle name="40% - Ênfase3 5 4" xfId="1477" xr:uid="{00000000-0005-0000-0000-0000AA050000}"/>
    <cellStyle name="40% - Ênfase3 5 4 2" xfId="1478" xr:uid="{00000000-0005-0000-0000-0000AB050000}"/>
    <cellStyle name="40% - Ênfase3 5 5" xfId="1479" xr:uid="{00000000-0005-0000-0000-0000AC050000}"/>
    <cellStyle name="40% - Ênfase3 5 5 2" xfId="1480" xr:uid="{00000000-0005-0000-0000-0000AD050000}"/>
    <cellStyle name="40% - Ênfase3 5 6" xfId="1481" xr:uid="{00000000-0005-0000-0000-0000AE050000}"/>
    <cellStyle name="40% - Ênfase3 5 6 2" xfId="1482" xr:uid="{00000000-0005-0000-0000-0000AF050000}"/>
    <cellStyle name="40% - Ênfase3 5 7" xfId="1483" xr:uid="{00000000-0005-0000-0000-0000B0050000}"/>
    <cellStyle name="40% - Ênfase3 5 8" xfId="1484" xr:uid="{00000000-0005-0000-0000-0000B1050000}"/>
    <cellStyle name="40% - Ênfase3 6" xfId="1485" xr:uid="{00000000-0005-0000-0000-0000B2050000}"/>
    <cellStyle name="40% - Ênfase3 6 2" xfId="1486" xr:uid="{00000000-0005-0000-0000-0000B3050000}"/>
    <cellStyle name="40% - Ênfase3 6 2 2" xfId="1487" xr:uid="{00000000-0005-0000-0000-0000B4050000}"/>
    <cellStyle name="40% - Ênfase3 6 2 2 2" xfId="1488" xr:uid="{00000000-0005-0000-0000-0000B5050000}"/>
    <cellStyle name="40% - Ênfase3 6 2 3" xfId="1489" xr:uid="{00000000-0005-0000-0000-0000B6050000}"/>
    <cellStyle name="40% - Ênfase3 6 2 3 2" xfId="1490" xr:uid="{00000000-0005-0000-0000-0000B7050000}"/>
    <cellStyle name="40% - Ênfase3 6 2 4" xfId="1491" xr:uid="{00000000-0005-0000-0000-0000B8050000}"/>
    <cellStyle name="40% - Ênfase3 6 3" xfId="1492" xr:uid="{00000000-0005-0000-0000-0000B9050000}"/>
    <cellStyle name="40% - Ênfase3 6 3 2" xfId="1493" xr:uid="{00000000-0005-0000-0000-0000BA050000}"/>
    <cellStyle name="40% - Ênfase3 6 4" xfId="1494" xr:uid="{00000000-0005-0000-0000-0000BB050000}"/>
    <cellStyle name="40% - Ênfase3 6 4 2" xfId="1495" xr:uid="{00000000-0005-0000-0000-0000BC050000}"/>
    <cellStyle name="40% - Ênfase3 6 5" xfId="1496" xr:uid="{00000000-0005-0000-0000-0000BD050000}"/>
    <cellStyle name="40% - Ênfase3 6 5 2" xfId="1497" xr:uid="{00000000-0005-0000-0000-0000BE050000}"/>
    <cellStyle name="40% - Ênfase3 6 6" xfId="1498" xr:uid="{00000000-0005-0000-0000-0000BF050000}"/>
    <cellStyle name="40% - Ênfase3 6 6 2" xfId="1499" xr:uid="{00000000-0005-0000-0000-0000C0050000}"/>
    <cellStyle name="40% - Ênfase3 6 7" xfId="1500" xr:uid="{00000000-0005-0000-0000-0000C1050000}"/>
    <cellStyle name="40% - Ênfase3 6 8" xfId="1501" xr:uid="{00000000-0005-0000-0000-0000C2050000}"/>
    <cellStyle name="40% - Ênfase3 7" xfId="1502" xr:uid="{00000000-0005-0000-0000-0000C3050000}"/>
    <cellStyle name="40% - Ênfase3 7 2" xfId="1503" xr:uid="{00000000-0005-0000-0000-0000C4050000}"/>
    <cellStyle name="40% - Ênfase3 7 2 2" xfId="1504" xr:uid="{00000000-0005-0000-0000-0000C5050000}"/>
    <cellStyle name="40% - Ênfase3 7 2 2 2" xfId="1505" xr:uid="{00000000-0005-0000-0000-0000C6050000}"/>
    <cellStyle name="40% - Ênfase3 7 2 3" xfId="1506" xr:uid="{00000000-0005-0000-0000-0000C7050000}"/>
    <cellStyle name="40% - Ênfase3 7 3" xfId="1507" xr:uid="{00000000-0005-0000-0000-0000C8050000}"/>
    <cellStyle name="40% - Ênfase3 7 3 2" xfId="1508" xr:uid="{00000000-0005-0000-0000-0000C9050000}"/>
    <cellStyle name="40% - Ênfase3 7 4" xfId="1509" xr:uid="{00000000-0005-0000-0000-0000CA050000}"/>
    <cellStyle name="40% - Ênfase3 7 4 2" xfId="1510" xr:uid="{00000000-0005-0000-0000-0000CB050000}"/>
    <cellStyle name="40% - Ênfase3 7 5" xfId="1511" xr:uid="{00000000-0005-0000-0000-0000CC050000}"/>
    <cellStyle name="40% - Ênfase3 7 6" xfId="1512" xr:uid="{00000000-0005-0000-0000-0000CD050000}"/>
    <cellStyle name="40% - Ênfase3 8" xfId="1513" xr:uid="{00000000-0005-0000-0000-0000CE050000}"/>
    <cellStyle name="40% - Ênfase3 8 2" xfId="1514" xr:uid="{00000000-0005-0000-0000-0000CF050000}"/>
    <cellStyle name="40% - Ênfase3 8 2 2" xfId="1515" xr:uid="{00000000-0005-0000-0000-0000D0050000}"/>
    <cellStyle name="40% - Ênfase3 8 3" xfId="1516" xr:uid="{00000000-0005-0000-0000-0000D1050000}"/>
    <cellStyle name="40% - Ênfase3 8 4" xfId="1517" xr:uid="{00000000-0005-0000-0000-0000D2050000}"/>
    <cellStyle name="40% - Ênfase3 9" xfId="1518" xr:uid="{00000000-0005-0000-0000-0000D3050000}"/>
    <cellStyle name="40% - Ênfase3 9 2" xfId="1519" xr:uid="{00000000-0005-0000-0000-0000D4050000}"/>
    <cellStyle name="40% - Ênfase3 9 3" xfId="1520" xr:uid="{00000000-0005-0000-0000-0000D5050000}"/>
    <cellStyle name="40% - Ênfase4 10" xfId="1521" xr:uid="{00000000-0005-0000-0000-0000D6050000}"/>
    <cellStyle name="40% - Ênfase4 10 2" xfId="1522" xr:uid="{00000000-0005-0000-0000-0000D7050000}"/>
    <cellStyle name="40% - Ênfase4 11" xfId="1523" xr:uid="{00000000-0005-0000-0000-0000D8050000}"/>
    <cellStyle name="40% - Ênfase4 11 2" xfId="1524" xr:uid="{00000000-0005-0000-0000-0000D9050000}"/>
    <cellStyle name="40% - Ênfase4 12" xfId="1525" xr:uid="{00000000-0005-0000-0000-0000DA050000}"/>
    <cellStyle name="40% - Ênfase4 13" xfId="1526" xr:uid="{00000000-0005-0000-0000-0000DB050000}"/>
    <cellStyle name="40% - Ênfase4 14" xfId="1527" xr:uid="{00000000-0005-0000-0000-0000DC050000}"/>
    <cellStyle name="40% - Ênfase4 15" xfId="1528" xr:uid="{00000000-0005-0000-0000-0000DD050000}"/>
    <cellStyle name="40% - Ênfase4 16" xfId="1529" xr:uid="{00000000-0005-0000-0000-0000DE050000}"/>
    <cellStyle name="40% - Ênfase4 2" xfId="1530" xr:uid="{00000000-0005-0000-0000-0000DF050000}"/>
    <cellStyle name="40% - Ênfase4 2 10" xfId="1531" xr:uid="{00000000-0005-0000-0000-0000E0050000}"/>
    <cellStyle name="40% - Ênfase4 2 11" xfId="1532" xr:uid="{00000000-0005-0000-0000-0000E1050000}"/>
    <cellStyle name="40% - Ênfase4 2 12" xfId="1533" xr:uid="{00000000-0005-0000-0000-0000E2050000}"/>
    <cellStyle name="40% - Ênfase4 2 13" xfId="1534" xr:uid="{00000000-0005-0000-0000-0000E3050000}"/>
    <cellStyle name="40% - Ênfase4 2 2" xfId="1535" xr:uid="{00000000-0005-0000-0000-0000E4050000}"/>
    <cellStyle name="40% - Ênfase4 2 2 2" xfId="1536" xr:uid="{00000000-0005-0000-0000-0000E5050000}"/>
    <cellStyle name="40% - Ênfase4 2 2 2 2" xfId="1537" xr:uid="{00000000-0005-0000-0000-0000E6050000}"/>
    <cellStyle name="40% - Ênfase4 2 2 2 2 2" xfId="1538" xr:uid="{00000000-0005-0000-0000-0000E7050000}"/>
    <cellStyle name="40% - Ênfase4 2 2 2 2 2 2" xfId="1539" xr:uid="{00000000-0005-0000-0000-0000E8050000}"/>
    <cellStyle name="40% - Ênfase4 2 2 2 2 3" xfId="1540" xr:uid="{00000000-0005-0000-0000-0000E9050000}"/>
    <cellStyle name="40% - Ênfase4 2 2 2 3" xfId="1541" xr:uid="{00000000-0005-0000-0000-0000EA050000}"/>
    <cellStyle name="40% - Ênfase4 2 2 2 3 2" xfId="1542" xr:uid="{00000000-0005-0000-0000-0000EB050000}"/>
    <cellStyle name="40% - Ênfase4 2 2 2 4" xfId="1543" xr:uid="{00000000-0005-0000-0000-0000EC050000}"/>
    <cellStyle name="40% - Ênfase4 2 2 2 4 2" xfId="1544" xr:uid="{00000000-0005-0000-0000-0000ED050000}"/>
    <cellStyle name="40% - Ênfase4 2 2 2 5" xfId="1545" xr:uid="{00000000-0005-0000-0000-0000EE050000}"/>
    <cellStyle name="40% - Ênfase4 2 2 3" xfId="1546" xr:uid="{00000000-0005-0000-0000-0000EF050000}"/>
    <cellStyle name="40% - Ênfase4 2 2 3 2" xfId="1547" xr:uid="{00000000-0005-0000-0000-0000F0050000}"/>
    <cellStyle name="40% - Ênfase4 2 2 3 2 2" xfId="1548" xr:uid="{00000000-0005-0000-0000-0000F1050000}"/>
    <cellStyle name="40% - Ênfase4 2 2 3 3" xfId="1549" xr:uid="{00000000-0005-0000-0000-0000F2050000}"/>
    <cellStyle name="40% - Ênfase4 2 2 3 3 2" xfId="1550" xr:uid="{00000000-0005-0000-0000-0000F3050000}"/>
    <cellStyle name="40% - Ênfase4 2 2 3 4" xfId="1551" xr:uid="{00000000-0005-0000-0000-0000F4050000}"/>
    <cellStyle name="40% - Ênfase4 2 2 4" xfId="1552" xr:uid="{00000000-0005-0000-0000-0000F5050000}"/>
    <cellStyle name="40% - Ênfase4 2 2 4 2" xfId="1553" xr:uid="{00000000-0005-0000-0000-0000F6050000}"/>
    <cellStyle name="40% - Ênfase4 2 2 5" xfId="1554" xr:uid="{00000000-0005-0000-0000-0000F7050000}"/>
    <cellStyle name="40% - Ênfase4 2 2 5 2" xfId="1555" xr:uid="{00000000-0005-0000-0000-0000F8050000}"/>
    <cellStyle name="40% - Ênfase4 2 2 6" xfId="1556" xr:uid="{00000000-0005-0000-0000-0000F9050000}"/>
    <cellStyle name="40% - Ênfase4 2 2 6 2" xfId="1557" xr:uid="{00000000-0005-0000-0000-0000FA050000}"/>
    <cellStyle name="40% - Ênfase4 2 2 7" xfId="1558" xr:uid="{00000000-0005-0000-0000-0000FB050000}"/>
    <cellStyle name="40% - Ênfase4 2 2 7 2" xfId="1559" xr:uid="{00000000-0005-0000-0000-0000FC050000}"/>
    <cellStyle name="40% - Ênfase4 2 2 8" xfId="1560" xr:uid="{00000000-0005-0000-0000-0000FD050000}"/>
    <cellStyle name="40% - Ênfase4 2 2 9" xfId="1561" xr:uid="{00000000-0005-0000-0000-0000FE050000}"/>
    <cellStyle name="40% - Ênfase4 2 3" xfId="1562" xr:uid="{00000000-0005-0000-0000-0000FF050000}"/>
    <cellStyle name="40% - Ênfase4 2 3 2" xfId="1563" xr:uid="{00000000-0005-0000-0000-000000060000}"/>
    <cellStyle name="40% - Ênfase4 2 3 2 2" xfId="1564" xr:uid="{00000000-0005-0000-0000-000001060000}"/>
    <cellStyle name="40% - Ênfase4 2 3 2 2 2" xfId="1565" xr:uid="{00000000-0005-0000-0000-000002060000}"/>
    <cellStyle name="40% - Ênfase4 2 3 2 3" xfId="1566" xr:uid="{00000000-0005-0000-0000-000003060000}"/>
    <cellStyle name="40% - Ênfase4 2 3 3" xfId="1567" xr:uid="{00000000-0005-0000-0000-000004060000}"/>
    <cellStyle name="40% - Ênfase4 2 3 3 2" xfId="1568" xr:uid="{00000000-0005-0000-0000-000005060000}"/>
    <cellStyle name="40% - Ênfase4 2 3 4" xfId="1569" xr:uid="{00000000-0005-0000-0000-000006060000}"/>
    <cellStyle name="40% - Ênfase4 2 3 4 2" xfId="1570" xr:uid="{00000000-0005-0000-0000-000007060000}"/>
    <cellStyle name="40% - Ênfase4 2 3 5" xfId="1571" xr:uid="{00000000-0005-0000-0000-000008060000}"/>
    <cellStyle name="40% - Ênfase4 2 3 6" xfId="1572" xr:uid="{00000000-0005-0000-0000-000009060000}"/>
    <cellStyle name="40% - Ênfase4 2 4" xfId="1573" xr:uid="{00000000-0005-0000-0000-00000A060000}"/>
    <cellStyle name="40% - Ênfase4 2 4 2" xfId="1574" xr:uid="{00000000-0005-0000-0000-00000B060000}"/>
    <cellStyle name="40% - Ênfase4 2 4 2 2" xfId="1575" xr:uid="{00000000-0005-0000-0000-00000C060000}"/>
    <cellStyle name="40% - Ênfase4 2 4 3" xfId="1576" xr:uid="{00000000-0005-0000-0000-00000D060000}"/>
    <cellStyle name="40% - Ênfase4 2 4 3 2" xfId="1577" xr:uid="{00000000-0005-0000-0000-00000E060000}"/>
    <cellStyle name="40% - Ênfase4 2 4 4" xfId="1578" xr:uid="{00000000-0005-0000-0000-00000F060000}"/>
    <cellStyle name="40% - Ênfase4 2 4 4 2" xfId="1579" xr:uid="{00000000-0005-0000-0000-000010060000}"/>
    <cellStyle name="40% - Ênfase4 2 4 5" xfId="1580" xr:uid="{00000000-0005-0000-0000-000011060000}"/>
    <cellStyle name="40% - Ênfase4 2 5" xfId="1581" xr:uid="{00000000-0005-0000-0000-000012060000}"/>
    <cellStyle name="40% - Ênfase4 2 5 2" xfId="1582" xr:uid="{00000000-0005-0000-0000-000013060000}"/>
    <cellStyle name="40% - Ênfase4 2 6" xfId="1583" xr:uid="{00000000-0005-0000-0000-000014060000}"/>
    <cellStyle name="40% - Ênfase4 2 6 2" xfId="1584" xr:uid="{00000000-0005-0000-0000-000015060000}"/>
    <cellStyle name="40% - Ênfase4 2 7" xfId="1585" xr:uid="{00000000-0005-0000-0000-000016060000}"/>
    <cellStyle name="40% - Ênfase4 2 8" xfId="1586" xr:uid="{00000000-0005-0000-0000-000017060000}"/>
    <cellStyle name="40% - Ênfase4 2 8 2" xfId="1587" xr:uid="{00000000-0005-0000-0000-000018060000}"/>
    <cellStyle name="40% - Ênfase4 2 9" xfId="1588" xr:uid="{00000000-0005-0000-0000-000019060000}"/>
    <cellStyle name="40% - Ênfase4 2 9 2" xfId="1589" xr:uid="{00000000-0005-0000-0000-00001A060000}"/>
    <cellStyle name="40% - Ênfase4 3" xfId="1590" xr:uid="{00000000-0005-0000-0000-00001B060000}"/>
    <cellStyle name="40% - Ênfase4 3 2" xfId="1591" xr:uid="{00000000-0005-0000-0000-00001C060000}"/>
    <cellStyle name="40% - Ênfase4 3 2 2" xfId="1592" xr:uid="{00000000-0005-0000-0000-00001D060000}"/>
    <cellStyle name="40% - Ênfase4 3 2 2 2" xfId="1593" xr:uid="{00000000-0005-0000-0000-00001E060000}"/>
    <cellStyle name="40% - Ênfase4 3 2 2 2 2" xfId="1594" xr:uid="{00000000-0005-0000-0000-00001F060000}"/>
    <cellStyle name="40% - Ênfase4 3 2 2 3" xfId="1595" xr:uid="{00000000-0005-0000-0000-000020060000}"/>
    <cellStyle name="40% - Ênfase4 3 2 3" xfId="1596" xr:uid="{00000000-0005-0000-0000-000021060000}"/>
    <cellStyle name="40% - Ênfase4 3 2 3 2" xfId="1597" xr:uid="{00000000-0005-0000-0000-000022060000}"/>
    <cellStyle name="40% - Ênfase4 3 2 4" xfId="1598" xr:uid="{00000000-0005-0000-0000-000023060000}"/>
    <cellStyle name="40% - Ênfase4 3 2 4 2" xfId="1599" xr:uid="{00000000-0005-0000-0000-000024060000}"/>
    <cellStyle name="40% - Ênfase4 3 2 5" xfId="1600" xr:uid="{00000000-0005-0000-0000-000025060000}"/>
    <cellStyle name="40% - Ênfase4 3 3" xfId="1601" xr:uid="{00000000-0005-0000-0000-000026060000}"/>
    <cellStyle name="40% - Ênfase4 3 3 2" xfId="1602" xr:uid="{00000000-0005-0000-0000-000027060000}"/>
    <cellStyle name="40% - Ênfase4 3 3 2 2" xfId="1603" xr:uid="{00000000-0005-0000-0000-000028060000}"/>
    <cellStyle name="40% - Ênfase4 3 3 3" xfId="1604" xr:uid="{00000000-0005-0000-0000-000029060000}"/>
    <cellStyle name="40% - Ênfase4 3 3 3 2" xfId="1605" xr:uid="{00000000-0005-0000-0000-00002A060000}"/>
    <cellStyle name="40% - Ênfase4 3 3 4" xfId="1606" xr:uid="{00000000-0005-0000-0000-00002B060000}"/>
    <cellStyle name="40% - Ênfase4 3 4" xfId="1607" xr:uid="{00000000-0005-0000-0000-00002C060000}"/>
    <cellStyle name="40% - Ênfase4 3 4 2" xfId="1608" xr:uid="{00000000-0005-0000-0000-00002D060000}"/>
    <cellStyle name="40% - Ênfase4 3 5" xfId="1609" xr:uid="{00000000-0005-0000-0000-00002E060000}"/>
    <cellStyle name="40% - Ênfase4 3 5 2" xfId="1610" xr:uid="{00000000-0005-0000-0000-00002F060000}"/>
    <cellStyle name="40% - Ênfase4 3 6" xfId="1611" xr:uid="{00000000-0005-0000-0000-000030060000}"/>
    <cellStyle name="40% - Ênfase4 3 6 2" xfId="1612" xr:uid="{00000000-0005-0000-0000-000031060000}"/>
    <cellStyle name="40% - Ênfase4 3 7" xfId="1613" xr:uid="{00000000-0005-0000-0000-000032060000}"/>
    <cellStyle name="40% - Ênfase4 3 7 2" xfId="1614" xr:uid="{00000000-0005-0000-0000-000033060000}"/>
    <cellStyle name="40% - Ênfase4 3 8" xfId="1615" xr:uid="{00000000-0005-0000-0000-000034060000}"/>
    <cellStyle name="40% - Ênfase4 3 9" xfId="1616" xr:uid="{00000000-0005-0000-0000-000035060000}"/>
    <cellStyle name="40% - Ênfase4 4" xfId="1617" xr:uid="{00000000-0005-0000-0000-000036060000}"/>
    <cellStyle name="40% - Ênfase4 4 2" xfId="1618" xr:uid="{00000000-0005-0000-0000-000037060000}"/>
    <cellStyle name="40% - Ênfase4 4 2 2" xfId="1619" xr:uid="{00000000-0005-0000-0000-000038060000}"/>
    <cellStyle name="40% - Ênfase4 4 2 2 2" xfId="1620" xr:uid="{00000000-0005-0000-0000-000039060000}"/>
    <cellStyle name="40% - Ênfase4 4 2 3" xfId="1621" xr:uid="{00000000-0005-0000-0000-00003A060000}"/>
    <cellStyle name="40% - Ênfase4 4 2 3 2" xfId="1622" xr:uid="{00000000-0005-0000-0000-00003B060000}"/>
    <cellStyle name="40% - Ênfase4 4 2 4" xfId="1623" xr:uid="{00000000-0005-0000-0000-00003C060000}"/>
    <cellStyle name="40% - Ênfase4 4 3" xfId="1624" xr:uid="{00000000-0005-0000-0000-00003D060000}"/>
    <cellStyle name="40% - Ênfase4 4 3 2" xfId="1625" xr:uid="{00000000-0005-0000-0000-00003E060000}"/>
    <cellStyle name="40% - Ênfase4 4 4" xfId="1626" xr:uid="{00000000-0005-0000-0000-00003F060000}"/>
    <cellStyle name="40% - Ênfase4 4 4 2" xfId="1627" xr:uid="{00000000-0005-0000-0000-000040060000}"/>
    <cellStyle name="40% - Ênfase4 4 5" xfId="1628" xr:uid="{00000000-0005-0000-0000-000041060000}"/>
    <cellStyle name="40% - Ênfase4 4 5 2" xfId="1629" xr:uid="{00000000-0005-0000-0000-000042060000}"/>
    <cellStyle name="40% - Ênfase4 4 6" xfId="1630" xr:uid="{00000000-0005-0000-0000-000043060000}"/>
    <cellStyle name="40% - Ênfase4 4 6 2" xfId="1631" xr:uid="{00000000-0005-0000-0000-000044060000}"/>
    <cellStyle name="40% - Ênfase4 4 7" xfId="1632" xr:uid="{00000000-0005-0000-0000-000045060000}"/>
    <cellStyle name="40% - Ênfase4 4 8" xfId="1633" xr:uid="{00000000-0005-0000-0000-000046060000}"/>
    <cellStyle name="40% - Ênfase4 5" xfId="1634" xr:uid="{00000000-0005-0000-0000-000047060000}"/>
    <cellStyle name="40% - Ênfase4 5 2" xfId="1635" xr:uid="{00000000-0005-0000-0000-000048060000}"/>
    <cellStyle name="40% - Ênfase4 5 2 2" xfId="1636" xr:uid="{00000000-0005-0000-0000-000049060000}"/>
    <cellStyle name="40% - Ênfase4 5 2 2 2" xfId="1637" xr:uid="{00000000-0005-0000-0000-00004A060000}"/>
    <cellStyle name="40% - Ênfase4 5 2 3" xfId="1638" xr:uid="{00000000-0005-0000-0000-00004B060000}"/>
    <cellStyle name="40% - Ênfase4 5 2 3 2" xfId="1639" xr:uid="{00000000-0005-0000-0000-00004C060000}"/>
    <cellStyle name="40% - Ênfase4 5 2 4" xfId="1640" xr:uid="{00000000-0005-0000-0000-00004D060000}"/>
    <cellStyle name="40% - Ênfase4 5 3" xfId="1641" xr:uid="{00000000-0005-0000-0000-00004E060000}"/>
    <cellStyle name="40% - Ênfase4 5 3 2" xfId="1642" xr:uid="{00000000-0005-0000-0000-00004F060000}"/>
    <cellStyle name="40% - Ênfase4 5 4" xfId="1643" xr:uid="{00000000-0005-0000-0000-000050060000}"/>
    <cellStyle name="40% - Ênfase4 5 4 2" xfId="1644" xr:uid="{00000000-0005-0000-0000-000051060000}"/>
    <cellStyle name="40% - Ênfase4 5 5" xfId="1645" xr:uid="{00000000-0005-0000-0000-000052060000}"/>
    <cellStyle name="40% - Ênfase4 5 5 2" xfId="1646" xr:uid="{00000000-0005-0000-0000-000053060000}"/>
    <cellStyle name="40% - Ênfase4 5 6" xfId="1647" xr:uid="{00000000-0005-0000-0000-000054060000}"/>
    <cellStyle name="40% - Ênfase4 5 6 2" xfId="1648" xr:uid="{00000000-0005-0000-0000-000055060000}"/>
    <cellStyle name="40% - Ênfase4 5 7" xfId="1649" xr:uid="{00000000-0005-0000-0000-000056060000}"/>
    <cellStyle name="40% - Ênfase4 5 8" xfId="1650" xr:uid="{00000000-0005-0000-0000-000057060000}"/>
    <cellStyle name="40% - Ênfase4 6" xfId="1651" xr:uid="{00000000-0005-0000-0000-000058060000}"/>
    <cellStyle name="40% - Ênfase4 6 2" xfId="1652" xr:uid="{00000000-0005-0000-0000-000059060000}"/>
    <cellStyle name="40% - Ênfase4 6 2 2" xfId="1653" xr:uid="{00000000-0005-0000-0000-00005A060000}"/>
    <cellStyle name="40% - Ênfase4 6 2 2 2" xfId="1654" xr:uid="{00000000-0005-0000-0000-00005B060000}"/>
    <cellStyle name="40% - Ênfase4 6 2 3" xfId="1655" xr:uid="{00000000-0005-0000-0000-00005C060000}"/>
    <cellStyle name="40% - Ênfase4 6 2 3 2" xfId="1656" xr:uid="{00000000-0005-0000-0000-00005D060000}"/>
    <cellStyle name="40% - Ênfase4 6 2 4" xfId="1657" xr:uid="{00000000-0005-0000-0000-00005E060000}"/>
    <cellStyle name="40% - Ênfase4 6 3" xfId="1658" xr:uid="{00000000-0005-0000-0000-00005F060000}"/>
    <cellStyle name="40% - Ênfase4 6 3 2" xfId="1659" xr:uid="{00000000-0005-0000-0000-000060060000}"/>
    <cellStyle name="40% - Ênfase4 6 4" xfId="1660" xr:uid="{00000000-0005-0000-0000-000061060000}"/>
    <cellStyle name="40% - Ênfase4 6 4 2" xfId="1661" xr:uid="{00000000-0005-0000-0000-000062060000}"/>
    <cellStyle name="40% - Ênfase4 6 5" xfId="1662" xr:uid="{00000000-0005-0000-0000-000063060000}"/>
    <cellStyle name="40% - Ênfase4 6 5 2" xfId="1663" xr:uid="{00000000-0005-0000-0000-000064060000}"/>
    <cellStyle name="40% - Ênfase4 6 6" xfId="1664" xr:uid="{00000000-0005-0000-0000-000065060000}"/>
    <cellStyle name="40% - Ênfase4 6 6 2" xfId="1665" xr:uid="{00000000-0005-0000-0000-000066060000}"/>
    <cellStyle name="40% - Ênfase4 6 7" xfId="1666" xr:uid="{00000000-0005-0000-0000-000067060000}"/>
    <cellStyle name="40% - Ênfase4 6 8" xfId="1667" xr:uid="{00000000-0005-0000-0000-000068060000}"/>
    <cellStyle name="40% - Ênfase4 7" xfId="1668" xr:uid="{00000000-0005-0000-0000-000069060000}"/>
    <cellStyle name="40% - Ênfase4 7 2" xfId="1669" xr:uid="{00000000-0005-0000-0000-00006A060000}"/>
    <cellStyle name="40% - Ênfase4 7 2 2" xfId="1670" xr:uid="{00000000-0005-0000-0000-00006B060000}"/>
    <cellStyle name="40% - Ênfase4 7 2 2 2" xfId="1671" xr:uid="{00000000-0005-0000-0000-00006C060000}"/>
    <cellStyle name="40% - Ênfase4 7 2 3" xfId="1672" xr:uid="{00000000-0005-0000-0000-00006D060000}"/>
    <cellStyle name="40% - Ênfase4 7 3" xfId="1673" xr:uid="{00000000-0005-0000-0000-00006E060000}"/>
    <cellStyle name="40% - Ênfase4 7 3 2" xfId="1674" xr:uid="{00000000-0005-0000-0000-00006F060000}"/>
    <cellStyle name="40% - Ênfase4 7 4" xfId="1675" xr:uid="{00000000-0005-0000-0000-000070060000}"/>
    <cellStyle name="40% - Ênfase4 7 4 2" xfId="1676" xr:uid="{00000000-0005-0000-0000-000071060000}"/>
    <cellStyle name="40% - Ênfase4 7 5" xfId="1677" xr:uid="{00000000-0005-0000-0000-000072060000}"/>
    <cellStyle name="40% - Ênfase4 7 6" xfId="1678" xr:uid="{00000000-0005-0000-0000-000073060000}"/>
    <cellStyle name="40% - Ênfase4 8" xfId="1679" xr:uid="{00000000-0005-0000-0000-000074060000}"/>
    <cellStyle name="40% - Ênfase4 8 2" xfId="1680" xr:uid="{00000000-0005-0000-0000-000075060000}"/>
    <cellStyle name="40% - Ênfase4 8 2 2" xfId="1681" xr:uid="{00000000-0005-0000-0000-000076060000}"/>
    <cellStyle name="40% - Ênfase4 8 3" xfId="1682" xr:uid="{00000000-0005-0000-0000-000077060000}"/>
    <cellStyle name="40% - Ênfase4 8 4" xfId="1683" xr:uid="{00000000-0005-0000-0000-000078060000}"/>
    <cellStyle name="40% - Ênfase4 9" xfId="1684" xr:uid="{00000000-0005-0000-0000-000079060000}"/>
    <cellStyle name="40% - Ênfase4 9 2" xfId="1685" xr:uid="{00000000-0005-0000-0000-00007A060000}"/>
    <cellStyle name="40% - Ênfase4 9 3" xfId="1686" xr:uid="{00000000-0005-0000-0000-00007B060000}"/>
    <cellStyle name="40% - Ênfase5 10" xfId="1687" xr:uid="{00000000-0005-0000-0000-00007C060000}"/>
    <cellStyle name="40% - Ênfase5 10 2" xfId="1688" xr:uid="{00000000-0005-0000-0000-00007D060000}"/>
    <cellStyle name="40% - Ênfase5 11" xfId="1689" xr:uid="{00000000-0005-0000-0000-00007E060000}"/>
    <cellStyle name="40% - Ênfase5 11 2" xfId="1690" xr:uid="{00000000-0005-0000-0000-00007F060000}"/>
    <cellStyle name="40% - Ênfase5 12" xfId="1691" xr:uid="{00000000-0005-0000-0000-000080060000}"/>
    <cellStyle name="40% - Ênfase5 13" xfId="1692" xr:uid="{00000000-0005-0000-0000-000081060000}"/>
    <cellStyle name="40% - Ênfase5 14" xfId="1693" xr:uid="{00000000-0005-0000-0000-000082060000}"/>
    <cellStyle name="40% - Ênfase5 15" xfId="1694" xr:uid="{00000000-0005-0000-0000-000083060000}"/>
    <cellStyle name="40% - Ênfase5 16" xfId="1695" xr:uid="{00000000-0005-0000-0000-000084060000}"/>
    <cellStyle name="40% - Ênfase5 2" xfId="1696" xr:uid="{00000000-0005-0000-0000-000085060000}"/>
    <cellStyle name="40% - Ênfase5 2 10" xfId="1697" xr:uid="{00000000-0005-0000-0000-000086060000}"/>
    <cellStyle name="40% - Ênfase5 2 11" xfId="1698" xr:uid="{00000000-0005-0000-0000-000087060000}"/>
    <cellStyle name="40% - Ênfase5 2 12" xfId="1699" xr:uid="{00000000-0005-0000-0000-000088060000}"/>
    <cellStyle name="40% - Ênfase5 2 13" xfId="1700" xr:uid="{00000000-0005-0000-0000-000089060000}"/>
    <cellStyle name="40% - Ênfase5 2 2" xfId="1701" xr:uid="{00000000-0005-0000-0000-00008A060000}"/>
    <cellStyle name="40% - Ênfase5 2 2 2" xfId="1702" xr:uid="{00000000-0005-0000-0000-00008B060000}"/>
    <cellStyle name="40% - Ênfase5 2 2 2 2" xfId="1703" xr:uid="{00000000-0005-0000-0000-00008C060000}"/>
    <cellStyle name="40% - Ênfase5 2 2 2 2 2" xfId="1704" xr:uid="{00000000-0005-0000-0000-00008D060000}"/>
    <cellStyle name="40% - Ênfase5 2 2 2 2 2 2" xfId="1705" xr:uid="{00000000-0005-0000-0000-00008E060000}"/>
    <cellStyle name="40% - Ênfase5 2 2 2 2 3" xfId="1706" xr:uid="{00000000-0005-0000-0000-00008F060000}"/>
    <cellStyle name="40% - Ênfase5 2 2 2 3" xfId="1707" xr:uid="{00000000-0005-0000-0000-000090060000}"/>
    <cellStyle name="40% - Ênfase5 2 2 2 3 2" xfId="1708" xr:uid="{00000000-0005-0000-0000-000091060000}"/>
    <cellStyle name="40% - Ênfase5 2 2 2 4" xfId="1709" xr:uid="{00000000-0005-0000-0000-000092060000}"/>
    <cellStyle name="40% - Ênfase5 2 2 2 4 2" xfId="1710" xr:uid="{00000000-0005-0000-0000-000093060000}"/>
    <cellStyle name="40% - Ênfase5 2 2 2 5" xfId="1711" xr:uid="{00000000-0005-0000-0000-000094060000}"/>
    <cellStyle name="40% - Ênfase5 2 2 3" xfId="1712" xr:uid="{00000000-0005-0000-0000-000095060000}"/>
    <cellStyle name="40% - Ênfase5 2 2 3 2" xfId="1713" xr:uid="{00000000-0005-0000-0000-000096060000}"/>
    <cellStyle name="40% - Ênfase5 2 2 3 2 2" xfId="1714" xr:uid="{00000000-0005-0000-0000-000097060000}"/>
    <cellStyle name="40% - Ênfase5 2 2 3 3" xfId="1715" xr:uid="{00000000-0005-0000-0000-000098060000}"/>
    <cellStyle name="40% - Ênfase5 2 2 3 3 2" xfId="1716" xr:uid="{00000000-0005-0000-0000-000099060000}"/>
    <cellStyle name="40% - Ênfase5 2 2 3 4" xfId="1717" xr:uid="{00000000-0005-0000-0000-00009A060000}"/>
    <cellStyle name="40% - Ênfase5 2 2 4" xfId="1718" xr:uid="{00000000-0005-0000-0000-00009B060000}"/>
    <cellStyle name="40% - Ênfase5 2 2 4 2" xfId="1719" xr:uid="{00000000-0005-0000-0000-00009C060000}"/>
    <cellStyle name="40% - Ênfase5 2 2 5" xfId="1720" xr:uid="{00000000-0005-0000-0000-00009D060000}"/>
    <cellStyle name="40% - Ênfase5 2 2 5 2" xfId="1721" xr:uid="{00000000-0005-0000-0000-00009E060000}"/>
    <cellStyle name="40% - Ênfase5 2 2 6" xfId="1722" xr:uid="{00000000-0005-0000-0000-00009F060000}"/>
    <cellStyle name="40% - Ênfase5 2 2 6 2" xfId="1723" xr:uid="{00000000-0005-0000-0000-0000A0060000}"/>
    <cellStyle name="40% - Ênfase5 2 2 7" xfId="1724" xr:uid="{00000000-0005-0000-0000-0000A1060000}"/>
    <cellStyle name="40% - Ênfase5 2 2 7 2" xfId="1725" xr:uid="{00000000-0005-0000-0000-0000A2060000}"/>
    <cellStyle name="40% - Ênfase5 2 2 8" xfId="1726" xr:uid="{00000000-0005-0000-0000-0000A3060000}"/>
    <cellStyle name="40% - Ênfase5 2 2 9" xfId="1727" xr:uid="{00000000-0005-0000-0000-0000A4060000}"/>
    <cellStyle name="40% - Ênfase5 2 3" xfId="1728" xr:uid="{00000000-0005-0000-0000-0000A5060000}"/>
    <cellStyle name="40% - Ênfase5 2 3 2" xfId="1729" xr:uid="{00000000-0005-0000-0000-0000A6060000}"/>
    <cellStyle name="40% - Ênfase5 2 3 2 2" xfId="1730" xr:uid="{00000000-0005-0000-0000-0000A7060000}"/>
    <cellStyle name="40% - Ênfase5 2 3 2 2 2" xfId="1731" xr:uid="{00000000-0005-0000-0000-0000A8060000}"/>
    <cellStyle name="40% - Ênfase5 2 3 2 3" xfId="1732" xr:uid="{00000000-0005-0000-0000-0000A9060000}"/>
    <cellStyle name="40% - Ênfase5 2 3 3" xfId="1733" xr:uid="{00000000-0005-0000-0000-0000AA060000}"/>
    <cellStyle name="40% - Ênfase5 2 3 3 2" xfId="1734" xr:uid="{00000000-0005-0000-0000-0000AB060000}"/>
    <cellStyle name="40% - Ênfase5 2 3 4" xfId="1735" xr:uid="{00000000-0005-0000-0000-0000AC060000}"/>
    <cellStyle name="40% - Ênfase5 2 3 4 2" xfId="1736" xr:uid="{00000000-0005-0000-0000-0000AD060000}"/>
    <cellStyle name="40% - Ênfase5 2 3 5" xfId="1737" xr:uid="{00000000-0005-0000-0000-0000AE060000}"/>
    <cellStyle name="40% - Ênfase5 2 3 6" xfId="1738" xr:uid="{00000000-0005-0000-0000-0000AF060000}"/>
    <cellStyle name="40% - Ênfase5 2 4" xfId="1739" xr:uid="{00000000-0005-0000-0000-0000B0060000}"/>
    <cellStyle name="40% - Ênfase5 2 4 2" xfId="1740" xr:uid="{00000000-0005-0000-0000-0000B1060000}"/>
    <cellStyle name="40% - Ênfase5 2 4 2 2" xfId="1741" xr:uid="{00000000-0005-0000-0000-0000B2060000}"/>
    <cellStyle name="40% - Ênfase5 2 4 3" xfId="1742" xr:uid="{00000000-0005-0000-0000-0000B3060000}"/>
    <cellStyle name="40% - Ênfase5 2 4 3 2" xfId="1743" xr:uid="{00000000-0005-0000-0000-0000B4060000}"/>
    <cellStyle name="40% - Ênfase5 2 4 4" xfId="1744" xr:uid="{00000000-0005-0000-0000-0000B5060000}"/>
    <cellStyle name="40% - Ênfase5 2 4 4 2" xfId="1745" xr:uid="{00000000-0005-0000-0000-0000B6060000}"/>
    <cellStyle name="40% - Ênfase5 2 4 5" xfId="1746" xr:uid="{00000000-0005-0000-0000-0000B7060000}"/>
    <cellStyle name="40% - Ênfase5 2 5" xfId="1747" xr:uid="{00000000-0005-0000-0000-0000B8060000}"/>
    <cellStyle name="40% - Ênfase5 2 5 2" xfId="1748" xr:uid="{00000000-0005-0000-0000-0000B9060000}"/>
    <cellStyle name="40% - Ênfase5 2 6" xfId="1749" xr:uid="{00000000-0005-0000-0000-0000BA060000}"/>
    <cellStyle name="40% - Ênfase5 2 6 2" xfId="1750" xr:uid="{00000000-0005-0000-0000-0000BB060000}"/>
    <cellStyle name="40% - Ênfase5 2 7" xfId="1751" xr:uid="{00000000-0005-0000-0000-0000BC060000}"/>
    <cellStyle name="40% - Ênfase5 2 8" xfId="1752" xr:uid="{00000000-0005-0000-0000-0000BD060000}"/>
    <cellStyle name="40% - Ênfase5 2 8 2" xfId="1753" xr:uid="{00000000-0005-0000-0000-0000BE060000}"/>
    <cellStyle name="40% - Ênfase5 2 9" xfId="1754" xr:uid="{00000000-0005-0000-0000-0000BF060000}"/>
    <cellStyle name="40% - Ênfase5 2 9 2" xfId="1755" xr:uid="{00000000-0005-0000-0000-0000C0060000}"/>
    <cellStyle name="40% - Ênfase5 3" xfId="1756" xr:uid="{00000000-0005-0000-0000-0000C1060000}"/>
    <cellStyle name="40% - Ênfase5 3 2" xfId="1757" xr:uid="{00000000-0005-0000-0000-0000C2060000}"/>
    <cellStyle name="40% - Ênfase5 3 2 2" xfId="1758" xr:uid="{00000000-0005-0000-0000-0000C3060000}"/>
    <cellStyle name="40% - Ênfase5 3 2 2 2" xfId="1759" xr:uid="{00000000-0005-0000-0000-0000C4060000}"/>
    <cellStyle name="40% - Ênfase5 3 2 2 2 2" xfId="1760" xr:uid="{00000000-0005-0000-0000-0000C5060000}"/>
    <cellStyle name="40% - Ênfase5 3 2 2 3" xfId="1761" xr:uid="{00000000-0005-0000-0000-0000C6060000}"/>
    <cellStyle name="40% - Ênfase5 3 2 3" xfId="1762" xr:uid="{00000000-0005-0000-0000-0000C7060000}"/>
    <cellStyle name="40% - Ênfase5 3 2 3 2" xfId="1763" xr:uid="{00000000-0005-0000-0000-0000C8060000}"/>
    <cellStyle name="40% - Ênfase5 3 2 4" xfId="1764" xr:uid="{00000000-0005-0000-0000-0000C9060000}"/>
    <cellStyle name="40% - Ênfase5 3 2 4 2" xfId="1765" xr:uid="{00000000-0005-0000-0000-0000CA060000}"/>
    <cellStyle name="40% - Ênfase5 3 2 5" xfId="1766" xr:uid="{00000000-0005-0000-0000-0000CB060000}"/>
    <cellStyle name="40% - Ênfase5 3 3" xfId="1767" xr:uid="{00000000-0005-0000-0000-0000CC060000}"/>
    <cellStyle name="40% - Ênfase5 3 3 2" xfId="1768" xr:uid="{00000000-0005-0000-0000-0000CD060000}"/>
    <cellStyle name="40% - Ênfase5 3 3 2 2" xfId="1769" xr:uid="{00000000-0005-0000-0000-0000CE060000}"/>
    <cellStyle name="40% - Ênfase5 3 3 3" xfId="1770" xr:uid="{00000000-0005-0000-0000-0000CF060000}"/>
    <cellStyle name="40% - Ênfase5 3 3 3 2" xfId="1771" xr:uid="{00000000-0005-0000-0000-0000D0060000}"/>
    <cellStyle name="40% - Ênfase5 3 3 4" xfId="1772" xr:uid="{00000000-0005-0000-0000-0000D1060000}"/>
    <cellStyle name="40% - Ênfase5 3 4" xfId="1773" xr:uid="{00000000-0005-0000-0000-0000D2060000}"/>
    <cellStyle name="40% - Ênfase5 3 4 2" xfId="1774" xr:uid="{00000000-0005-0000-0000-0000D3060000}"/>
    <cellStyle name="40% - Ênfase5 3 5" xfId="1775" xr:uid="{00000000-0005-0000-0000-0000D4060000}"/>
    <cellStyle name="40% - Ênfase5 3 5 2" xfId="1776" xr:uid="{00000000-0005-0000-0000-0000D5060000}"/>
    <cellStyle name="40% - Ênfase5 3 6" xfId="1777" xr:uid="{00000000-0005-0000-0000-0000D6060000}"/>
    <cellStyle name="40% - Ênfase5 3 6 2" xfId="1778" xr:uid="{00000000-0005-0000-0000-0000D7060000}"/>
    <cellStyle name="40% - Ênfase5 3 7" xfId="1779" xr:uid="{00000000-0005-0000-0000-0000D8060000}"/>
    <cellStyle name="40% - Ênfase5 3 7 2" xfId="1780" xr:uid="{00000000-0005-0000-0000-0000D9060000}"/>
    <cellStyle name="40% - Ênfase5 3 8" xfId="1781" xr:uid="{00000000-0005-0000-0000-0000DA060000}"/>
    <cellStyle name="40% - Ênfase5 3 9" xfId="1782" xr:uid="{00000000-0005-0000-0000-0000DB060000}"/>
    <cellStyle name="40% - Ênfase5 4" xfId="1783" xr:uid="{00000000-0005-0000-0000-0000DC060000}"/>
    <cellStyle name="40% - Ênfase5 4 2" xfId="1784" xr:uid="{00000000-0005-0000-0000-0000DD060000}"/>
    <cellStyle name="40% - Ênfase5 4 2 2" xfId="1785" xr:uid="{00000000-0005-0000-0000-0000DE060000}"/>
    <cellStyle name="40% - Ênfase5 4 2 2 2" xfId="1786" xr:uid="{00000000-0005-0000-0000-0000DF060000}"/>
    <cellStyle name="40% - Ênfase5 4 2 3" xfId="1787" xr:uid="{00000000-0005-0000-0000-0000E0060000}"/>
    <cellStyle name="40% - Ênfase5 4 2 3 2" xfId="1788" xr:uid="{00000000-0005-0000-0000-0000E1060000}"/>
    <cellStyle name="40% - Ênfase5 4 2 4" xfId="1789" xr:uid="{00000000-0005-0000-0000-0000E2060000}"/>
    <cellStyle name="40% - Ênfase5 4 3" xfId="1790" xr:uid="{00000000-0005-0000-0000-0000E3060000}"/>
    <cellStyle name="40% - Ênfase5 4 3 2" xfId="1791" xr:uid="{00000000-0005-0000-0000-0000E4060000}"/>
    <cellStyle name="40% - Ênfase5 4 4" xfId="1792" xr:uid="{00000000-0005-0000-0000-0000E5060000}"/>
    <cellStyle name="40% - Ênfase5 4 4 2" xfId="1793" xr:uid="{00000000-0005-0000-0000-0000E6060000}"/>
    <cellStyle name="40% - Ênfase5 4 5" xfId="1794" xr:uid="{00000000-0005-0000-0000-0000E7060000}"/>
    <cellStyle name="40% - Ênfase5 4 5 2" xfId="1795" xr:uid="{00000000-0005-0000-0000-0000E8060000}"/>
    <cellStyle name="40% - Ênfase5 4 6" xfId="1796" xr:uid="{00000000-0005-0000-0000-0000E9060000}"/>
    <cellStyle name="40% - Ênfase5 4 6 2" xfId="1797" xr:uid="{00000000-0005-0000-0000-0000EA060000}"/>
    <cellStyle name="40% - Ênfase5 4 7" xfId="1798" xr:uid="{00000000-0005-0000-0000-0000EB060000}"/>
    <cellStyle name="40% - Ênfase5 4 8" xfId="1799" xr:uid="{00000000-0005-0000-0000-0000EC060000}"/>
    <cellStyle name="40% - Ênfase5 5" xfId="1800" xr:uid="{00000000-0005-0000-0000-0000ED060000}"/>
    <cellStyle name="40% - Ênfase5 5 2" xfId="1801" xr:uid="{00000000-0005-0000-0000-0000EE060000}"/>
    <cellStyle name="40% - Ênfase5 5 2 2" xfId="1802" xr:uid="{00000000-0005-0000-0000-0000EF060000}"/>
    <cellStyle name="40% - Ênfase5 5 2 2 2" xfId="1803" xr:uid="{00000000-0005-0000-0000-0000F0060000}"/>
    <cellStyle name="40% - Ênfase5 5 2 3" xfId="1804" xr:uid="{00000000-0005-0000-0000-0000F1060000}"/>
    <cellStyle name="40% - Ênfase5 5 2 3 2" xfId="1805" xr:uid="{00000000-0005-0000-0000-0000F2060000}"/>
    <cellStyle name="40% - Ênfase5 5 2 4" xfId="1806" xr:uid="{00000000-0005-0000-0000-0000F3060000}"/>
    <cellStyle name="40% - Ênfase5 5 3" xfId="1807" xr:uid="{00000000-0005-0000-0000-0000F4060000}"/>
    <cellStyle name="40% - Ênfase5 5 3 2" xfId="1808" xr:uid="{00000000-0005-0000-0000-0000F5060000}"/>
    <cellStyle name="40% - Ênfase5 5 4" xfId="1809" xr:uid="{00000000-0005-0000-0000-0000F6060000}"/>
    <cellStyle name="40% - Ênfase5 5 4 2" xfId="1810" xr:uid="{00000000-0005-0000-0000-0000F7060000}"/>
    <cellStyle name="40% - Ênfase5 5 5" xfId="1811" xr:uid="{00000000-0005-0000-0000-0000F8060000}"/>
    <cellStyle name="40% - Ênfase5 5 5 2" xfId="1812" xr:uid="{00000000-0005-0000-0000-0000F9060000}"/>
    <cellStyle name="40% - Ênfase5 5 6" xfId="1813" xr:uid="{00000000-0005-0000-0000-0000FA060000}"/>
    <cellStyle name="40% - Ênfase5 5 6 2" xfId="1814" xr:uid="{00000000-0005-0000-0000-0000FB060000}"/>
    <cellStyle name="40% - Ênfase5 5 7" xfId="1815" xr:uid="{00000000-0005-0000-0000-0000FC060000}"/>
    <cellStyle name="40% - Ênfase5 5 8" xfId="1816" xr:uid="{00000000-0005-0000-0000-0000FD060000}"/>
    <cellStyle name="40% - Ênfase5 6" xfId="1817" xr:uid="{00000000-0005-0000-0000-0000FE060000}"/>
    <cellStyle name="40% - Ênfase5 6 2" xfId="1818" xr:uid="{00000000-0005-0000-0000-0000FF060000}"/>
    <cellStyle name="40% - Ênfase5 6 2 2" xfId="1819" xr:uid="{00000000-0005-0000-0000-000000070000}"/>
    <cellStyle name="40% - Ênfase5 6 2 2 2" xfId="1820" xr:uid="{00000000-0005-0000-0000-000001070000}"/>
    <cellStyle name="40% - Ênfase5 6 2 3" xfId="1821" xr:uid="{00000000-0005-0000-0000-000002070000}"/>
    <cellStyle name="40% - Ênfase5 6 2 3 2" xfId="1822" xr:uid="{00000000-0005-0000-0000-000003070000}"/>
    <cellStyle name="40% - Ênfase5 6 2 4" xfId="1823" xr:uid="{00000000-0005-0000-0000-000004070000}"/>
    <cellStyle name="40% - Ênfase5 6 3" xfId="1824" xr:uid="{00000000-0005-0000-0000-000005070000}"/>
    <cellStyle name="40% - Ênfase5 6 3 2" xfId="1825" xr:uid="{00000000-0005-0000-0000-000006070000}"/>
    <cellStyle name="40% - Ênfase5 6 4" xfId="1826" xr:uid="{00000000-0005-0000-0000-000007070000}"/>
    <cellStyle name="40% - Ênfase5 6 4 2" xfId="1827" xr:uid="{00000000-0005-0000-0000-000008070000}"/>
    <cellStyle name="40% - Ênfase5 6 5" xfId="1828" xr:uid="{00000000-0005-0000-0000-000009070000}"/>
    <cellStyle name="40% - Ênfase5 6 5 2" xfId="1829" xr:uid="{00000000-0005-0000-0000-00000A070000}"/>
    <cellStyle name="40% - Ênfase5 6 6" xfId="1830" xr:uid="{00000000-0005-0000-0000-00000B070000}"/>
    <cellStyle name="40% - Ênfase5 6 6 2" xfId="1831" xr:uid="{00000000-0005-0000-0000-00000C070000}"/>
    <cellStyle name="40% - Ênfase5 6 7" xfId="1832" xr:uid="{00000000-0005-0000-0000-00000D070000}"/>
    <cellStyle name="40% - Ênfase5 6 8" xfId="1833" xr:uid="{00000000-0005-0000-0000-00000E070000}"/>
    <cellStyle name="40% - Ênfase5 7" xfId="1834" xr:uid="{00000000-0005-0000-0000-00000F070000}"/>
    <cellStyle name="40% - Ênfase5 7 2" xfId="1835" xr:uid="{00000000-0005-0000-0000-000010070000}"/>
    <cellStyle name="40% - Ênfase5 7 2 2" xfId="1836" xr:uid="{00000000-0005-0000-0000-000011070000}"/>
    <cellStyle name="40% - Ênfase5 7 2 2 2" xfId="1837" xr:uid="{00000000-0005-0000-0000-000012070000}"/>
    <cellStyle name="40% - Ênfase5 7 2 3" xfId="1838" xr:uid="{00000000-0005-0000-0000-000013070000}"/>
    <cellStyle name="40% - Ênfase5 7 3" xfId="1839" xr:uid="{00000000-0005-0000-0000-000014070000}"/>
    <cellStyle name="40% - Ênfase5 7 3 2" xfId="1840" xr:uid="{00000000-0005-0000-0000-000015070000}"/>
    <cellStyle name="40% - Ênfase5 7 4" xfId="1841" xr:uid="{00000000-0005-0000-0000-000016070000}"/>
    <cellStyle name="40% - Ênfase5 7 4 2" xfId="1842" xr:uid="{00000000-0005-0000-0000-000017070000}"/>
    <cellStyle name="40% - Ênfase5 7 5" xfId="1843" xr:uid="{00000000-0005-0000-0000-000018070000}"/>
    <cellStyle name="40% - Ênfase5 7 6" xfId="1844" xr:uid="{00000000-0005-0000-0000-000019070000}"/>
    <cellStyle name="40% - Ênfase5 8" xfId="1845" xr:uid="{00000000-0005-0000-0000-00001A070000}"/>
    <cellStyle name="40% - Ênfase5 8 2" xfId="1846" xr:uid="{00000000-0005-0000-0000-00001B070000}"/>
    <cellStyle name="40% - Ênfase5 8 2 2" xfId="1847" xr:uid="{00000000-0005-0000-0000-00001C070000}"/>
    <cellStyle name="40% - Ênfase5 8 3" xfId="1848" xr:uid="{00000000-0005-0000-0000-00001D070000}"/>
    <cellStyle name="40% - Ênfase5 8 4" xfId="1849" xr:uid="{00000000-0005-0000-0000-00001E070000}"/>
    <cellStyle name="40% - Ênfase5 9" xfId="1850" xr:uid="{00000000-0005-0000-0000-00001F070000}"/>
    <cellStyle name="40% - Ênfase5 9 2" xfId="1851" xr:uid="{00000000-0005-0000-0000-000020070000}"/>
    <cellStyle name="40% - Ênfase5 9 3" xfId="1852" xr:uid="{00000000-0005-0000-0000-000021070000}"/>
    <cellStyle name="40% - Ênfase6 10" xfId="1853" xr:uid="{00000000-0005-0000-0000-000022070000}"/>
    <cellStyle name="40% - Ênfase6 10 2" xfId="1854" xr:uid="{00000000-0005-0000-0000-000023070000}"/>
    <cellStyle name="40% - Ênfase6 11" xfId="1855" xr:uid="{00000000-0005-0000-0000-000024070000}"/>
    <cellStyle name="40% - Ênfase6 11 2" xfId="1856" xr:uid="{00000000-0005-0000-0000-000025070000}"/>
    <cellStyle name="40% - Ênfase6 12" xfId="1857" xr:uid="{00000000-0005-0000-0000-000026070000}"/>
    <cellStyle name="40% - Ênfase6 13" xfId="1858" xr:uid="{00000000-0005-0000-0000-000027070000}"/>
    <cellStyle name="40% - Ênfase6 14" xfId="1859" xr:uid="{00000000-0005-0000-0000-000028070000}"/>
    <cellStyle name="40% - Ênfase6 15" xfId="1860" xr:uid="{00000000-0005-0000-0000-000029070000}"/>
    <cellStyle name="40% - Ênfase6 16" xfId="1861" xr:uid="{00000000-0005-0000-0000-00002A070000}"/>
    <cellStyle name="40% - Ênfase6 2" xfId="1862" xr:uid="{00000000-0005-0000-0000-00002B070000}"/>
    <cellStyle name="40% - Ênfase6 2 10" xfId="1863" xr:uid="{00000000-0005-0000-0000-00002C070000}"/>
    <cellStyle name="40% - Ênfase6 2 11" xfId="1864" xr:uid="{00000000-0005-0000-0000-00002D070000}"/>
    <cellStyle name="40% - Ênfase6 2 12" xfId="1865" xr:uid="{00000000-0005-0000-0000-00002E070000}"/>
    <cellStyle name="40% - Ênfase6 2 13" xfId="1866" xr:uid="{00000000-0005-0000-0000-00002F070000}"/>
    <cellStyle name="40% - Ênfase6 2 2" xfId="1867" xr:uid="{00000000-0005-0000-0000-000030070000}"/>
    <cellStyle name="40% - Ênfase6 2 2 2" xfId="1868" xr:uid="{00000000-0005-0000-0000-000031070000}"/>
    <cellStyle name="40% - Ênfase6 2 2 2 2" xfId="1869" xr:uid="{00000000-0005-0000-0000-000032070000}"/>
    <cellStyle name="40% - Ênfase6 2 2 2 2 2" xfId="1870" xr:uid="{00000000-0005-0000-0000-000033070000}"/>
    <cellStyle name="40% - Ênfase6 2 2 2 2 2 2" xfId="1871" xr:uid="{00000000-0005-0000-0000-000034070000}"/>
    <cellStyle name="40% - Ênfase6 2 2 2 2 3" xfId="1872" xr:uid="{00000000-0005-0000-0000-000035070000}"/>
    <cellStyle name="40% - Ênfase6 2 2 2 3" xfId="1873" xr:uid="{00000000-0005-0000-0000-000036070000}"/>
    <cellStyle name="40% - Ênfase6 2 2 2 3 2" xfId="1874" xr:uid="{00000000-0005-0000-0000-000037070000}"/>
    <cellStyle name="40% - Ênfase6 2 2 2 4" xfId="1875" xr:uid="{00000000-0005-0000-0000-000038070000}"/>
    <cellStyle name="40% - Ênfase6 2 2 2 4 2" xfId="1876" xr:uid="{00000000-0005-0000-0000-000039070000}"/>
    <cellStyle name="40% - Ênfase6 2 2 2 5" xfId="1877" xr:uid="{00000000-0005-0000-0000-00003A070000}"/>
    <cellStyle name="40% - Ênfase6 2 2 3" xfId="1878" xr:uid="{00000000-0005-0000-0000-00003B070000}"/>
    <cellStyle name="40% - Ênfase6 2 2 3 2" xfId="1879" xr:uid="{00000000-0005-0000-0000-00003C070000}"/>
    <cellStyle name="40% - Ênfase6 2 2 3 2 2" xfId="1880" xr:uid="{00000000-0005-0000-0000-00003D070000}"/>
    <cellStyle name="40% - Ênfase6 2 2 3 3" xfId="1881" xr:uid="{00000000-0005-0000-0000-00003E070000}"/>
    <cellStyle name="40% - Ênfase6 2 2 3 3 2" xfId="1882" xr:uid="{00000000-0005-0000-0000-00003F070000}"/>
    <cellStyle name="40% - Ênfase6 2 2 3 4" xfId="1883" xr:uid="{00000000-0005-0000-0000-000040070000}"/>
    <cellStyle name="40% - Ênfase6 2 2 4" xfId="1884" xr:uid="{00000000-0005-0000-0000-000041070000}"/>
    <cellStyle name="40% - Ênfase6 2 2 4 2" xfId="1885" xr:uid="{00000000-0005-0000-0000-000042070000}"/>
    <cellStyle name="40% - Ênfase6 2 2 5" xfId="1886" xr:uid="{00000000-0005-0000-0000-000043070000}"/>
    <cellStyle name="40% - Ênfase6 2 2 5 2" xfId="1887" xr:uid="{00000000-0005-0000-0000-000044070000}"/>
    <cellStyle name="40% - Ênfase6 2 2 6" xfId="1888" xr:uid="{00000000-0005-0000-0000-000045070000}"/>
    <cellStyle name="40% - Ênfase6 2 2 6 2" xfId="1889" xr:uid="{00000000-0005-0000-0000-000046070000}"/>
    <cellStyle name="40% - Ênfase6 2 2 7" xfId="1890" xr:uid="{00000000-0005-0000-0000-000047070000}"/>
    <cellStyle name="40% - Ênfase6 2 2 7 2" xfId="1891" xr:uid="{00000000-0005-0000-0000-000048070000}"/>
    <cellStyle name="40% - Ênfase6 2 2 8" xfId="1892" xr:uid="{00000000-0005-0000-0000-000049070000}"/>
    <cellStyle name="40% - Ênfase6 2 2 9" xfId="1893" xr:uid="{00000000-0005-0000-0000-00004A070000}"/>
    <cellStyle name="40% - Ênfase6 2 3" xfId="1894" xr:uid="{00000000-0005-0000-0000-00004B070000}"/>
    <cellStyle name="40% - Ênfase6 2 3 2" xfId="1895" xr:uid="{00000000-0005-0000-0000-00004C070000}"/>
    <cellStyle name="40% - Ênfase6 2 3 2 2" xfId="1896" xr:uid="{00000000-0005-0000-0000-00004D070000}"/>
    <cellStyle name="40% - Ênfase6 2 3 2 2 2" xfId="1897" xr:uid="{00000000-0005-0000-0000-00004E070000}"/>
    <cellStyle name="40% - Ênfase6 2 3 2 3" xfId="1898" xr:uid="{00000000-0005-0000-0000-00004F070000}"/>
    <cellStyle name="40% - Ênfase6 2 3 3" xfId="1899" xr:uid="{00000000-0005-0000-0000-000050070000}"/>
    <cellStyle name="40% - Ênfase6 2 3 3 2" xfId="1900" xr:uid="{00000000-0005-0000-0000-000051070000}"/>
    <cellStyle name="40% - Ênfase6 2 3 4" xfId="1901" xr:uid="{00000000-0005-0000-0000-000052070000}"/>
    <cellStyle name="40% - Ênfase6 2 3 4 2" xfId="1902" xr:uid="{00000000-0005-0000-0000-000053070000}"/>
    <cellStyle name="40% - Ênfase6 2 3 5" xfId="1903" xr:uid="{00000000-0005-0000-0000-000054070000}"/>
    <cellStyle name="40% - Ênfase6 2 3 6" xfId="1904" xr:uid="{00000000-0005-0000-0000-000055070000}"/>
    <cellStyle name="40% - Ênfase6 2 4" xfId="1905" xr:uid="{00000000-0005-0000-0000-000056070000}"/>
    <cellStyle name="40% - Ênfase6 2 4 2" xfId="1906" xr:uid="{00000000-0005-0000-0000-000057070000}"/>
    <cellStyle name="40% - Ênfase6 2 4 2 2" xfId="1907" xr:uid="{00000000-0005-0000-0000-000058070000}"/>
    <cellStyle name="40% - Ênfase6 2 4 3" xfId="1908" xr:uid="{00000000-0005-0000-0000-000059070000}"/>
    <cellStyle name="40% - Ênfase6 2 4 3 2" xfId="1909" xr:uid="{00000000-0005-0000-0000-00005A070000}"/>
    <cellStyle name="40% - Ênfase6 2 4 4" xfId="1910" xr:uid="{00000000-0005-0000-0000-00005B070000}"/>
    <cellStyle name="40% - Ênfase6 2 4 4 2" xfId="1911" xr:uid="{00000000-0005-0000-0000-00005C070000}"/>
    <cellStyle name="40% - Ênfase6 2 4 5" xfId="1912" xr:uid="{00000000-0005-0000-0000-00005D070000}"/>
    <cellStyle name="40% - Ênfase6 2 5" xfId="1913" xr:uid="{00000000-0005-0000-0000-00005E070000}"/>
    <cellStyle name="40% - Ênfase6 2 5 2" xfId="1914" xr:uid="{00000000-0005-0000-0000-00005F070000}"/>
    <cellStyle name="40% - Ênfase6 2 6" xfId="1915" xr:uid="{00000000-0005-0000-0000-000060070000}"/>
    <cellStyle name="40% - Ênfase6 2 6 2" xfId="1916" xr:uid="{00000000-0005-0000-0000-000061070000}"/>
    <cellStyle name="40% - Ênfase6 2 7" xfId="1917" xr:uid="{00000000-0005-0000-0000-000062070000}"/>
    <cellStyle name="40% - Ênfase6 2 8" xfId="1918" xr:uid="{00000000-0005-0000-0000-000063070000}"/>
    <cellStyle name="40% - Ênfase6 2 8 2" xfId="1919" xr:uid="{00000000-0005-0000-0000-000064070000}"/>
    <cellStyle name="40% - Ênfase6 2 9" xfId="1920" xr:uid="{00000000-0005-0000-0000-000065070000}"/>
    <cellStyle name="40% - Ênfase6 2 9 2" xfId="1921" xr:uid="{00000000-0005-0000-0000-000066070000}"/>
    <cellStyle name="40% - Ênfase6 3" xfId="1922" xr:uid="{00000000-0005-0000-0000-000067070000}"/>
    <cellStyle name="40% - Ênfase6 3 2" xfId="1923" xr:uid="{00000000-0005-0000-0000-000068070000}"/>
    <cellStyle name="40% - Ênfase6 3 2 2" xfId="1924" xr:uid="{00000000-0005-0000-0000-000069070000}"/>
    <cellStyle name="40% - Ênfase6 3 2 2 2" xfId="1925" xr:uid="{00000000-0005-0000-0000-00006A070000}"/>
    <cellStyle name="40% - Ênfase6 3 2 2 2 2" xfId="1926" xr:uid="{00000000-0005-0000-0000-00006B070000}"/>
    <cellStyle name="40% - Ênfase6 3 2 2 3" xfId="1927" xr:uid="{00000000-0005-0000-0000-00006C070000}"/>
    <cellStyle name="40% - Ênfase6 3 2 3" xfId="1928" xr:uid="{00000000-0005-0000-0000-00006D070000}"/>
    <cellStyle name="40% - Ênfase6 3 2 3 2" xfId="1929" xr:uid="{00000000-0005-0000-0000-00006E070000}"/>
    <cellStyle name="40% - Ênfase6 3 2 4" xfId="1930" xr:uid="{00000000-0005-0000-0000-00006F070000}"/>
    <cellStyle name="40% - Ênfase6 3 2 4 2" xfId="1931" xr:uid="{00000000-0005-0000-0000-000070070000}"/>
    <cellStyle name="40% - Ênfase6 3 2 5" xfId="1932" xr:uid="{00000000-0005-0000-0000-000071070000}"/>
    <cellStyle name="40% - Ênfase6 3 3" xfId="1933" xr:uid="{00000000-0005-0000-0000-000072070000}"/>
    <cellStyle name="40% - Ênfase6 3 3 2" xfId="1934" xr:uid="{00000000-0005-0000-0000-000073070000}"/>
    <cellStyle name="40% - Ênfase6 3 3 2 2" xfId="1935" xr:uid="{00000000-0005-0000-0000-000074070000}"/>
    <cellStyle name="40% - Ênfase6 3 3 3" xfId="1936" xr:uid="{00000000-0005-0000-0000-000075070000}"/>
    <cellStyle name="40% - Ênfase6 3 3 3 2" xfId="1937" xr:uid="{00000000-0005-0000-0000-000076070000}"/>
    <cellStyle name="40% - Ênfase6 3 3 4" xfId="1938" xr:uid="{00000000-0005-0000-0000-000077070000}"/>
    <cellStyle name="40% - Ênfase6 3 4" xfId="1939" xr:uid="{00000000-0005-0000-0000-000078070000}"/>
    <cellStyle name="40% - Ênfase6 3 4 2" xfId="1940" xr:uid="{00000000-0005-0000-0000-000079070000}"/>
    <cellStyle name="40% - Ênfase6 3 5" xfId="1941" xr:uid="{00000000-0005-0000-0000-00007A070000}"/>
    <cellStyle name="40% - Ênfase6 3 5 2" xfId="1942" xr:uid="{00000000-0005-0000-0000-00007B070000}"/>
    <cellStyle name="40% - Ênfase6 3 6" xfId="1943" xr:uid="{00000000-0005-0000-0000-00007C070000}"/>
    <cellStyle name="40% - Ênfase6 3 6 2" xfId="1944" xr:uid="{00000000-0005-0000-0000-00007D070000}"/>
    <cellStyle name="40% - Ênfase6 3 7" xfId="1945" xr:uid="{00000000-0005-0000-0000-00007E070000}"/>
    <cellStyle name="40% - Ênfase6 3 7 2" xfId="1946" xr:uid="{00000000-0005-0000-0000-00007F070000}"/>
    <cellStyle name="40% - Ênfase6 3 8" xfId="1947" xr:uid="{00000000-0005-0000-0000-000080070000}"/>
    <cellStyle name="40% - Ênfase6 3 9" xfId="1948" xr:uid="{00000000-0005-0000-0000-000081070000}"/>
    <cellStyle name="40% - Ênfase6 4" xfId="1949" xr:uid="{00000000-0005-0000-0000-000082070000}"/>
    <cellStyle name="40% - Ênfase6 4 2" xfId="1950" xr:uid="{00000000-0005-0000-0000-000083070000}"/>
    <cellStyle name="40% - Ênfase6 4 2 2" xfId="1951" xr:uid="{00000000-0005-0000-0000-000084070000}"/>
    <cellStyle name="40% - Ênfase6 4 2 2 2" xfId="1952" xr:uid="{00000000-0005-0000-0000-000085070000}"/>
    <cellStyle name="40% - Ênfase6 4 2 3" xfId="1953" xr:uid="{00000000-0005-0000-0000-000086070000}"/>
    <cellStyle name="40% - Ênfase6 4 2 3 2" xfId="1954" xr:uid="{00000000-0005-0000-0000-000087070000}"/>
    <cellStyle name="40% - Ênfase6 4 2 4" xfId="1955" xr:uid="{00000000-0005-0000-0000-000088070000}"/>
    <cellStyle name="40% - Ênfase6 4 3" xfId="1956" xr:uid="{00000000-0005-0000-0000-000089070000}"/>
    <cellStyle name="40% - Ênfase6 4 3 2" xfId="1957" xr:uid="{00000000-0005-0000-0000-00008A070000}"/>
    <cellStyle name="40% - Ênfase6 4 4" xfId="1958" xr:uid="{00000000-0005-0000-0000-00008B070000}"/>
    <cellStyle name="40% - Ênfase6 4 4 2" xfId="1959" xr:uid="{00000000-0005-0000-0000-00008C070000}"/>
    <cellStyle name="40% - Ênfase6 4 5" xfId="1960" xr:uid="{00000000-0005-0000-0000-00008D070000}"/>
    <cellStyle name="40% - Ênfase6 4 5 2" xfId="1961" xr:uid="{00000000-0005-0000-0000-00008E070000}"/>
    <cellStyle name="40% - Ênfase6 4 6" xfId="1962" xr:uid="{00000000-0005-0000-0000-00008F070000}"/>
    <cellStyle name="40% - Ênfase6 4 6 2" xfId="1963" xr:uid="{00000000-0005-0000-0000-000090070000}"/>
    <cellStyle name="40% - Ênfase6 4 7" xfId="1964" xr:uid="{00000000-0005-0000-0000-000091070000}"/>
    <cellStyle name="40% - Ênfase6 4 8" xfId="1965" xr:uid="{00000000-0005-0000-0000-000092070000}"/>
    <cellStyle name="40% - Ênfase6 5" xfId="1966" xr:uid="{00000000-0005-0000-0000-000093070000}"/>
    <cellStyle name="40% - Ênfase6 5 2" xfId="1967" xr:uid="{00000000-0005-0000-0000-000094070000}"/>
    <cellStyle name="40% - Ênfase6 5 2 2" xfId="1968" xr:uid="{00000000-0005-0000-0000-000095070000}"/>
    <cellStyle name="40% - Ênfase6 5 2 2 2" xfId="1969" xr:uid="{00000000-0005-0000-0000-000096070000}"/>
    <cellStyle name="40% - Ênfase6 5 2 3" xfId="1970" xr:uid="{00000000-0005-0000-0000-000097070000}"/>
    <cellStyle name="40% - Ênfase6 5 2 3 2" xfId="1971" xr:uid="{00000000-0005-0000-0000-000098070000}"/>
    <cellStyle name="40% - Ênfase6 5 2 4" xfId="1972" xr:uid="{00000000-0005-0000-0000-000099070000}"/>
    <cellStyle name="40% - Ênfase6 5 3" xfId="1973" xr:uid="{00000000-0005-0000-0000-00009A070000}"/>
    <cellStyle name="40% - Ênfase6 5 3 2" xfId="1974" xr:uid="{00000000-0005-0000-0000-00009B070000}"/>
    <cellStyle name="40% - Ênfase6 5 4" xfId="1975" xr:uid="{00000000-0005-0000-0000-00009C070000}"/>
    <cellStyle name="40% - Ênfase6 5 4 2" xfId="1976" xr:uid="{00000000-0005-0000-0000-00009D070000}"/>
    <cellStyle name="40% - Ênfase6 5 5" xfId="1977" xr:uid="{00000000-0005-0000-0000-00009E070000}"/>
    <cellStyle name="40% - Ênfase6 5 5 2" xfId="1978" xr:uid="{00000000-0005-0000-0000-00009F070000}"/>
    <cellStyle name="40% - Ênfase6 5 6" xfId="1979" xr:uid="{00000000-0005-0000-0000-0000A0070000}"/>
    <cellStyle name="40% - Ênfase6 5 6 2" xfId="1980" xr:uid="{00000000-0005-0000-0000-0000A1070000}"/>
    <cellStyle name="40% - Ênfase6 5 7" xfId="1981" xr:uid="{00000000-0005-0000-0000-0000A2070000}"/>
    <cellStyle name="40% - Ênfase6 5 8" xfId="1982" xr:uid="{00000000-0005-0000-0000-0000A3070000}"/>
    <cellStyle name="40% - Ênfase6 6" xfId="1983" xr:uid="{00000000-0005-0000-0000-0000A4070000}"/>
    <cellStyle name="40% - Ênfase6 6 2" xfId="1984" xr:uid="{00000000-0005-0000-0000-0000A5070000}"/>
    <cellStyle name="40% - Ênfase6 6 2 2" xfId="1985" xr:uid="{00000000-0005-0000-0000-0000A6070000}"/>
    <cellStyle name="40% - Ênfase6 6 2 2 2" xfId="1986" xr:uid="{00000000-0005-0000-0000-0000A7070000}"/>
    <cellStyle name="40% - Ênfase6 6 2 3" xfId="1987" xr:uid="{00000000-0005-0000-0000-0000A8070000}"/>
    <cellStyle name="40% - Ênfase6 6 2 3 2" xfId="1988" xr:uid="{00000000-0005-0000-0000-0000A9070000}"/>
    <cellStyle name="40% - Ênfase6 6 2 4" xfId="1989" xr:uid="{00000000-0005-0000-0000-0000AA070000}"/>
    <cellStyle name="40% - Ênfase6 6 3" xfId="1990" xr:uid="{00000000-0005-0000-0000-0000AB070000}"/>
    <cellStyle name="40% - Ênfase6 6 3 2" xfId="1991" xr:uid="{00000000-0005-0000-0000-0000AC070000}"/>
    <cellStyle name="40% - Ênfase6 6 4" xfId="1992" xr:uid="{00000000-0005-0000-0000-0000AD070000}"/>
    <cellStyle name="40% - Ênfase6 6 4 2" xfId="1993" xr:uid="{00000000-0005-0000-0000-0000AE070000}"/>
    <cellStyle name="40% - Ênfase6 6 5" xfId="1994" xr:uid="{00000000-0005-0000-0000-0000AF070000}"/>
    <cellStyle name="40% - Ênfase6 6 5 2" xfId="1995" xr:uid="{00000000-0005-0000-0000-0000B0070000}"/>
    <cellStyle name="40% - Ênfase6 6 6" xfId="1996" xr:uid="{00000000-0005-0000-0000-0000B1070000}"/>
    <cellStyle name="40% - Ênfase6 6 6 2" xfId="1997" xr:uid="{00000000-0005-0000-0000-0000B2070000}"/>
    <cellStyle name="40% - Ênfase6 6 7" xfId="1998" xr:uid="{00000000-0005-0000-0000-0000B3070000}"/>
    <cellStyle name="40% - Ênfase6 6 8" xfId="1999" xr:uid="{00000000-0005-0000-0000-0000B4070000}"/>
    <cellStyle name="40% - Ênfase6 7" xfId="2000" xr:uid="{00000000-0005-0000-0000-0000B5070000}"/>
    <cellStyle name="40% - Ênfase6 7 2" xfId="2001" xr:uid="{00000000-0005-0000-0000-0000B6070000}"/>
    <cellStyle name="40% - Ênfase6 7 2 2" xfId="2002" xr:uid="{00000000-0005-0000-0000-0000B7070000}"/>
    <cellStyle name="40% - Ênfase6 7 2 2 2" xfId="2003" xr:uid="{00000000-0005-0000-0000-0000B8070000}"/>
    <cellStyle name="40% - Ênfase6 7 2 3" xfId="2004" xr:uid="{00000000-0005-0000-0000-0000B9070000}"/>
    <cellStyle name="40% - Ênfase6 7 3" xfId="2005" xr:uid="{00000000-0005-0000-0000-0000BA070000}"/>
    <cellStyle name="40% - Ênfase6 7 3 2" xfId="2006" xr:uid="{00000000-0005-0000-0000-0000BB070000}"/>
    <cellStyle name="40% - Ênfase6 7 4" xfId="2007" xr:uid="{00000000-0005-0000-0000-0000BC070000}"/>
    <cellStyle name="40% - Ênfase6 7 4 2" xfId="2008" xr:uid="{00000000-0005-0000-0000-0000BD070000}"/>
    <cellStyle name="40% - Ênfase6 7 5" xfId="2009" xr:uid="{00000000-0005-0000-0000-0000BE070000}"/>
    <cellStyle name="40% - Ênfase6 7 6" xfId="2010" xr:uid="{00000000-0005-0000-0000-0000BF070000}"/>
    <cellStyle name="40% - Ênfase6 8" xfId="2011" xr:uid="{00000000-0005-0000-0000-0000C0070000}"/>
    <cellStyle name="40% - Ênfase6 8 2" xfId="2012" xr:uid="{00000000-0005-0000-0000-0000C1070000}"/>
    <cellStyle name="40% - Ênfase6 8 2 2" xfId="2013" xr:uid="{00000000-0005-0000-0000-0000C2070000}"/>
    <cellStyle name="40% - Ênfase6 8 3" xfId="2014" xr:uid="{00000000-0005-0000-0000-0000C3070000}"/>
    <cellStyle name="40% - Ênfase6 8 4" xfId="2015" xr:uid="{00000000-0005-0000-0000-0000C4070000}"/>
    <cellStyle name="40% - Ênfase6 9" xfId="2016" xr:uid="{00000000-0005-0000-0000-0000C5070000}"/>
    <cellStyle name="40% - Ênfase6 9 2" xfId="2017" xr:uid="{00000000-0005-0000-0000-0000C6070000}"/>
    <cellStyle name="40% - Ênfase6 9 3" xfId="2018" xr:uid="{00000000-0005-0000-0000-0000C7070000}"/>
    <cellStyle name="60% - Ênfase1 2" xfId="2019" xr:uid="{00000000-0005-0000-0000-0000C8070000}"/>
    <cellStyle name="60% - Ênfase2 2" xfId="2020" xr:uid="{00000000-0005-0000-0000-0000C9070000}"/>
    <cellStyle name="60% - Ênfase3 2" xfId="2021" xr:uid="{00000000-0005-0000-0000-0000CA070000}"/>
    <cellStyle name="60% - Ênfase4 2" xfId="2022" xr:uid="{00000000-0005-0000-0000-0000CB070000}"/>
    <cellStyle name="60% - Ênfase5 2" xfId="2023" xr:uid="{00000000-0005-0000-0000-0000CC070000}"/>
    <cellStyle name="60% - Ênfase6 2" xfId="2024" xr:uid="{00000000-0005-0000-0000-0000CD070000}"/>
    <cellStyle name="asd" xfId="2025" xr:uid="{00000000-0005-0000-0000-0000CE070000}"/>
    <cellStyle name="asd 10" xfId="2026" xr:uid="{00000000-0005-0000-0000-0000CF070000}"/>
    <cellStyle name="asd 10 10" xfId="2027" xr:uid="{00000000-0005-0000-0000-0000D0070000}"/>
    <cellStyle name="asd 10 2" xfId="2028" xr:uid="{00000000-0005-0000-0000-0000D1070000}"/>
    <cellStyle name="asd 10 2 2" xfId="2029" xr:uid="{00000000-0005-0000-0000-0000D2070000}"/>
    <cellStyle name="asd 10 2 2 2" xfId="2030" xr:uid="{00000000-0005-0000-0000-0000D3070000}"/>
    <cellStyle name="asd 10 2 2 2 2" xfId="2031" xr:uid="{00000000-0005-0000-0000-0000D4070000}"/>
    <cellStyle name="asd 10 2 2 2 3" xfId="2032" xr:uid="{00000000-0005-0000-0000-0000D5070000}"/>
    <cellStyle name="asd 10 2 2 2 4" xfId="2033" xr:uid="{00000000-0005-0000-0000-0000D6070000}"/>
    <cellStyle name="asd 10 2 2 3" xfId="2034" xr:uid="{00000000-0005-0000-0000-0000D7070000}"/>
    <cellStyle name="asd 10 2 2 3 2" xfId="2035" xr:uid="{00000000-0005-0000-0000-0000D8070000}"/>
    <cellStyle name="asd 10 2 2 3 3" xfId="2036" xr:uid="{00000000-0005-0000-0000-0000D9070000}"/>
    <cellStyle name="asd 10 2 2 3 4" xfId="2037" xr:uid="{00000000-0005-0000-0000-0000DA070000}"/>
    <cellStyle name="asd 10 2 2 4" xfId="2038" xr:uid="{00000000-0005-0000-0000-0000DB070000}"/>
    <cellStyle name="asd 10 2 2 4 2" xfId="2039" xr:uid="{00000000-0005-0000-0000-0000DC070000}"/>
    <cellStyle name="asd 10 2 2 4 3" xfId="2040" xr:uid="{00000000-0005-0000-0000-0000DD070000}"/>
    <cellStyle name="asd 10 2 2 4 4" xfId="2041" xr:uid="{00000000-0005-0000-0000-0000DE070000}"/>
    <cellStyle name="asd 10 2 2 5" xfId="2042" xr:uid="{00000000-0005-0000-0000-0000DF070000}"/>
    <cellStyle name="asd 10 2 2 5 2" xfId="2043" xr:uid="{00000000-0005-0000-0000-0000E0070000}"/>
    <cellStyle name="asd 10 2 2 5 3" xfId="2044" xr:uid="{00000000-0005-0000-0000-0000E1070000}"/>
    <cellStyle name="asd 10 2 2 5 4" xfId="2045" xr:uid="{00000000-0005-0000-0000-0000E2070000}"/>
    <cellStyle name="asd 10 2 2 6" xfId="2046" xr:uid="{00000000-0005-0000-0000-0000E3070000}"/>
    <cellStyle name="asd 10 2 3" xfId="2047" xr:uid="{00000000-0005-0000-0000-0000E4070000}"/>
    <cellStyle name="asd 10 2 3 2" xfId="2048" xr:uid="{00000000-0005-0000-0000-0000E5070000}"/>
    <cellStyle name="asd 10 2 3 2 2" xfId="2049" xr:uid="{00000000-0005-0000-0000-0000E6070000}"/>
    <cellStyle name="asd 10 2 3 2 3" xfId="2050" xr:uid="{00000000-0005-0000-0000-0000E7070000}"/>
    <cellStyle name="asd 10 2 3 2 4" xfId="2051" xr:uid="{00000000-0005-0000-0000-0000E8070000}"/>
    <cellStyle name="asd 10 2 3 3" xfId="2052" xr:uid="{00000000-0005-0000-0000-0000E9070000}"/>
    <cellStyle name="asd 10 2 3 3 2" xfId="2053" xr:uid="{00000000-0005-0000-0000-0000EA070000}"/>
    <cellStyle name="asd 10 2 3 3 3" xfId="2054" xr:uid="{00000000-0005-0000-0000-0000EB070000}"/>
    <cellStyle name="asd 10 2 3 3 4" xfId="2055" xr:uid="{00000000-0005-0000-0000-0000EC070000}"/>
    <cellStyle name="asd 10 2 3 4" xfId="2056" xr:uid="{00000000-0005-0000-0000-0000ED070000}"/>
    <cellStyle name="asd 10 2 3 5" xfId="2057" xr:uid="{00000000-0005-0000-0000-0000EE070000}"/>
    <cellStyle name="asd 10 2 3 6" xfId="2058" xr:uid="{00000000-0005-0000-0000-0000EF070000}"/>
    <cellStyle name="asd 10 2 4" xfId="2059" xr:uid="{00000000-0005-0000-0000-0000F0070000}"/>
    <cellStyle name="asd 10 2 4 2" xfId="2060" xr:uid="{00000000-0005-0000-0000-0000F1070000}"/>
    <cellStyle name="asd 10 2 4 3" xfId="2061" xr:uid="{00000000-0005-0000-0000-0000F2070000}"/>
    <cellStyle name="asd 10 2 4 4" xfId="2062" xr:uid="{00000000-0005-0000-0000-0000F3070000}"/>
    <cellStyle name="asd 10 2 5" xfId="2063" xr:uid="{00000000-0005-0000-0000-0000F4070000}"/>
    <cellStyle name="asd 10 2 5 2" xfId="2064" xr:uid="{00000000-0005-0000-0000-0000F5070000}"/>
    <cellStyle name="asd 10 2 5 3" xfId="2065" xr:uid="{00000000-0005-0000-0000-0000F6070000}"/>
    <cellStyle name="asd 10 2 5 4" xfId="2066" xr:uid="{00000000-0005-0000-0000-0000F7070000}"/>
    <cellStyle name="asd 10 2 6" xfId="2067" xr:uid="{00000000-0005-0000-0000-0000F8070000}"/>
    <cellStyle name="asd 10 2 6 2" xfId="2068" xr:uid="{00000000-0005-0000-0000-0000F9070000}"/>
    <cellStyle name="asd 10 2 6 3" xfId="2069" xr:uid="{00000000-0005-0000-0000-0000FA070000}"/>
    <cellStyle name="asd 10 2 6 4" xfId="2070" xr:uid="{00000000-0005-0000-0000-0000FB070000}"/>
    <cellStyle name="asd 10 2 7" xfId="2071" xr:uid="{00000000-0005-0000-0000-0000FC070000}"/>
    <cellStyle name="asd 10 2 7 2" xfId="2072" xr:uid="{00000000-0005-0000-0000-0000FD070000}"/>
    <cellStyle name="asd 10 2 7 3" xfId="2073" xr:uid="{00000000-0005-0000-0000-0000FE070000}"/>
    <cellStyle name="asd 10 2 7 4" xfId="2074" xr:uid="{00000000-0005-0000-0000-0000FF070000}"/>
    <cellStyle name="asd 10 2 8" xfId="2075" xr:uid="{00000000-0005-0000-0000-000000080000}"/>
    <cellStyle name="asd 10 2 8 2" xfId="2076" xr:uid="{00000000-0005-0000-0000-000001080000}"/>
    <cellStyle name="asd 10 2 8 3" xfId="2077" xr:uid="{00000000-0005-0000-0000-000002080000}"/>
    <cellStyle name="asd 10 2 8 4" xfId="2078" xr:uid="{00000000-0005-0000-0000-000003080000}"/>
    <cellStyle name="asd 10 2 9" xfId="2079" xr:uid="{00000000-0005-0000-0000-000004080000}"/>
    <cellStyle name="asd 10 3" xfId="2080" xr:uid="{00000000-0005-0000-0000-000005080000}"/>
    <cellStyle name="asd 10 3 2" xfId="2081" xr:uid="{00000000-0005-0000-0000-000006080000}"/>
    <cellStyle name="asd 10 3 2 2" xfId="2082" xr:uid="{00000000-0005-0000-0000-000007080000}"/>
    <cellStyle name="asd 10 3 2 3" xfId="2083" xr:uid="{00000000-0005-0000-0000-000008080000}"/>
    <cellStyle name="asd 10 3 2 4" xfId="2084" xr:uid="{00000000-0005-0000-0000-000009080000}"/>
    <cellStyle name="asd 10 3 3" xfId="2085" xr:uid="{00000000-0005-0000-0000-00000A080000}"/>
    <cellStyle name="asd 10 3 3 2" xfId="2086" xr:uid="{00000000-0005-0000-0000-00000B080000}"/>
    <cellStyle name="asd 10 3 3 3" xfId="2087" xr:uid="{00000000-0005-0000-0000-00000C080000}"/>
    <cellStyle name="asd 10 3 3 4" xfId="2088" xr:uid="{00000000-0005-0000-0000-00000D080000}"/>
    <cellStyle name="asd 10 3 4" xfId="2089" xr:uid="{00000000-0005-0000-0000-00000E080000}"/>
    <cellStyle name="asd 10 3 4 2" xfId="2090" xr:uid="{00000000-0005-0000-0000-00000F080000}"/>
    <cellStyle name="asd 10 3 4 3" xfId="2091" xr:uid="{00000000-0005-0000-0000-000010080000}"/>
    <cellStyle name="asd 10 3 4 4" xfId="2092" xr:uid="{00000000-0005-0000-0000-000011080000}"/>
    <cellStyle name="asd 10 3 5" xfId="2093" xr:uid="{00000000-0005-0000-0000-000012080000}"/>
    <cellStyle name="asd 10 3 5 2" xfId="2094" xr:uid="{00000000-0005-0000-0000-000013080000}"/>
    <cellStyle name="asd 10 3 5 3" xfId="2095" xr:uid="{00000000-0005-0000-0000-000014080000}"/>
    <cellStyle name="asd 10 3 5 4" xfId="2096" xr:uid="{00000000-0005-0000-0000-000015080000}"/>
    <cellStyle name="asd 10 3 6" xfId="2097" xr:uid="{00000000-0005-0000-0000-000016080000}"/>
    <cellStyle name="asd 10 4" xfId="2098" xr:uid="{00000000-0005-0000-0000-000017080000}"/>
    <cellStyle name="asd 10 4 2" xfId="2099" xr:uid="{00000000-0005-0000-0000-000018080000}"/>
    <cellStyle name="asd 10 4 2 2" xfId="2100" xr:uid="{00000000-0005-0000-0000-000019080000}"/>
    <cellStyle name="asd 10 4 2 3" xfId="2101" xr:uid="{00000000-0005-0000-0000-00001A080000}"/>
    <cellStyle name="asd 10 4 2 4" xfId="2102" xr:uid="{00000000-0005-0000-0000-00001B080000}"/>
    <cellStyle name="asd 10 4 3" xfId="2103" xr:uid="{00000000-0005-0000-0000-00001C080000}"/>
    <cellStyle name="asd 10 4 3 2" xfId="2104" xr:uid="{00000000-0005-0000-0000-00001D080000}"/>
    <cellStyle name="asd 10 4 3 3" xfId="2105" xr:uid="{00000000-0005-0000-0000-00001E080000}"/>
    <cellStyle name="asd 10 4 3 4" xfId="2106" xr:uid="{00000000-0005-0000-0000-00001F080000}"/>
    <cellStyle name="asd 10 4 4" xfId="2107" xr:uid="{00000000-0005-0000-0000-000020080000}"/>
    <cellStyle name="asd 10 4 5" xfId="2108" xr:uid="{00000000-0005-0000-0000-000021080000}"/>
    <cellStyle name="asd 10 4 6" xfId="2109" xr:uid="{00000000-0005-0000-0000-000022080000}"/>
    <cellStyle name="asd 10 5" xfId="2110" xr:uid="{00000000-0005-0000-0000-000023080000}"/>
    <cellStyle name="asd 10 5 2" xfId="2111" xr:uid="{00000000-0005-0000-0000-000024080000}"/>
    <cellStyle name="asd 10 5 3" xfId="2112" xr:uid="{00000000-0005-0000-0000-000025080000}"/>
    <cellStyle name="asd 10 5 4" xfId="2113" xr:uid="{00000000-0005-0000-0000-000026080000}"/>
    <cellStyle name="asd 10 6" xfId="2114" xr:uid="{00000000-0005-0000-0000-000027080000}"/>
    <cellStyle name="asd 10 6 2" xfId="2115" xr:uid="{00000000-0005-0000-0000-000028080000}"/>
    <cellStyle name="asd 10 6 3" xfId="2116" xr:uid="{00000000-0005-0000-0000-000029080000}"/>
    <cellStyle name="asd 10 6 4" xfId="2117" xr:uid="{00000000-0005-0000-0000-00002A080000}"/>
    <cellStyle name="asd 10 7" xfId="2118" xr:uid="{00000000-0005-0000-0000-00002B080000}"/>
    <cellStyle name="asd 10 7 2" xfId="2119" xr:uid="{00000000-0005-0000-0000-00002C080000}"/>
    <cellStyle name="asd 10 7 3" xfId="2120" xr:uid="{00000000-0005-0000-0000-00002D080000}"/>
    <cellStyle name="asd 10 7 4" xfId="2121" xr:uid="{00000000-0005-0000-0000-00002E080000}"/>
    <cellStyle name="asd 10 8" xfId="2122" xr:uid="{00000000-0005-0000-0000-00002F080000}"/>
    <cellStyle name="asd 10 8 2" xfId="2123" xr:uid="{00000000-0005-0000-0000-000030080000}"/>
    <cellStyle name="asd 10 8 3" xfId="2124" xr:uid="{00000000-0005-0000-0000-000031080000}"/>
    <cellStyle name="asd 10 8 4" xfId="2125" xr:uid="{00000000-0005-0000-0000-000032080000}"/>
    <cellStyle name="asd 10 9" xfId="2126" xr:uid="{00000000-0005-0000-0000-000033080000}"/>
    <cellStyle name="asd 10 9 2" xfId="2127" xr:uid="{00000000-0005-0000-0000-000034080000}"/>
    <cellStyle name="asd 10 9 3" xfId="2128" xr:uid="{00000000-0005-0000-0000-000035080000}"/>
    <cellStyle name="asd 10 9 4" xfId="2129" xr:uid="{00000000-0005-0000-0000-000036080000}"/>
    <cellStyle name="asd 11" xfId="2130" xr:uid="{00000000-0005-0000-0000-000037080000}"/>
    <cellStyle name="asd 11 10" xfId="2131" xr:uid="{00000000-0005-0000-0000-000038080000}"/>
    <cellStyle name="asd 11 2" xfId="2132" xr:uid="{00000000-0005-0000-0000-000039080000}"/>
    <cellStyle name="asd 11 2 2" xfId="2133" xr:uid="{00000000-0005-0000-0000-00003A080000}"/>
    <cellStyle name="asd 11 2 2 2" xfId="2134" xr:uid="{00000000-0005-0000-0000-00003B080000}"/>
    <cellStyle name="asd 11 2 2 2 2" xfId="2135" xr:uid="{00000000-0005-0000-0000-00003C080000}"/>
    <cellStyle name="asd 11 2 2 2 3" xfId="2136" xr:uid="{00000000-0005-0000-0000-00003D080000}"/>
    <cellStyle name="asd 11 2 2 2 4" xfId="2137" xr:uid="{00000000-0005-0000-0000-00003E080000}"/>
    <cellStyle name="asd 11 2 2 3" xfId="2138" xr:uid="{00000000-0005-0000-0000-00003F080000}"/>
    <cellStyle name="asd 11 2 2 3 2" xfId="2139" xr:uid="{00000000-0005-0000-0000-000040080000}"/>
    <cellStyle name="asd 11 2 2 3 3" xfId="2140" xr:uid="{00000000-0005-0000-0000-000041080000}"/>
    <cellStyle name="asd 11 2 2 3 4" xfId="2141" xr:uid="{00000000-0005-0000-0000-000042080000}"/>
    <cellStyle name="asd 11 2 2 4" xfId="2142" xr:uid="{00000000-0005-0000-0000-000043080000}"/>
    <cellStyle name="asd 11 2 2 4 2" xfId="2143" xr:uid="{00000000-0005-0000-0000-000044080000}"/>
    <cellStyle name="asd 11 2 2 4 3" xfId="2144" xr:uid="{00000000-0005-0000-0000-000045080000}"/>
    <cellStyle name="asd 11 2 2 4 4" xfId="2145" xr:uid="{00000000-0005-0000-0000-000046080000}"/>
    <cellStyle name="asd 11 2 2 5" xfId="2146" xr:uid="{00000000-0005-0000-0000-000047080000}"/>
    <cellStyle name="asd 11 2 2 5 2" xfId="2147" xr:uid="{00000000-0005-0000-0000-000048080000}"/>
    <cellStyle name="asd 11 2 2 5 3" xfId="2148" xr:uid="{00000000-0005-0000-0000-000049080000}"/>
    <cellStyle name="asd 11 2 2 5 4" xfId="2149" xr:uid="{00000000-0005-0000-0000-00004A080000}"/>
    <cellStyle name="asd 11 2 2 6" xfId="2150" xr:uid="{00000000-0005-0000-0000-00004B080000}"/>
    <cellStyle name="asd 11 2 3" xfId="2151" xr:uid="{00000000-0005-0000-0000-00004C080000}"/>
    <cellStyle name="asd 11 2 3 2" xfId="2152" xr:uid="{00000000-0005-0000-0000-00004D080000}"/>
    <cellStyle name="asd 11 2 3 2 2" xfId="2153" xr:uid="{00000000-0005-0000-0000-00004E080000}"/>
    <cellStyle name="asd 11 2 3 2 3" xfId="2154" xr:uid="{00000000-0005-0000-0000-00004F080000}"/>
    <cellStyle name="asd 11 2 3 2 4" xfId="2155" xr:uid="{00000000-0005-0000-0000-000050080000}"/>
    <cellStyle name="asd 11 2 3 3" xfId="2156" xr:uid="{00000000-0005-0000-0000-000051080000}"/>
    <cellStyle name="asd 11 2 3 3 2" xfId="2157" xr:uid="{00000000-0005-0000-0000-000052080000}"/>
    <cellStyle name="asd 11 2 3 3 3" xfId="2158" xr:uid="{00000000-0005-0000-0000-000053080000}"/>
    <cellStyle name="asd 11 2 3 3 4" xfId="2159" xr:uid="{00000000-0005-0000-0000-000054080000}"/>
    <cellStyle name="asd 11 2 3 4" xfId="2160" xr:uid="{00000000-0005-0000-0000-000055080000}"/>
    <cellStyle name="asd 11 2 3 5" xfId="2161" xr:uid="{00000000-0005-0000-0000-000056080000}"/>
    <cellStyle name="asd 11 2 3 6" xfId="2162" xr:uid="{00000000-0005-0000-0000-000057080000}"/>
    <cellStyle name="asd 11 2 4" xfId="2163" xr:uid="{00000000-0005-0000-0000-000058080000}"/>
    <cellStyle name="asd 11 2 4 2" xfId="2164" xr:uid="{00000000-0005-0000-0000-000059080000}"/>
    <cellStyle name="asd 11 2 4 3" xfId="2165" xr:uid="{00000000-0005-0000-0000-00005A080000}"/>
    <cellStyle name="asd 11 2 4 4" xfId="2166" xr:uid="{00000000-0005-0000-0000-00005B080000}"/>
    <cellStyle name="asd 11 2 5" xfId="2167" xr:uid="{00000000-0005-0000-0000-00005C080000}"/>
    <cellStyle name="asd 11 2 5 2" xfId="2168" xr:uid="{00000000-0005-0000-0000-00005D080000}"/>
    <cellStyle name="asd 11 2 5 3" xfId="2169" xr:uid="{00000000-0005-0000-0000-00005E080000}"/>
    <cellStyle name="asd 11 2 5 4" xfId="2170" xr:uid="{00000000-0005-0000-0000-00005F080000}"/>
    <cellStyle name="asd 11 2 6" xfId="2171" xr:uid="{00000000-0005-0000-0000-000060080000}"/>
    <cellStyle name="asd 11 2 6 2" xfId="2172" xr:uid="{00000000-0005-0000-0000-000061080000}"/>
    <cellStyle name="asd 11 2 6 3" xfId="2173" xr:uid="{00000000-0005-0000-0000-000062080000}"/>
    <cellStyle name="asd 11 2 6 4" xfId="2174" xr:uid="{00000000-0005-0000-0000-000063080000}"/>
    <cellStyle name="asd 11 2 7" xfId="2175" xr:uid="{00000000-0005-0000-0000-000064080000}"/>
    <cellStyle name="asd 11 2 7 2" xfId="2176" xr:uid="{00000000-0005-0000-0000-000065080000}"/>
    <cellStyle name="asd 11 2 7 3" xfId="2177" xr:uid="{00000000-0005-0000-0000-000066080000}"/>
    <cellStyle name="asd 11 2 7 4" xfId="2178" xr:uid="{00000000-0005-0000-0000-000067080000}"/>
    <cellStyle name="asd 11 2 8" xfId="2179" xr:uid="{00000000-0005-0000-0000-000068080000}"/>
    <cellStyle name="asd 11 2 8 2" xfId="2180" xr:uid="{00000000-0005-0000-0000-000069080000}"/>
    <cellStyle name="asd 11 2 8 3" xfId="2181" xr:uid="{00000000-0005-0000-0000-00006A080000}"/>
    <cellStyle name="asd 11 2 8 4" xfId="2182" xr:uid="{00000000-0005-0000-0000-00006B080000}"/>
    <cellStyle name="asd 11 2 9" xfId="2183" xr:uid="{00000000-0005-0000-0000-00006C080000}"/>
    <cellStyle name="asd 11 3" xfId="2184" xr:uid="{00000000-0005-0000-0000-00006D080000}"/>
    <cellStyle name="asd 11 3 2" xfId="2185" xr:uid="{00000000-0005-0000-0000-00006E080000}"/>
    <cellStyle name="asd 11 3 2 2" xfId="2186" xr:uid="{00000000-0005-0000-0000-00006F080000}"/>
    <cellStyle name="asd 11 3 2 3" xfId="2187" xr:uid="{00000000-0005-0000-0000-000070080000}"/>
    <cellStyle name="asd 11 3 2 4" xfId="2188" xr:uid="{00000000-0005-0000-0000-000071080000}"/>
    <cellStyle name="asd 11 3 3" xfId="2189" xr:uid="{00000000-0005-0000-0000-000072080000}"/>
    <cellStyle name="asd 11 3 3 2" xfId="2190" xr:uid="{00000000-0005-0000-0000-000073080000}"/>
    <cellStyle name="asd 11 3 3 3" xfId="2191" xr:uid="{00000000-0005-0000-0000-000074080000}"/>
    <cellStyle name="asd 11 3 3 4" xfId="2192" xr:uid="{00000000-0005-0000-0000-000075080000}"/>
    <cellStyle name="asd 11 3 4" xfId="2193" xr:uid="{00000000-0005-0000-0000-000076080000}"/>
    <cellStyle name="asd 11 3 4 2" xfId="2194" xr:uid="{00000000-0005-0000-0000-000077080000}"/>
    <cellStyle name="asd 11 3 4 3" xfId="2195" xr:uid="{00000000-0005-0000-0000-000078080000}"/>
    <cellStyle name="asd 11 3 4 4" xfId="2196" xr:uid="{00000000-0005-0000-0000-000079080000}"/>
    <cellStyle name="asd 11 3 5" xfId="2197" xr:uid="{00000000-0005-0000-0000-00007A080000}"/>
    <cellStyle name="asd 11 3 5 2" xfId="2198" xr:uid="{00000000-0005-0000-0000-00007B080000}"/>
    <cellStyle name="asd 11 3 5 3" xfId="2199" xr:uid="{00000000-0005-0000-0000-00007C080000}"/>
    <cellStyle name="asd 11 3 5 4" xfId="2200" xr:uid="{00000000-0005-0000-0000-00007D080000}"/>
    <cellStyle name="asd 11 3 6" xfId="2201" xr:uid="{00000000-0005-0000-0000-00007E080000}"/>
    <cellStyle name="asd 11 4" xfId="2202" xr:uid="{00000000-0005-0000-0000-00007F080000}"/>
    <cellStyle name="asd 11 4 2" xfId="2203" xr:uid="{00000000-0005-0000-0000-000080080000}"/>
    <cellStyle name="asd 11 4 2 2" xfId="2204" xr:uid="{00000000-0005-0000-0000-000081080000}"/>
    <cellStyle name="asd 11 4 2 3" xfId="2205" xr:uid="{00000000-0005-0000-0000-000082080000}"/>
    <cellStyle name="asd 11 4 2 4" xfId="2206" xr:uid="{00000000-0005-0000-0000-000083080000}"/>
    <cellStyle name="asd 11 4 3" xfId="2207" xr:uid="{00000000-0005-0000-0000-000084080000}"/>
    <cellStyle name="asd 11 4 3 2" xfId="2208" xr:uid="{00000000-0005-0000-0000-000085080000}"/>
    <cellStyle name="asd 11 4 3 3" xfId="2209" xr:uid="{00000000-0005-0000-0000-000086080000}"/>
    <cellStyle name="asd 11 4 3 4" xfId="2210" xr:uid="{00000000-0005-0000-0000-000087080000}"/>
    <cellStyle name="asd 11 4 4" xfId="2211" xr:uid="{00000000-0005-0000-0000-000088080000}"/>
    <cellStyle name="asd 11 4 5" xfId="2212" xr:uid="{00000000-0005-0000-0000-000089080000}"/>
    <cellStyle name="asd 11 4 6" xfId="2213" xr:uid="{00000000-0005-0000-0000-00008A080000}"/>
    <cellStyle name="asd 11 5" xfId="2214" xr:uid="{00000000-0005-0000-0000-00008B080000}"/>
    <cellStyle name="asd 11 5 2" xfId="2215" xr:uid="{00000000-0005-0000-0000-00008C080000}"/>
    <cellStyle name="asd 11 5 3" xfId="2216" xr:uid="{00000000-0005-0000-0000-00008D080000}"/>
    <cellStyle name="asd 11 5 4" xfId="2217" xr:uid="{00000000-0005-0000-0000-00008E080000}"/>
    <cellStyle name="asd 11 6" xfId="2218" xr:uid="{00000000-0005-0000-0000-00008F080000}"/>
    <cellStyle name="asd 11 6 2" xfId="2219" xr:uid="{00000000-0005-0000-0000-000090080000}"/>
    <cellStyle name="asd 11 6 3" xfId="2220" xr:uid="{00000000-0005-0000-0000-000091080000}"/>
    <cellStyle name="asd 11 6 4" xfId="2221" xr:uid="{00000000-0005-0000-0000-000092080000}"/>
    <cellStyle name="asd 11 7" xfId="2222" xr:uid="{00000000-0005-0000-0000-000093080000}"/>
    <cellStyle name="asd 11 7 2" xfId="2223" xr:uid="{00000000-0005-0000-0000-000094080000}"/>
    <cellStyle name="asd 11 7 3" xfId="2224" xr:uid="{00000000-0005-0000-0000-000095080000}"/>
    <cellStyle name="asd 11 7 4" xfId="2225" xr:uid="{00000000-0005-0000-0000-000096080000}"/>
    <cellStyle name="asd 11 8" xfId="2226" xr:uid="{00000000-0005-0000-0000-000097080000}"/>
    <cellStyle name="asd 11 8 2" xfId="2227" xr:uid="{00000000-0005-0000-0000-000098080000}"/>
    <cellStyle name="asd 11 8 3" xfId="2228" xr:uid="{00000000-0005-0000-0000-000099080000}"/>
    <cellStyle name="asd 11 8 4" xfId="2229" xr:uid="{00000000-0005-0000-0000-00009A080000}"/>
    <cellStyle name="asd 11 9" xfId="2230" xr:uid="{00000000-0005-0000-0000-00009B080000}"/>
    <cellStyle name="asd 11 9 2" xfId="2231" xr:uid="{00000000-0005-0000-0000-00009C080000}"/>
    <cellStyle name="asd 11 9 3" xfId="2232" xr:uid="{00000000-0005-0000-0000-00009D080000}"/>
    <cellStyle name="asd 11 9 4" xfId="2233" xr:uid="{00000000-0005-0000-0000-00009E080000}"/>
    <cellStyle name="asd 12" xfId="2234" xr:uid="{00000000-0005-0000-0000-00009F080000}"/>
    <cellStyle name="asd 12 10" xfId="2235" xr:uid="{00000000-0005-0000-0000-0000A0080000}"/>
    <cellStyle name="asd 12 2" xfId="2236" xr:uid="{00000000-0005-0000-0000-0000A1080000}"/>
    <cellStyle name="asd 12 2 2" xfId="2237" xr:uid="{00000000-0005-0000-0000-0000A2080000}"/>
    <cellStyle name="asd 12 2 2 2" xfId="2238" xr:uid="{00000000-0005-0000-0000-0000A3080000}"/>
    <cellStyle name="asd 12 2 2 2 2" xfId="2239" xr:uid="{00000000-0005-0000-0000-0000A4080000}"/>
    <cellStyle name="asd 12 2 2 2 3" xfId="2240" xr:uid="{00000000-0005-0000-0000-0000A5080000}"/>
    <cellStyle name="asd 12 2 2 2 4" xfId="2241" xr:uid="{00000000-0005-0000-0000-0000A6080000}"/>
    <cellStyle name="asd 12 2 2 3" xfId="2242" xr:uid="{00000000-0005-0000-0000-0000A7080000}"/>
    <cellStyle name="asd 12 2 2 3 2" xfId="2243" xr:uid="{00000000-0005-0000-0000-0000A8080000}"/>
    <cellStyle name="asd 12 2 2 3 3" xfId="2244" xr:uid="{00000000-0005-0000-0000-0000A9080000}"/>
    <cellStyle name="asd 12 2 2 3 4" xfId="2245" xr:uid="{00000000-0005-0000-0000-0000AA080000}"/>
    <cellStyle name="asd 12 2 2 4" xfId="2246" xr:uid="{00000000-0005-0000-0000-0000AB080000}"/>
    <cellStyle name="asd 12 2 2 4 2" xfId="2247" xr:uid="{00000000-0005-0000-0000-0000AC080000}"/>
    <cellStyle name="asd 12 2 2 4 3" xfId="2248" xr:uid="{00000000-0005-0000-0000-0000AD080000}"/>
    <cellStyle name="asd 12 2 2 4 4" xfId="2249" xr:uid="{00000000-0005-0000-0000-0000AE080000}"/>
    <cellStyle name="asd 12 2 2 5" xfId="2250" xr:uid="{00000000-0005-0000-0000-0000AF080000}"/>
    <cellStyle name="asd 12 2 2 5 2" xfId="2251" xr:uid="{00000000-0005-0000-0000-0000B0080000}"/>
    <cellStyle name="asd 12 2 2 5 3" xfId="2252" xr:uid="{00000000-0005-0000-0000-0000B1080000}"/>
    <cellStyle name="asd 12 2 2 5 4" xfId="2253" xr:uid="{00000000-0005-0000-0000-0000B2080000}"/>
    <cellStyle name="asd 12 2 2 6" xfId="2254" xr:uid="{00000000-0005-0000-0000-0000B3080000}"/>
    <cellStyle name="asd 12 2 3" xfId="2255" xr:uid="{00000000-0005-0000-0000-0000B4080000}"/>
    <cellStyle name="asd 12 2 3 2" xfId="2256" xr:uid="{00000000-0005-0000-0000-0000B5080000}"/>
    <cellStyle name="asd 12 2 3 2 2" xfId="2257" xr:uid="{00000000-0005-0000-0000-0000B6080000}"/>
    <cellStyle name="asd 12 2 3 2 3" xfId="2258" xr:uid="{00000000-0005-0000-0000-0000B7080000}"/>
    <cellStyle name="asd 12 2 3 2 4" xfId="2259" xr:uid="{00000000-0005-0000-0000-0000B8080000}"/>
    <cellStyle name="asd 12 2 3 3" xfId="2260" xr:uid="{00000000-0005-0000-0000-0000B9080000}"/>
    <cellStyle name="asd 12 2 3 3 2" xfId="2261" xr:uid="{00000000-0005-0000-0000-0000BA080000}"/>
    <cellStyle name="asd 12 2 3 3 3" xfId="2262" xr:uid="{00000000-0005-0000-0000-0000BB080000}"/>
    <cellStyle name="asd 12 2 3 3 4" xfId="2263" xr:uid="{00000000-0005-0000-0000-0000BC080000}"/>
    <cellStyle name="asd 12 2 3 4" xfId="2264" xr:uid="{00000000-0005-0000-0000-0000BD080000}"/>
    <cellStyle name="asd 12 2 3 5" xfId="2265" xr:uid="{00000000-0005-0000-0000-0000BE080000}"/>
    <cellStyle name="asd 12 2 3 6" xfId="2266" xr:uid="{00000000-0005-0000-0000-0000BF080000}"/>
    <cellStyle name="asd 12 2 4" xfId="2267" xr:uid="{00000000-0005-0000-0000-0000C0080000}"/>
    <cellStyle name="asd 12 2 4 2" xfId="2268" xr:uid="{00000000-0005-0000-0000-0000C1080000}"/>
    <cellStyle name="asd 12 2 4 3" xfId="2269" xr:uid="{00000000-0005-0000-0000-0000C2080000}"/>
    <cellStyle name="asd 12 2 4 4" xfId="2270" xr:uid="{00000000-0005-0000-0000-0000C3080000}"/>
    <cellStyle name="asd 12 2 5" xfId="2271" xr:uid="{00000000-0005-0000-0000-0000C4080000}"/>
    <cellStyle name="asd 12 2 5 2" xfId="2272" xr:uid="{00000000-0005-0000-0000-0000C5080000}"/>
    <cellStyle name="asd 12 2 5 3" xfId="2273" xr:uid="{00000000-0005-0000-0000-0000C6080000}"/>
    <cellStyle name="asd 12 2 5 4" xfId="2274" xr:uid="{00000000-0005-0000-0000-0000C7080000}"/>
    <cellStyle name="asd 12 2 6" xfId="2275" xr:uid="{00000000-0005-0000-0000-0000C8080000}"/>
    <cellStyle name="asd 12 2 6 2" xfId="2276" xr:uid="{00000000-0005-0000-0000-0000C9080000}"/>
    <cellStyle name="asd 12 2 6 3" xfId="2277" xr:uid="{00000000-0005-0000-0000-0000CA080000}"/>
    <cellStyle name="asd 12 2 6 4" xfId="2278" xr:uid="{00000000-0005-0000-0000-0000CB080000}"/>
    <cellStyle name="asd 12 2 7" xfId="2279" xr:uid="{00000000-0005-0000-0000-0000CC080000}"/>
    <cellStyle name="asd 12 2 7 2" xfId="2280" xr:uid="{00000000-0005-0000-0000-0000CD080000}"/>
    <cellStyle name="asd 12 2 7 3" xfId="2281" xr:uid="{00000000-0005-0000-0000-0000CE080000}"/>
    <cellStyle name="asd 12 2 7 4" xfId="2282" xr:uid="{00000000-0005-0000-0000-0000CF080000}"/>
    <cellStyle name="asd 12 2 8" xfId="2283" xr:uid="{00000000-0005-0000-0000-0000D0080000}"/>
    <cellStyle name="asd 12 2 8 2" xfId="2284" xr:uid="{00000000-0005-0000-0000-0000D1080000}"/>
    <cellStyle name="asd 12 2 8 3" xfId="2285" xr:uid="{00000000-0005-0000-0000-0000D2080000}"/>
    <cellStyle name="asd 12 2 8 4" xfId="2286" xr:uid="{00000000-0005-0000-0000-0000D3080000}"/>
    <cellStyle name="asd 12 2 9" xfId="2287" xr:uid="{00000000-0005-0000-0000-0000D4080000}"/>
    <cellStyle name="asd 12 3" xfId="2288" xr:uid="{00000000-0005-0000-0000-0000D5080000}"/>
    <cellStyle name="asd 12 3 2" xfId="2289" xr:uid="{00000000-0005-0000-0000-0000D6080000}"/>
    <cellStyle name="asd 12 3 2 2" xfId="2290" xr:uid="{00000000-0005-0000-0000-0000D7080000}"/>
    <cellStyle name="asd 12 3 2 3" xfId="2291" xr:uid="{00000000-0005-0000-0000-0000D8080000}"/>
    <cellStyle name="asd 12 3 2 4" xfId="2292" xr:uid="{00000000-0005-0000-0000-0000D9080000}"/>
    <cellStyle name="asd 12 3 3" xfId="2293" xr:uid="{00000000-0005-0000-0000-0000DA080000}"/>
    <cellStyle name="asd 12 3 3 2" xfId="2294" xr:uid="{00000000-0005-0000-0000-0000DB080000}"/>
    <cellStyle name="asd 12 3 3 3" xfId="2295" xr:uid="{00000000-0005-0000-0000-0000DC080000}"/>
    <cellStyle name="asd 12 3 3 4" xfId="2296" xr:uid="{00000000-0005-0000-0000-0000DD080000}"/>
    <cellStyle name="asd 12 3 4" xfId="2297" xr:uid="{00000000-0005-0000-0000-0000DE080000}"/>
    <cellStyle name="asd 12 3 4 2" xfId="2298" xr:uid="{00000000-0005-0000-0000-0000DF080000}"/>
    <cellStyle name="asd 12 3 4 3" xfId="2299" xr:uid="{00000000-0005-0000-0000-0000E0080000}"/>
    <cellStyle name="asd 12 3 4 4" xfId="2300" xr:uid="{00000000-0005-0000-0000-0000E1080000}"/>
    <cellStyle name="asd 12 3 5" xfId="2301" xr:uid="{00000000-0005-0000-0000-0000E2080000}"/>
    <cellStyle name="asd 12 3 5 2" xfId="2302" xr:uid="{00000000-0005-0000-0000-0000E3080000}"/>
    <cellStyle name="asd 12 3 5 3" xfId="2303" xr:uid="{00000000-0005-0000-0000-0000E4080000}"/>
    <cellStyle name="asd 12 3 5 4" xfId="2304" xr:uid="{00000000-0005-0000-0000-0000E5080000}"/>
    <cellStyle name="asd 12 3 6" xfId="2305" xr:uid="{00000000-0005-0000-0000-0000E6080000}"/>
    <cellStyle name="asd 12 4" xfId="2306" xr:uid="{00000000-0005-0000-0000-0000E7080000}"/>
    <cellStyle name="asd 12 4 2" xfId="2307" xr:uid="{00000000-0005-0000-0000-0000E8080000}"/>
    <cellStyle name="asd 12 4 2 2" xfId="2308" xr:uid="{00000000-0005-0000-0000-0000E9080000}"/>
    <cellStyle name="asd 12 4 2 3" xfId="2309" xr:uid="{00000000-0005-0000-0000-0000EA080000}"/>
    <cellStyle name="asd 12 4 2 4" xfId="2310" xr:uid="{00000000-0005-0000-0000-0000EB080000}"/>
    <cellStyle name="asd 12 4 3" xfId="2311" xr:uid="{00000000-0005-0000-0000-0000EC080000}"/>
    <cellStyle name="asd 12 4 3 2" xfId="2312" xr:uid="{00000000-0005-0000-0000-0000ED080000}"/>
    <cellStyle name="asd 12 4 3 3" xfId="2313" xr:uid="{00000000-0005-0000-0000-0000EE080000}"/>
    <cellStyle name="asd 12 4 3 4" xfId="2314" xr:uid="{00000000-0005-0000-0000-0000EF080000}"/>
    <cellStyle name="asd 12 4 4" xfId="2315" xr:uid="{00000000-0005-0000-0000-0000F0080000}"/>
    <cellStyle name="asd 12 4 5" xfId="2316" xr:uid="{00000000-0005-0000-0000-0000F1080000}"/>
    <cellStyle name="asd 12 4 6" xfId="2317" xr:uid="{00000000-0005-0000-0000-0000F2080000}"/>
    <cellStyle name="asd 12 5" xfId="2318" xr:uid="{00000000-0005-0000-0000-0000F3080000}"/>
    <cellStyle name="asd 12 5 2" xfId="2319" xr:uid="{00000000-0005-0000-0000-0000F4080000}"/>
    <cellStyle name="asd 12 5 3" xfId="2320" xr:uid="{00000000-0005-0000-0000-0000F5080000}"/>
    <cellStyle name="asd 12 5 4" xfId="2321" xr:uid="{00000000-0005-0000-0000-0000F6080000}"/>
    <cellStyle name="asd 12 6" xfId="2322" xr:uid="{00000000-0005-0000-0000-0000F7080000}"/>
    <cellStyle name="asd 12 6 2" xfId="2323" xr:uid="{00000000-0005-0000-0000-0000F8080000}"/>
    <cellStyle name="asd 12 6 3" xfId="2324" xr:uid="{00000000-0005-0000-0000-0000F9080000}"/>
    <cellStyle name="asd 12 6 4" xfId="2325" xr:uid="{00000000-0005-0000-0000-0000FA080000}"/>
    <cellStyle name="asd 12 7" xfId="2326" xr:uid="{00000000-0005-0000-0000-0000FB080000}"/>
    <cellStyle name="asd 12 7 2" xfId="2327" xr:uid="{00000000-0005-0000-0000-0000FC080000}"/>
    <cellStyle name="asd 12 7 3" xfId="2328" xr:uid="{00000000-0005-0000-0000-0000FD080000}"/>
    <cellStyle name="asd 12 7 4" xfId="2329" xr:uid="{00000000-0005-0000-0000-0000FE080000}"/>
    <cellStyle name="asd 12 8" xfId="2330" xr:uid="{00000000-0005-0000-0000-0000FF080000}"/>
    <cellStyle name="asd 12 8 2" xfId="2331" xr:uid="{00000000-0005-0000-0000-000000090000}"/>
    <cellStyle name="asd 12 8 3" xfId="2332" xr:uid="{00000000-0005-0000-0000-000001090000}"/>
    <cellStyle name="asd 12 8 4" xfId="2333" xr:uid="{00000000-0005-0000-0000-000002090000}"/>
    <cellStyle name="asd 12 9" xfId="2334" xr:uid="{00000000-0005-0000-0000-000003090000}"/>
    <cellStyle name="asd 12 9 2" xfId="2335" xr:uid="{00000000-0005-0000-0000-000004090000}"/>
    <cellStyle name="asd 12 9 3" xfId="2336" xr:uid="{00000000-0005-0000-0000-000005090000}"/>
    <cellStyle name="asd 12 9 4" xfId="2337" xr:uid="{00000000-0005-0000-0000-000006090000}"/>
    <cellStyle name="asd 13" xfId="2338" xr:uid="{00000000-0005-0000-0000-000007090000}"/>
    <cellStyle name="asd 13 10" xfId="2339" xr:uid="{00000000-0005-0000-0000-000008090000}"/>
    <cellStyle name="asd 13 2" xfId="2340" xr:uid="{00000000-0005-0000-0000-000009090000}"/>
    <cellStyle name="asd 13 2 2" xfId="2341" xr:uid="{00000000-0005-0000-0000-00000A090000}"/>
    <cellStyle name="asd 13 2 2 2" xfId="2342" xr:uid="{00000000-0005-0000-0000-00000B090000}"/>
    <cellStyle name="asd 13 2 2 2 2" xfId="2343" xr:uid="{00000000-0005-0000-0000-00000C090000}"/>
    <cellStyle name="asd 13 2 2 2 3" xfId="2344" xr:uid="{00000000-0005-0000-0000-00000D090000}"/>
    <cellStyle name="asd 13 2 2 2 4" xfId="2345" xr:uid="{00000000-0005-0000-0000-00000E090000}"/>
    <cellStyle name="asd 13 2 2 3" xfId="2346" xr:uid="{00000000-0005-0000-0000-00000F090000}"/>
    <cellStyle name="asd 13 2 2 3 2" xfId="2347" xr:uid="{00000000-0005-0000-0000-000010090000}"/>
    <cellStyle name="asd 13 2 2 3 3" xfId="2348" xr:uid="{00000000-0005-0000-0000-000011090000}"/>
    <cellStyle name="asd 13 2 2 3 4" xfId="2349" xr:uid="{00000000-0005-0000-0000-000012090000}"/>
    <cellStyle name="asd 13 2 2 4" xfId="2350" xr:uid="{00000000-0005-0000-0000-000013090000}"/>
    <cellStyle name="asd 13 2 2 4 2" xfId="2351" xr:uid="{00000000-0005-0000-0000-000014090000}"/>
    <cellStyle name="asd 13 2 2 4 3" xfId="2352" xr:uid="{00000000-0005-0000-0000-000015090000}"/>
    <cellStyle name="asd 13 2 2 4 4" xfId="2353" xr:uid="{00000000-0005-0000-0000-000016090000}"/>
    <cellStyle name="asd 13 2 2 5" xfId="2354" xr:uid="{00000000-0005-0000-0000-000017090000}"/>
    <cellStyle name="asd 13 2 2 5 2" xfId="2355" xr:uid="{00000000-0005-0000-0000-000018090000}"/>
    <cellStyle name="asd 13 2 2 5 3" xfId="2356" xr:uid="{00000000-0005-0000-0000-000019090000}"/>
    <cellStyle name="asd 13 2 2 5 4" xfId="2357" xr:uid="{00000000-0005-0000-0000-00001A090000}"/>
    <cellStyle name="asd 13 2 2 6" xfId="2358" xr:uid="{00000000-0005-0000-0000-00001B090000}"/>
    <cellStyle name="asd 13 2 3" xfId="2359" xr:uid="{00000000-0005-0000-0000-00001C090000}"/>
    <cellStyle name="asd 13 2 3 2" xfId="2360" xr:uid="{00000000-0005-0000-0000-00001D090000}"/>
    <cellStyle name="asd 13 2 3 2 2" xfId="2361" xr:uid="{00000000-0005-0000-0000-00001E090000}"/>
    <cellStyle name="asd 13 2 3 2 3" xfId="2362" xr:uid="{00000000-0005-0000-0000-00001F090000}"/>
    <cellStyle name="asd 13 2 3 2 4" xfId="2363" xr:uid="{00000000-0005-0000-0000-000020090000}"/>
    <cellStyle name="asd 13 2 3 3" xfId="2364" xr:uid="{00000000-0005-0000-0000-000021090000}"/>
    <cellStyle name="asd 13 2 3 3 2" xfId="2365" xr:uid="{00000000-0005-0000-0000-000022090000}"/>
    <cellStyle name="asd 13 2 3 3 3" xfId="2366" xr:uid="{00000000-0005-0000-0000-000023090000}"/>
    <cellStyle name="asd 13 2 3 3 4" xfId="2367" xr:uid="{00000000-0005-0000-0000-000024090000}"/>
    <cellStyle name="asd 13 2 3 4" xfId="2368" xr:uid="{00000000-0005-0000-0000-000025090000}"/>
    <cellStyle name="asd 13 2 3 5" xfId="2369" xr:uid="{00000000-0005-0000-0000-000026090000}"/>
    <cellStyle name="asd 13 2 3 6" xfId="2370" xr:uid="{00000000-0005-0000-0000-000027090000}"/>
    <cellStyle name="asd 13 2 4" xfId="2371" xr:uid="{00000000-0005-0000-0000-000028090000}"/>
    <cellStyle name="asd 13 2 4 2" xfId="2372" xr:uid="{00000000-0005-0000-0000-000029090000}"/>
    <cellStyle name="asd 13 2 4 3" xfId="2373" xr:uid="{00000000-0005-0000-0000-00002A090000}"/>
    <cellStyle name="asd 13 2 4 4" xfId="2374" xr:uid="{00000000-0005-0000-0000-00002B090000}"/>
    <cellStyle name="asd 13 2 5" xfId="2375" xr:uid="{00000000-0005-0000-0000-00002C090000}"/>
    <cellStyle name="asd 13 2 5 2" xfId="2376" xr:uid="{00000000-0005-0000-0000-00002D090000}"/>
    <cellStyle name="asd 13 2 5 3" xfId="2377" xr:uid="{00000000-0005-0000-0000-00002E090000}"/>
    <cellStyle name="asd 13 2 5 4" xfId="2378" xr:uid="{00000000-0005-0000-0000-00002F090000}"/>
    <cellStyle name="asd 13 2 6" xfId="2379" xr:uid="{00000000-0005-0000-0000-000030090000}"/>
    <cellStyle name="asd 13 2 6 2" xfId="2380" xr:uid="{00000000-0005-0000-0000-000031090000}"/>
    <cellStyle name="asd 13 2 6 3" xfId="2381" xr:uid="{00000000-0005-0000-0000-000032090000}"/>
    <cellStyle name="asd 13 2 6 4" xfId="2382" xr:uid="{00000000-0005-0000-0000-000033090000}"/>
    <cellStyle name="asd 13 2 7" xfId="2383" xr:uid="{00000000-0005-0000-0000-000034090000}"/>
    <cellStyle name="asd 13 2 7 2" xfId="2384" xr:uid="{00000000-0005-0000-0000-000035090000}"/>
    <cellStyle name="asd 13 2 7 3" xfId="2385" xr:uid="{00000000-0005-0000-0000-000036090000}"/>
    <cellStyle name="asd 13 2 7 4" xfId="2386" xr:uid="{00000000-0005-0000-0000-000037090000}"/>
    <cellStyle name="asd 13 2 8" xfId="2387" xr:uid="{00000000-0005-0000-0000-000038090000}"/>
    <cellStyle name="asd 13 2 8 2" xfId="2388" xr:uid="{00000000-0005-0000-0000-000039090000}"/>
    <cellStyle name="asd 13 2 8 3" xfId="2389" xr:uid="{00000000-0005-0000-0000-00003A090000}"/>
    <cellStyle name="asd 13 2 8 4" xfId="2390" xr:uid="{00000000-0005-0000-0000-00003B090000}"/>
    <cellStyle name="asd 13 2 9" xfId="2391" xr:uid="{00000000-0005-0000-0000-00003C090000}"/>
    <cellStyle name="asd 13 3" xfId="2392" xr:uid="{00000000-0005-0000-0000-00003D090000}"/>
    <cellStyle name="asd 13 3 2" xfId="2393" xr:uid="{00000000-0005-0000-0000-00003E090000}"/>
    <cellStyle name="asd 13 3 2 2" xfId="2394" xr:uid="{00000000-0005-0000-0000-00003F090000}"/>
    <cellStyle name="asd 13 3 2 3" xfId="2395" xr:uid="{00000000-0005-0000-0000-000040090000}"/>
    <cellStyle name="asd 13 3 2 4" xfId="2396" xr:uid="{00000000-0005-0000-0000-000041090000}"/>
    <cellStyle name="asd 13 3 3" xfId="2397" xr:uid="{00000000-0005-0000-0000-000042090000}"/>
    <cellStyle name="asd 13 3 3 2" xfId="2398" xr:uid="{00000000-0005-0000-0000-000043090000}"/>
    <cellStyle name="asd 13 3 3 3" xfId="2399" xr:uid="{00000000-0005-0000-0000-000044090000}"/>
    <cellStyle name="asd 13 3 3 4" xfId="2400" xr:uid="{00000000-0005-0000-0000-000045090000}"/>
    <cellStyle name="asd 13 3 4" xfId="2401" xr:uid="{00000000-0005-0000-0000-000046090000}"/>
    <cellStyle name="asd 13 3 4 2" xfId="2402" xr:uid="{00000000-0005-0000-0000-000047090000}"/>
    <cellStyle name="asd 13 3 4 3" xfId="2403" xr:uid="{00000000-0005-0000-0000-000048090000}"/>
    <cellStyle name="asd 13 3 4 4" xfId="2404" xr:uid="{00000000-0005-0000-0000-000049090000}"/>
    <cellStyle name="asd 13 3 5" xfId="2405" xr:uid="{00000000-0005-0000-0000-00004A090000}"/>
    <cellStyle name="asd 13 3 5 2" xfId="2406" xr:uid="{00000000-0005-0000-0000-00004B090000}"/>
    <cellStyle name="asd 13 3 5 3" xfId="2407" xr:uid="{00000000-0005-0000-0000-00004C090000}"/>
    <cellStyle name="asd 13 3 5 4" xfId="2408" xr:uid="{00000000-0005-0000-0000-00004D090000}"/>
    <cellStyle name="asd 13 3 6" xfId="2409" xr:uid="{00000000-0005-0000-0000-00004E090000}"/>
    <cellStyle name="asd 13 4" xfId="2410" xr:uid="{00000000-0005-0000-0000-00004F090000}"/>
    <cellStyle name="asd 13 4 2" xfId="2411" xr:uid="{00000000-0005-0000-0000-000050090000}"/>
    <cellStyle name="asd 13 4 2 2" xfId="2412" xr:uid="{00000000-0005-0000-0000-000051090000}"/>
    <cellStyle name="asd 13 4 2 3" xfId="2413" xr:uid="{00000000-0005-0000-0000-000052090000}"/>
    <cellStyle name="asd 13 4 2 4" xfId="2414" xr:uid="{00000000-0005-0000-0000-000053090000}"/>
    <cellStyle name="asd 13 4 3" xfId="2415" xr:uid="{00000000-0005-0000-0000-000054090000}"/>
    <cellStyle name="asd 13 4 3 2" xfId="2416" xr:uid="{00000000-0005-0000-0000-000055090000}"/>
    <cellStyle name="asd 13 4 3 3" xfId="2417" xr:uid="{00000000-0005-0000-0000-000056090000}"/>
    <cellStyle name="asd 13 4 3 4" xfId="2418" xr:uid="{00000000-0005-0000-0000-000057090000}"/>
    <cellStyle name="asd 13 4 4" xfId="2419" xr:uid="{00000000-0005-0000-0000-000058090000}"/>
    <cellStyle name="asd 13 4 5" xfId="2420" xr:uid="{00000000-0005-0000-0000-000059090000}"/>
    <cellStyle name="asd 13 4 6" xfId="2421" xr:uid="{00000000-0005-0000-0000-00005A090000}"/>
    <cellStyle name="asd 13 5" xfId="2422" xr:uid="{00000000-0005-0000-0000-00005B090000}"/>
    <cellStyle name="asd 13 5 2" xfId="2423" xr:uid="{00000000-0005-0000-0000-00005C090000}"/>
    <cellStyle name="asd 13 5 3" xfId="2424" xr:uid="{00000000-0005-0000-0000-00005D090000}"/>
    <cellStyle name="asd 13 5 4" xfId="2425" xr:uid="{00000000-0005-0000-0000-00005E090000}"/>
    <cellStyle name="asd 13 6" xfId="2426" xr:uid="{00000000-0005-0000-0000-00005F090000}"/>
    <cellStyle name="asd 13 6 2" xfId="2427" xr:uid="{00000000-0005-0000-0000-000060090000}"/>
    <cellStyle name="asd 13 6 3" xfId="2428" xr:uid="{00000000-0005-0000-0000-000061090000}"/>
    <cellStyle name="asd 13 6 4" xfId="2429" xr:uid="{00000000-0005-0000-0000-000062090000}"/>
    <cellStyle name="asd 13 7" xfId="2430" xr:uid="{00000000-0005-0000-0000-000063090000}"/>
    <cellStyle name="asd 13 7 2" xfId="2431" xr:uid="{00000000-0005-0000-0000-000064090000}"/>
    <cellStyle name="asd 13 7 3" xfId="2432" xr:uid="{00000000-0005-0000-0000-000065090000}"/>
    <cellStyle name="asd 13 7 4" xfId="2433" xr:uid="{00000000-0005-0000-0000-000066090000}"/>
    <cellStyle name="asd 13 8" xfId="2434" xr:uid="{00000000-0005-0000-0000-000067090000}"/>
    <cellStyle name="asd 13 8 2" xfId="2435" xr:uid="{00000000-0005-0000-0000-000068090000}"/>
    <cellStyle name="asd 13 8 3" xfId="2436" xr:uid="{00000000-0005-0000-0000-000069090000}"/>
    <cellStyle name="asd 13 8 4" xfId="2437" xr:uid="{00000000-0005-0000-0000-00006A090000}"/>
    <cellStyle name="asd 13 9" xfId="2438" xr:uid="{00000000-0005-0000-0000-00006B090000}"/>
    <cellStyle name="asd 13 9 2" xfId="2439" xr:uid="{00000000-0005-0000-0000-00006C090000}"/>
    <cellStyle name="asd 13 9 3" xfId="2440" xr:uid="{00000000-0005-0000-0000-00006D090000}"/>
    <cellStyle name="asd 13 9 4" xfId="2441" xr:uid="{00000000-0005-0000-0000-00006E090000}"/>
    <cellStyle name="asd 14" xfId="2442" xr:uid="{00000000-0005-0000-0000-00006F090000}"/>
    <cellStyle name="asd 14 10" xfId="2443" xr:uid="{00000000-0005-0000-0000-000070090000}"/>
    <cellStyle name="asd 14 2" xfId="2444" xr:uid="{00000000-0005-0000-0000-000071090000}"/>
    <cellStyle name="asd 14 2 2" xfId="2445" xr:uid="{00000000-0005-0000-0000-000072090000}"/>
    <cellStyle name="asd 14 2 2 2" xfId="2446" xr:uid="{00000000-0005-0000-0000-000073090000}"/>
    <cellStyle name="asd 14 2 2 2 2" xfId="2447" xr:uid="{00000000-0005-0000-0000-000074090000}"/>
    <cellStyle name="asd 14 2 2 2 3" xfId="2448" xr:uid="{00000000-0005-0000-0000-000075090000}"/>
    <cellStyle name="asd 14 2 2 2 4" xfId="2449" xr:uid="{00000000-0005-0000-0000-000076090000}"/>
    <cellStyle name="asd 14 2 2 3" xfId="2450" xr:uid="{00000000-0005-0000-0000-000077090000}"/>
    <cellStyle name="asd 14 2 2 3 2" xfId="2451" xr:uid="{00000000-0005-0000-0000-000078090000}"/>
    <cellStyle name="asd 14 2 2 3 3" xfId="2452" xr:uid="{00000000-0005-0000-0000-000079090000}"/>
    <cellStyle name="asd 14 2 2 3 4" xfId="2453" xr:uid="{00000000-0005-0000-0000-00007A090000}"/>
    <cellStyle name="asd 14 2 2 4" xfId="2454" xr:uid="{00000000-0005-0000-0000-00007B090000}"/>
    <cellStyle name="asd 14 2 2 4 2" xfId="2455" xr:uid="{00000000-0005-0000-0000-00007C090000}"/>
    <cellStyle name="asd 14 2 2 4 3" xfId="2456" xr:uid="{00000000-0005-0000-0000-00007D090000}"/>
    <cellStyle name="asd 14 2 2 4 4" xfId="2457" xr:uid="{00000000-0005-0000-0000-00007E090000}"/>
    <cellStyle name="asd 14 2 2 5" xfId="2458" xr:uid="{00000000-0005-0000-0000-00007F090000}"/>
    <cellStyle name="asd 14 2 2 5 2" xfId="2459" xr:uid="{00000000-0005-0000-0000-000080090000}"/>
    <cellStyle name="asd 14 2 2 5 3" xfId="2460" xr:uid="{00000000-0005-0000-0000-000081090000}"/>
    <cellStyle name="asd 14 2 2 5 4" xfId="2461" xr:uid="{00000000-0005-0000-0000-000082090000}"/>
    <cellStyle name="asd 14 2 2 6" xfId="2462" xr:uid="{00000000-0005-0000-0000-000083090000}"/>
    <cellStyle name="asd 14 2 3" xfId="2463" xr:uid="{00000000-0005-0000-0000-000084090000}"/>
    <cellStyle name="asd 14 2 3 2" xfId="2464" xr:uid="{00000000-0005-0000-0000-000085090000}"/>
    <cellStyle name="asd 14 2 3 2 2" xfId="2465" xr:uid="{00000000-0005-0000-0000-000086090000}"/>
    <cellStyle name="asd 14 2 3 2 3" xfId="2466" xr:uid="{00000000-0005-0000-0000-000087090000}"/>
    <cellStyle name="asd 14 2 3 2 4" xfId="2467" xr:uid="{00000000-0005-0000-0000-000088090000}"/>
    <cellStyle name="asd 14 2 3 3" xfId="2468" xr:uid="{00000000-0005-0000-0000-000089090000}"/>
    <cellStyle name="asd 14 2 3 3 2" xfId="2469" xr:uid="{00000000-0005-0000-0000-00008A090000}"/>
    <cellStyle name="asd 14 2 3 3 3" xfId="2470" xr:uid="{00000000-0005-0000-0000-00008B090000}"/>
    <cellStyle name="asd 14 2 3 3 4" xfId="2471" xr:uid="{00000000-0005-0000-0000-00008C090000}"/>
    <cellStyle name="asd 14 2 3 4" xfId="2472" xr:uid="{00000000-0005-0000-0000-00008D090000}"/>
    <cellStyle name="asd 14 2 3 5" xfId="2473" xr:uid="{00000000-0005-0000-0000-00008E090000}"/>
    <cellStyle name="asd 14 2 3 6" xfId="2474" xr:uid="{00000000-0005-0000-0000-00008F090000}"/>
    <cellStyle name="asd 14 2 4" xfId="2475" xr:uid="{00000000-0005-0000-0000-000090090000}"/>
    <cellStyle name="asd 14 2 4 2" xfId="2476" xr:uid="{00000000-0005-0000-0000-000091090000}"/>
    <cellStyle name="asd 14 2 4 3" xfId="2477" xr:uid="{00000000-0005-0000-0000-000092090000}"/>
    <cellStyle name="asd 14 2 4 4" xfId="2478" xr:uid="{00000000-0005-0000-0000-000093090000}"/>
    <cellStyle name="asd 14 2 5" xfId="2479" xr:uid="{00000000-0005-0000-0000-000094090000}"/>
    <cellStyle name="asd 14 2 5 2" xfId="2480" xr:uid="{00000000-0005-0000-0000-000095090000}"/>
    <cellStyle name="asd 14 2 5 3" xfId="2481" xr:uid="{00000000-0005-0000-0000-000096090000}"/>
    <cellStyle name="asd 14 2 5 4" xfId="2482" xr:uid="{00000000-0005-0000-0000-000097090000}"/>
    <cellStyle name="asd 14 2 6" xfId="2483" xr:uid="{00000000-0005-0000-0000-000098090000}"/>
    <cellStyle name="asd 14 2 6 2" xfId="2484" xr:uid="{00000000-0005-0000-0000-000099090000}"/>
    <cellStyle name="asd 14 2 6 3" xfId="2485" xr:uid="{00000000-0005-0000-0000-00009A090000}"/>
    <cellStyle name="asd 14 2 6 4" xfId="2486" xr:uid="{00000000-0005-0000-0000-00009B090000}"/>
    <cellStyle name="asd 14 2 7" xfId="2487" xr:uid="{00000000-0005-0000-0000-00009C090000}"/>
    <cellStyle name="asd 14 2 7 2" xfId="2488" xr:uid="{00000000-0005-0000-0000-00009D090000}"/>
    <cellStyle name="asd 14 2 7 3" xfId="2489" xr:uid="{00000000-0005-0000-0000-00009E090000}"/>
    <cellStyle name="asd 14 2 7 4" xfId="2490" xr:uid="{00000000-0005-0000-0000-00009F090000}"/>
    <cellStyle name="asd 14 2 8" xfId="2491" xr:uid="{00000000-0005-0000-0000-0000A0090000}"/>
    <cellStyle name="asd 14 2 8 2" xfId="2492" xr:uid="{00000000-0005-0000-0000-0000A1090000}"/>
    <cellStyle name="asd 14 2 8 3" xfId="2493" xr:uid="{00000000-0005-0000-0000-0000A2090000}"/>
    <cellStyle name="asd 14 2 8 4" xfId="2494" xr:uid="{00000000-0005-0000-0000-0000A3090000}"/>
    <cellStyle name="asd 14 2 9" xfId="2495" xr:uid="{00000000-0005-0000-0000-0000A4090000}"/>
    <cellStyle name="asd 14 3" xfId="2496" xr:uid="{00000000-0005-0000-0000-0000A5090000}"/>
    <cellStyle name="asd 14 3 2" xfId="2497" xr:uid="{00000000-0005-0000-0000-0000A6090000}"/>
    <cellStyle name="asd 14 3 2 2" xfId="2498" xr:uid="{00000000-0005-0000-0000-0000A7090000}"/>
    <cellStyle name="asd 14 3 2 3" xfId="2499" xr:uid="{00000000-0005-0000-0000-0000A8090000}"/>
    <cellStyle name="asd 14 3 2 4" xfId="2500" xr:uid="{00000000-0005-0000-0000-0000A9090000}"/>
    <cellStyle name="asd 14 3 3" xfId="2501" xr:uid="{00000000-0005-0000-0000-0000AA090000}"/>
    <cellStyle name="asd 14 3 3 2" xfId="2502" xr:uid="{00000000-0005-0000-0000-0000AB090000}"/>
    <cellStyle name="asd 14 3 3 3" xfId="2503" xr:uid="{00000000-0005-0000-0000-0000AC090000}"/>
    <cellStyle name="asd 14 3 3 4" xfId="2504" xr:uid="{00000000-0005-0000-0000-0000AD090000}"/>
    <cellStyle name="asd 14 3 4" xfId="2505" xr:uid="{00000000-0005-0000-0000-0000AE090000}"/>
    <cellStyle name="asd 14 3 4 2" xfId="2506" xr:uid="{00000000-0005-0000-0000-0000AF090000}"/>
    <cellStyle name="asd 14 3 4 3" xfId="2507" xr:uid="{00000000-0005-0000-0000-0000B0090000}"/>
    <cellStyle name="asd 14 3 4 4" xfId="2508" xr:uid="{00000000-0005-0000-0000-0000B1090000}"/>
    <cellStyle name="asd 14 3 5" xfId="2509" xr:uid="{00000000-0005-0000-0000-0000B2090000}"/>
    <cellStyle name="asd 14 3 5 2" xfId="2510" xr:uid="{00000000-0005-0000-0000-0000B3090000}"/>
    <cellStyle name="asd 14 3 5 3" xfId="2511" xr:uid="{00000000-0005-0000-0000-0000B4090000}"/>
    <cellStyle name="asd 14 3 5 4" xfId="2512" xr:uid="{00000000-0005-0000-0000-0000B5090000}"/>
    <cellStyle name="asd 14 3 6" xfId="2513" xr:uid="{00000000-0005-0000-0000-0000B6090000}"/>
    <cellStyle name="asd 14 4" xfId="2514" xr:uid="{00000000-0005-0000-0000-0000B7090000}"/>
    <cellStyle name="asd 14 4 2" xfId="2515" xr:uid="{00000000-0005-0000-0000-0000B8090000}"/>
    <cellStyle name="asd 14 4 2 2" xfId="2516" xr:uid="{00000000-0005-0000-0000-0000B9090000}"/>
    <cellStyle name="asd 14 4 2 3" xfId="2517" xr:uid="{00000000-0005-0000-0000-0000BA090000}"/>
    <cellStyle name="asd 14 4 2 4" xfId="2518" xr:uid="{00000000-0005-0000-0000-0000BB090000}"/>
    <cellStyle name="asd 14 4 3" xfId="2519" xr:uid="{00000000-0005-0000-0000-0000BC090000}"/>
    <cellStyle name="asd 14 4 3 2" xfId="2520" xr:uid="{00000000-0005-0000-0000-0000BD090000}"/>
    <cellStyle name="asd 14 4 3 3" xfId="2521" xr:uid="{00000000-0005-0000-0000-0000BE090000}"/>
    <cellStyle name="asd 14 4 3 4" xfId="2522" xr:uid="{00000000-0005-0000-0000-0000BF090000}"/>
    <cellStyle name="asd 14 4 4" xfId="2523" xr:uid="{00000000-0005-0000-0000-0000C0090000}"/>
    <cellStyle name="asd 14 4 5" xfId="2524" xr:uid="{00000000-0005-0000-0000-0000C1090000}"/>
    <cellStyle name="asd 14 4 6" xfId="2525" xr:uid="{00000000-0005-0000-0000-0000C2090000}"/>
    <cellStyle name="asd 14 5" xfId="2526" xr:uid="{00000000-0005-0000-0000-0000C3090000}"/>
    <cellStyle name="asd 14 5 2" xfId="2527" xr:uid="{00000000-0005-0000-0000-0000C4090000}"/>
    <cellStyle name="asd 14 5 3" xfId="2528" xr:uid="{00000000-0005-0000-0000-0000C5090000}"/>
    <cellStyle name="asd 14 5 4" xfId="2529" xr:uid="{00000000-0005-0000-0000-0000C6090000}"/>
    <cellStyle name="asd 14 6" xfId="2530" xr:uid="{00000000-0005-0000-0000-0000C7090000}"/>
    <cellStyle name="asd 14 6 2" xfId="2531" xr:uid="{00000000-0005-0000-0000-0000C8090000}"/>
    <cellStyle name="asd 14 6 3" xfId="2532" xr:uid="{00000000-0005-0000-0000-0000C9090000}"/>
    <cellStyle name="asd 14 6 4" xfId="2533" xr:uid="{00000000-0005-0000-0000-0000CA090000}"/>
    <cellStyle name="asd 14 7" xfId="2534" xr:uid="{00000000-0005-0000-0000-0000CB090000}"/>
    <cellStyle name="asd 14 7 2" xfId="2535" xr:uid="{00000000-0005-0000-0000-0000CC090000}"/>
    <cellStyle name="asd 14 7 3" xfId="2536" xr:uid="{00000000-0005-0000-0000-0000CD090000}"/>
    <cellStyle name="asd 14 7 4" xfId="2537" xr:uid="{00000000-0005-0000-0000-0000CE090000}"/>
    <cellStyle name="asd 14 8" xfId="2538" xr:uid="{00000000-0005-0000-0000-0000CF090000}"/>
    <cellStyle name="asd 14 8 2" xfId="2539" xr:uid="{00000000-0005-0000-0000-0000D0090000}"/>
    <cellStyle name="asd 14 8 3" xfId="2540" xr:uid="{00000000-0005-0000-0000-0000D1090000}"/>
    <cellStyle name="asd 14 8 4" xfId="2541" xr:uid="{00000000-0005-0000-0000-0000D2090000}"/>
    <cellStyle name="asd 14 9" xfId="2542" xr:uid="{00000000-0005-0000-0000-0000D3090000}"/>
    <cellStyle name="asd 14 9 2" xfId="2543" xr:uid="{00000000-0005-0000-0000-0000D4090000}"/>
    <cellStyle name="asd 14 9 3" xfId="2544" xr:uid="{00000000-0005-0000-0000-0000D5090000}"/>
    <cellStyle name="asd 14 9 4" xfId="2545" xr:uid="{00000000-0005-0000-0000-0000D6090000}"/>
    <cellStyle name="asd 15" xfId="2546" xr:uid="{00000000-0005-0000-0000-0000D7090000}"/>
    <cellStyle name="asd 15 10" xfId="2547" xr:uid="{00000000-0005-0000-0000-0000D8090000}"/>
    <cellStyle name="asd 15 2" xfId="2548" xr:uid="{00000000-0005-0000-0000-0000D9090000}"/>
    <cellStyle name="asd 15 2 2" xfId="2549" xr:uid="{00000000-0005-0000-0000-0000DA090000}"/>
    <cellStyle name="asd 15 2 2 2" xfId="2550" xr:uid="{00000000-0005-0000-0000-0000DB090000}"/>
    <cellStyle name="asd 15 2 2 2 2" xfId="2551" xr:uid="{00000000-0005-0000-0000-0000DC090000}"/>
    <cellStyle name="asd 15 2 2 2 3" xfId="2552" xr:uid="{00000000-0005-0000-0000-0000DD090000}"/>
    <cellStyle name="asd 15 2 2 2 4" xfId="2553" xr:uid="{00000000-0005-0000-0000-0000DE090000}"/>
    <cellStyle name="asd 15 2 2 3" xfId="2554" xr:uid="{00000000-0005-0000-0000-0000DF090000}"/>
    <cellStyle name="asd 15 2 2 3 2" xfId="2555" xr:uid="{00000000-0005-0000-0000-0000E0090000}"/>
    <cellStyle name="asd 15 2 2 3 3" xfId="2556" xr:uid="{00000000-0005-0000-0000-0000E1090000}"/>
    <cellStyle name="asd 15 2 2 3 4" xfId="2557" xr:uid="{00000000-0005-0000-0000-0000E2090000}"/>
    <cellStyle name="asd 15 2 2 4" xfId="2558" xr:uid="{00000000-0005-0000-0000-0000E3090000}"/>
    <cellStyle name="asd 15 2 2 4 2" xfId="2559" xr:uid="{00000000-0005-0000-0000-0000E4090000}"/>
    <cellStyle name="asd 15 2 2 4 3" xfId="2560" xr:uid="{00000000-0005-0000-0000-0000E5090000}"/>
    <cellStyle name="asd 15 2 2 4 4" xfId="2561" xr:uid="{00000000-0005-0000-0000-0000E6090000}"/>
    <cellStyle name="asd 15 2 2 5" xfId="2562" xr:uid="{00000000-0005-0000-0000-0000E7090000}"/>
    <cellStyle name="asd 15 2 2 5 2" xfId="2563" xr:uid="{00000000-0005-0000-0000-0000E8090000}"/>
    <cellStyle name="asd 15 2 2 5 3" xfId="2564" xr:uid="{00000000-0005-0000-0000-0000E9090000}"/>
    <cellStyle name="asd 15 2 2 5 4" xfId="2565" xr:uid="{00000000-0005-0000-0000-0000EA090000}"/>
    <cellStyle name="asd 15 2 2 6" xfId="2566" xr:uid="{00000000-0005-0000-0000-0000EB090000}"/>
    <cellStyle name="asd 15 2 3" xfId="2567" xr:uid="{00000000-0005-0000-0000-0000EC090000}"/>
    <cellStyle name="asd 15 2 3 2" xfId="2568" xr:uid="{00000000-0005-0000-0000-0000ED090000}"/>
    <cellStyle name="asd 15 2 3 2 2" xfId="2569" xr:uid="{00000000-0005-0000-0000-0000EE090000}"/>
    <cellStyle name="asd 15 2 3 2 3" xfId="2570" xr:uid="{00000000-0005-0000-0000-0000EF090000}"/>
    <cellStyle name="asd 15 2 3 2 4" xfId="2571" xr:uid="{00000000-0005-0000-0000-0000F0090000}"/>
    <cellStyle name="asd 15 2 3 3" xfId="2572" xr:uid="{00000000-0005-0000-0000-0000F1090000}"/>
    <cellStyle name="asd 15 2 3 3 2" xfId="2573" xr:uid="{00000000-0005-0000-0000-0000F2090000}"/>
    <cellStyle name="asd 15 2 3 3 3" xfId="2574" xr:uid="{00000000-0005-0000-0000-0000F3090000}"/>
    <cellStyle name="asd 15 2 3 3 4" xfId="2575" xr:uid="{00000000-0005-0000-0000-0000F4090000}"/>
    <cellStyle name="asd 15 2 3 4" xfId="2576" xr:uid="{00000000-0005-0000-0000-0000F5090000}"/>
    <cellStyle name="asd 15 2 3 5" xfId="2577" xr:uid="{00000000-0005-0000-0000-0000F6090000}"/>
    <cellStyle name="asd 15 2 3 6" xfId="2578" xr:uid="{00000000-0005-0000-0000-0000F7090000}"/>
    <cellStyle name="asd 15 2 4" xfId="2579" xr:uid="{00000000-0005-0000-0000-0000F8090000}"/>
    <cellStyle name="asd 15 2 4 2" xfId="2580" xr:uid="{00000000-0005-0000-0000-0000F9090000}"/>
    <cellStyle name="asd 15 2 4 3" xfId="2581" xr:uid="{00000000-0005-0000-0000-0000FA090000}"/>
    <cellStyle name="asd 15 2 4 4" xfId="2582" xr:uid="{00000000-0005-0000-0000-0000FB090000}"/>
    <cellStyle name="asd 15 2 5" xfId="2583" xr:uid="{00000000-0005-0000-0000-0000FC090000}"/>
    <cellStyle name="asd 15 2 5 2" xfId="2584" xr:uid="{00000000-0005-0000-0000-0000FD090000}"/>
    <cellStyle name="asd 15 2 5 3" xfId="2585" xr:uid="{00000000-0005-0000-0000-0000FE090000}"/>
    <cellStyle name="asd 15 2 5 4" xfId="2586" xr:uid="{00000000-0005-0000-0000-0000FF090000}"/>
    <cellStyle name="asd 15 2 6" xfId="2587" xr:uid="{00000000-0005-0000-0000-0000000A0000}"/>
    <cellStyle name="asd 15 2 6 2" xfId="2588" xr:uid="{00000000-0005-0000-0000-0000010A0000}"/>
    <cellStyle name="asd 15 2 6 3" xfId="2589" xr:uid="{00000000-0005-0000-0000-0000020A0000}"/>
    <cellStyle name="asd 15 2 6 4" xfId="2590" xr:uid="{00000000-0005-0000-0000-0000030A0000}"/>
    <cellStyle name="asd 15 2 7" xfId="2591" xr:uid="{00000000-0005-0000-0000-0000040A0000}"/>
    <cellStyle name="asd 15 2 7 2" xfId="2592" xr:uid="{00000000-0005-0000-0000-0000050A0000}"/>
    <cellStyle name="asd 15 2 7 3" xfId="2593" xr:uid="{00000000-0005-0000-0000-0000060A0000}"/>
    <cellStyle name="asd 15 2 7 4" xfId="2594" xr:uid="{00000000-0005-0000-0000-0000070A0000}"/>
    <cellStyle name="asd 15 2 8" xfId="2595" xr:uid="{00000000-0005-0000-0000-0000080A0000}"/>
    <cellStyle name="asd 15 2 8 2" xfId="2596" xr:uid="{00000000-0005-0000-0000-0000090A0000}"/>
    <cellStyle name="asd 15 2 8 3" xfId="2597" xr:uid="{00000000-0005-0000-0000-00000A0A0000}"/>
    <cellStyle name="asd 15 2 8 4" xfId="2598" xr:uid="{00000000-0005-0000-0000-00000B0A0000}"/>
    <cellStyle name="asd 15 2 9" xfId="2599" xr:uid="{00000000-0005-0000-0000-00000C0A0000}"/>
    <cellStyle name="asd 15 3" xfId="2600" xr:uid="{00000000-0005-0000-0000-00000D0A0000}"/>
    <cellStyle name="asd 15 3 2" xfId="2601" xr:uid="{00000000-0005-0000-0000-00000E0A0000}"/>
    <cellStyle name="asd 15 3 2 2" xfId="2602" xr:uid="{00000000-0005-0000-0000-00000F0A0000}"/>
    <cellStyle name="asd 15 3 2 3" xfId="2603" xr:uid="{00000000-0005-0000-0000-0000100A0000}"/>
    <cellStyle name="asd 15 3 2 4" xfId="2604" xr:uid="{00000000-0005-0000-0000-0000110A0000}"/>
    <cellStyle name="asd 15 3 3" xfId="2605" xr:uid="{00000000-0005-0000-0000-0000120A0000}"/>
    <cellStyle name="asd 15 3 3 2" xfId="2606" xr:uid="{00000000-0005-0000-0000-0000130A0000}"/>
    <cellStyle name="asd 15 3 3 3" xfId="2607" xr:uid="{00000000-0005-0000-0000-0000140A0000}"/>
    <cellStyle name="asd 15 3 3 4" xfId="2608" xr:uid="{00000000-0005-0000-0000-0000150A0000}"/>
    <cellStyle name="asd 15 3 4" xfId="2609" xr:uid="{00000000-0005-0000-0000-0000160A0000}"/>
    <cellStyle name="asd 15 3 4 2" xfId="2610" xr:uid="{00000000-0005-0000-0000-0000170A0000}"/>
    <cellStyle name="asd 15 3 4 3" xfId="2611" xr:uid="{00000000-0005-0000-0000-0000180A0000}"/>
    <cellStyle name="asd 15 3 4 4" xfId="2612" xr:uid="{00000000-0005-0000-0000-0000190A0000}"/>
    <cellStyle name="asd 15 3 5" xfId="2613" xr:uid="{00000000-0005-0000-0000-00001A0A0000}"/>
    <cellStyle name="asd 15 3 5 2" xfId="2614" xr:uid="{00000000-0005-0000-0000-00001B0A0000}"/>
    <cellStyle name="asd 15 3 5 3" xfId="2615" xr:uid="{00000000-0005-0000-0000-00001C0A0000}"/>
    <cellStyle name="asd 15 3 5 4" xfId="2616" xr:uid="{00000000-0005-0000-0000-00001D0A0000}"/>
    <cellStyle name="asd 15 3 6" xfId="2617" xr:uid="{00000000-0005-0000-0000-00001E0A0000}"/>
    <cellStyle name="asd 15 4" xfId="2618" xr:uid="{00000000-0005-0000-0000-00001F0A0000}"/>
    <cellStyle name="asd 15 4 2" xfId="2619" xr:uid="{00000000-0005-0000-0000-0000200A0000}"/>
    <cellStyle name="asd 15 4 2 2" xfId="2620" xr:uid="{00000000-0005-0000-0000-0000210A0000}"/>
    <cellStyle name="asd 15 4 2 3" xfId="2621" xr:uid="{00000000-0005-0000-0000-0000220A0000}"/>
    <cellStyle name="asd 15 4 2 4" xfId="2622" xr:uid="{00000000-0005-0000-0000-0000230A0000}"/>
    <cellStyle name="asd 15 4 3" xfId="2623" xr:uid="{00000000-0005-0000-0000-0000240A0000}"/>
    <cellStyle name="asd 15 4 3 2" xfId="2624" xr:uid="{00000000-0005-0000-0000-0000250A0000}"/>
    <cellStyle name="asd 15 4 3 3" xfId="2625" xr:uid="{00000000-0005-0000-0000-0000260A0000}"/>
    <cellStyle name="asd 15 4 3 4" xfId="2626" xr:uid="{00000000-0005-0000-0000-0000270A0000}"/>
    <cellStyle name="asd 15 4 4" xfId="2627" xr:uid="{00000000-0005-0000-0000-0000280A0000}"/>
    <cellStyle name="asd 15 4 5" xfId="2628" xr:uid="{00000000-0005-0000-0000-0000290A0000}"/>
    <cellStyle name="asd 15 4 6" xfId="2629" xr:uid="{00000000-0005-0000-0000-00002A0A0000}"/>
    <cellStyle name="asd 15 5" xfId="2630" xr:uid="{00000000-0005-0000-0000-00002B0A0000}"/>
    <cellStyle name="asd 15 5 2" xfId="2631" xr:uid="{00000000-0005-0000-0000-00002C0A0000}"/>
    <cellStyle name="asd 15 5 3" xfId="2632" xr:uid="{00000000-0005-0000-0000-00002D0A0000}"/>
    <cellStyle name="asd 15 5 4" xfId="2633" xr:uid="{00000000-0005-0000-0000-00002E0A0000}"/>
    <cellStyle name="asd 15 6" xfId="2634" xr:uid="{00000000-0005-0000-0000-00002F0A0000}"/>
    <cellStyle name="asd 15 6 2" xfId="2635" xr:uid="{00000000-0005-0000-0000-0000300A0000}"/>
    <cellStyle name="asd 15 6 3" xfId="2636" xr:uid="{00000000-0005-0000-0000-0000310A0000}"/>
    <cellStyle name="asd 15 6 4" xfId="2637" xr:uid="{00000000-0005-0000-0000-0000320A0000}"/>
    <cellStyle name="asd 15 7" xfId="2638" xr:uid="{00000000-0005-0000-0000-0000330A0000}"/>
    <cellStyle name="asd 15 7 2" xfId="2639" xr:uid="{00000000-0005-0000-0000-0000340A0000}"/>
    <cellStyle name="asd 15 7 3" xfId="2640" xr:uid="{00000000-0005-0000-0000-0000350A0000}"/>
    <cellStyle name="asd 15 7 4" xfId="2641" xr:uid="{00000000-0005-0000-0000-0000360A0000}"/>
    <cellStyle name="asd 15 8" xfId="2642" xr:uid="{00000000-0005-0000-0000-0000370A0000}"/>
    <cellStyle name="asd 15 8 2" xfId="2643" xr:uid="{00000000-0005-0000-0000-0000380A0000}"/>
    <cellStyle name="asd 15 8 3" xfId="2644" xr:uid="{00000000-0005-0000-0000-0000390A0000}"/>
    <cellStyle name="asd 15 8 4" xfId="2645" xr:uid="{00000000-0005-0000-0000-00003A0A0000}"/>
    <cellStyle name="asd 15 9" xfId="2646" xr:uid="{00000000-0005-0000-0000-00003B0A0000}"/>
    <cellStyle name="asd 15 9 2" xfId="2647" xr:uid="{00000000-0005-0000-0000-00003C0A0000}"/>
    <cellStyle name="asd 15 9 3" xfId="2648" xr:uid="{00000000-0005-0000-0000-00003D0A0000}"/>
    <cellStyle name="asd 15 9 4" xfId="2649" xr:uid="{00000000-0005-0000-0000-00003E0A0000}"/>
    <cellStyle name="asd 16" xfId="2650" xr:uid="{00000000-0005-0000-0000-00003F0A0000}"/>
    <cellStyle name="asd 16 10" xfId="2651" xr:uid="{00000000-0005-0000-0000-0000400A0000}"/>
    <cellStyle name="asd 16 2" xfId="2652" xr:uid="{00000000-0005-0000-0000-0000410A0000}"/>
    <cellStyle name="asd 16 2 2" xfId="2653" xr:uid="{00000000-0005-0000-0000-0000420A0000}"/>
    <cellStyle name="asd 16 2 2 2" xfId="2654" xr:uid="{00000000-0005-0000-0000-0000430A0000}"/>
    <cellStyle name="asd 16 2 2 2 2" xfId="2655" xr:uid="{00000000-0005-0000-0000-0000440A0000}"/>
    <cellStyle name="asd 16 2 2 2 3" xfId="2656" xr:uid="{00000000-0005-0000-0000-0000450A0000}"/>
    <cellStyle name="asd 16 2 2 2 4" xfId="2657" xr:uid="{00000000-0005-0000-0000-0000460A0000}"/>
    <cellStyle name="asd 16 2 2 3" xfId="2658" xr:uid="{00000000-0005-0000-0000-0000470A0000}"/>
    <cellStyle name="asd 16 2 2 3 2" xfId="2659" xr:uid="{00000000-0005-0000-0000-0000480A0000}"/>
    <cellStyle name="asd 16 2 2 3 3" xfId="2660" xr:uid="{00000000-0005-0000-0000-0000490A0000}"/>
    <cellStyle name="asd 16 2 2 3 4" xfId="2661" xr:uid="{00000000-0005-0000-0000-00004A0A0000}"/>
    <cellStyle name="asd 16 2 2 4" xfId="2662" xr:uid="{00000000-0005-0000-0000-00004B0A0000}"/>
    <cellStyle name="asd 16 2 2 4 2" xfId="2663" xr:uid="{00000000-0005-0000-0000-00004C0A0000}"/>
    <cellStyle name="asd 16 2 2 4 3" xfId="2664" xr:uid="{00000000-0005-0000-0000-00004D0A0000}"/>
    <cellStyle name="asd 16 2 2 4 4" xfId="2665" xr:uid="{00000000-0005-0000-0000-00004E0A0000}"/>
    <cellStyle name="asd 16 2 2 5" xfId="2666" xr:uid="{00000000-0005-0000-0000-00004F0A0000}"/>
    <cellStyle name="asd 16 2 2 5 2" xfId="2667" xr:uid="{00000000-0005-0000-0000-0000500A0000}"/>
    <cellStyle name="asd 16 2 2 5 3" xfId="2668" xr:uid="{00000000-0005-0000-0000-0000510A0000}"/>
    <cellStyle name="asd 16 2 2 5 4" xfId="2669" xr:uid="{00000000-0005-0000-0000-0000520A0000}"/>
    <cellStyle name="asd 16 2 2 6" xfId="2670" xr:uid="{00000000-0005-0000-0000-0000530A0000}"/>
    <cellStyle name="asd 16 2 3" xfId="2671" xr:uid="{00000000-0005-0000-0000-0000540A0000}"/>
    <cellStyle name="asd 16 2 3 2" xfId="2672" xr:uid="{00000000-0005-0000-0000-0000550A0000}"/>
    <cellStyle name="asd 16 2 3 2 2" xfId="2673" xr:uid="{00000000-0005-0000-0000-0000560A0000}"/>
    <cellStyle name="asd 16 2 3 2 3" xfId="2674" xr:uid="{00000000-0005-0000-0000-0000570A0000}"/>
    <cellStyle name="asd 16 2 3 2 4" xfId="2675" xr:uid="{00000000-0005-0000-0000-0000580A0000}"/>
    <cellStyle name="asd 16 2 3 3" xfId="2676" xr:uid="{00000000-0005-0000-0000-0000590A0000}"/>
    <cellStyle name="asd 16 2 3 3 2" xfId="2677" xr:uid="{00000000-0005-0000-0000-00005A0A0000}"/>
    <cellStyle name="asd 16 2 3 3 3" xfId="2678" xr:uid="{00000000-0005-0000-0000-00005B0A0000}"/>
    <cellStyle name="asd 16 2 3 3 4" xfId="2679" xr:uid="{00000000-0005-0000-0000-00005C0A0000}"/>
    <cellStyle name="asd 16 2 3 4" xfId="2680" xr:uid="{00000000-0005-0000-0000-00005D0A0000}"/>
    <cellStyle name="asd 16 2 3 5" xfId="2681" xr:uid="{00000000-0005-0000-0000-00005E0A0000}"/>
    <cellStyle name="asd 16 2 3 6" xfId="2682" xr:uid="{00000000-0005-0000-0000-00005F0A0000}"/>
    <cellStyle name="asd 16 2 4" xfId="2683" xr:uid="{00000000-0005-0000-0000-0000600A0000}"/>
    <cellStyle name="asd 16 2 4 2" xfId="2684" xr:uid="{00000000-0005-0000-0000-0000610A0000}"/>
    <cellStyle name="asd 16 2 4 3" xfId="2685" xr:uid="{00000000-0005-0000-0000-0000620A0000}"/>
    <cellStyle name="asd 16 2 4 4" xfId="2686" xr:uid="{00000000-0005-0000-0000-0000630A0000}"/>
    <cellStyle name="asd 16 2 5" xfId="2687" xr:uid="{00000000-0005-0000-0000-0000640A0000}"/>
    <cellStyle name="asd 16 2 5 2" xfId="2688" xr:uid="{00000000-0005-0000-0000-0000650A0000}"/>
    <cellStyle name="asd 16 2 5 3" xfId="2689" xr:uid="{00000000-0005-0000-0000-0000660A0000}"/>
    <cellStyle name="asd 16 2 5 4" xfId="2690" xr:uid="{00000000-0005-0000-0000-0000670A0000}"/>
    <cellStyle name="asd 16 2 6" xfId="2691" xr:uid="{00000000-0005-0000-0000-0000680A0000}"/>
    <cellStyle name="asd 16 2 6 2" xfId="2692" xr:uid="{00000000-0005-0000-0000-0000690A0000}"/>
    <cellStyle name="asd 16 2 6 3" xfId="2693" xr:uid="{00000000-0005-0000-0000-00006A0A0000}"/>
    <cellStyle name="asd 16 2 6 4" xfId="2694" xr:uid="{00000000-0005-0000-0000-00006B0A0000}"/>
    <cellStyle name="asd 16 2 7" xfId="2695" xr:uid="{00000000-0005-0000-0000-00006C0A0000}"/>
    <cellStyle name="asd 16 2 7 2" xfId="2696" xr:uid="{00000000-0005-0000-0000-00006D0A0000}"/>
    <cellStyle name="asd 16 2 7 3" xfId="2697" xr:uid="{00000000-0005-0000-0000-00006E0A0000}"/>
    <cellStyle name="asd 16 2 7 4" xfId="2698" xr:uid="{00000000-0005-0000-0000-00006F0A0000}"/>
    <cellStyle name="asd 16 2 8" xfId="2699" xr:uid="{00000000-0005-0000-0000-0000700A0000}"/>
    <cellStyle name="asd 16 2 8 2" xfId="2700" xr:uid="{00000000-0005-0000-0000-0000710A0000}"/>
    <cellStyle name="asd 16 2 8 3" xfId="2701" xr:uid="{00000000-0005-0000-0000-0000720A0000}"/>
    <cellStyle name="asd 16 2 8 4" xfId="2702" xr:uid="{00000000-0005-0000-0000-0000730A0000}"/>
    <cellStyle name="asd 16 2 9" xfId="2703" xr:uid="{00000000-0005-0000-0000-0000740A0000}"/>
    <cellStyle name="asd 16 3" xfId="2704" xr:uid="{00000000-0005-0000-0000-0000750A0000}"/>
    <cellStyle name="asd 16 3 2" xfId="2705" xr:uid="{00000000-0005-0000-0000-0000760A0000}"/>
    <cellStyle name="asd 16 3 2 2" xfId="2706" xr:uid="{00000000-0005-0000-0000-0000770A0000}"/>
    <cellStyle name="asd 16 3 2 3" xfId="2707" xr:uid="{00000000-0005-0000-0000-0000780A0000}"/>
    <cellStyle name="asd 16 3 2 4" xfId="2708" xr:uid="{00000000-0005-0000-0000-0000790A0000}"/>
    <cellStyle name="asd 16 3 3" xfId="2709" xr:uid="{00000000-0005-0000-0000-00007A0A0000}"/>
    <cellStyle name="asd 16 3 3 2" xfId="2710" xr:uid="{00000000-0005-0000-0000-00007B0A0000}"/>
    <cellStyle name="asd 16 3 3 3" xfId="2711" xr:uid="{00000000-0005-0000-0000-00007C0A0000}"/>
    <cellStyle name="asd 16 3 3 4" xfId="2712" xr:uid="{00000000-0005-0000-0000-00007D0A0000}"/>
    <cellStyle name="asd 16 3 4" xfId="2713" xr:uid="{00000000-0005-0000-0000-00007E0A0000}"/>
    <cellStyle name="asd 16 3 4 2" xfId="2714" xr:uid="{00000000-0005-0000-0000-00007F0A0000}"/>
    <cellStyle name="asd 16 3 4 3" xfId="2715" xr:uid="{00000000-0005-0000-0000-0000800A0000}"/>
    <cellStyle name="asd 16 3 4 4" xfId="2716" xr:uid="{00000000-0005-0000-0000-0000810A0000}"/>
    <cellStyle name="asd 16 3 5" xfId="2717" xr:uid="{00000000-0005-0000-0000-0000820A0000}"/>
    <cellStyle name="asd 16 3 5 2" xfId="2718" xr:uid="{00000000-0005-0000-0000-0000830A0000}"/>
    <cellStyle name="asd 16 3 5 3" xfId="2719" xr:uid="{00000000-0005-0000-0000-0000840A0000}"/>
    <cellStyle name="asd 16 3 5 4" xfId="2720" xr:uid="{00000000-0005-0000-0000-0000850A0000}"/>
    <cellStyle name="asd 16 3 6" xfId="2721" xr:uid="{00000000-0005-0000-0000-0000860A0000}"/>
    <cellStyle name="asd 16 4" xfId="2722" xr:uid="{00000000-0005-0000-0000-0000870A0000}"/>
    <cellStyle name="asd 16 4 2" xfId="2723" xr:uid="{00000000-0005-0000-0000-0000880A0000}"/>
    <cellStyle name="asd 16 4 2 2" xfId="2724" xr:uid="{00000000-0005-0000-0000-0000890A0000}"/>
    <cellStyle name="asd 16 4 2 3" xfId="2725" xr:uid="{00000000-0005-0000-0000-00008A0A0000}"/>
    <cellStyle name="asd 16 4 2 4" xfId="2726" xr:uid="{00000000-0005-0000-0000-00008B0A0000}"/>
    <cellStyle name="asd 16 4 3" xfId="2727" xr:uid="{00000000-0005-0000-0000-00008C0A0000}"/>
    <cellStyle name="asd 16 4 3 2" xfId="2728" xr:uid="{00000000-0005-0000-0000-00008D0A0000}"/>
    <cellStyle name="asd 16 4 3 3" xfId="2729" xr:uid="{00000000-0005-0000-0000-00008E0A0000}"/>
    <cellStyle name="asd 16 4 3 4" xfId="2730" xr:uid="{00000000-0005-0000-0000-00008F0A0000}"/>
    <cellStyle name="asd 16 4 4" xfId="2731" xr:uid="{00000000-0005-0000-0000-0000900A0000}"/>
    <cellStyle name="asd 16 4 5" xfId="2732" xr:uid="{00000000-0005-0000-0000-0000910A0000}"/>
    <cellStyle name="asd 16 4 6" xfId="2733" xr:uid="{00000000-0005-0000-0000-0000920A0000}"/>
    <cellStyle name="asd 16 5" xfId="2734" xr:uid="{00000000-0005-0000-0000-0000930A0000}"/>
    <cellStyle name="asd 16 5 2" xfId="2735" xr:uid="{00000000-0005-0000-0000-0000940A0000}"/>
    <cellStyle name="asd 16 5 3" xfId="2736" xr:uid="{00000000-0005-0000-0000-0000950A0000}"/>
    <cellStyle name="asd 16 5 4" xfId="2737" xr:uid="{00000000-0005-0000-0000-0000960A0000}"/>
    <cellStyle name="asd 16 6" xfId="2738" xr:uid="{00000000-0005-0000-0000-0000970A0000}"/>
    <cellStyle name="asd 16 6 2" xfId="2739" xr:uid="{00000000-0005-0000-0000-0000980A0000}"/>
    <cellStyle name="asd 16 6 3" xfId="2740" xr:uid="{00000000-0005-0000-0000-0000990A0000}"/>
    <cellStyle name="asd 16 6 4" xfId="2741" xr:uid="{00000000-0005-0000-0000-00009A0A0000}"/>
    <cellStyle name="asd 16 7" xfId="2742" xr:uid="{00000000-0005-0000-0000-00009B0A0000}"/>
    <cellStyle name="asd 16 7 2" xfId="2743" xr:uid="{00000000-0005-0000-0000-00009C0A0000}"/>
    <cellStyle name="asd 16 7 3" xfId="2744" xr:uid="{00000000-0005-0000-0000-00009D0A0000}"/>
    <cellStyle name="asd 16 7 4" xfId="2745" xr:uid="{00000000-0005-0000-0000-00009E0A0000}"/>
    <cellStyle name="asd 16 8" xfId="2746" xr:uid="{00000000-0005-0000-0000-00009F0A0000}"/>
    <cellStyle name="asd 16 8 2" xfId="2747" xr:uid="{00000000-0005-0000-0000-0000A00A0000}"/>
    <cellStyle name="asd 16 8 3" xfId="2748" xr:uid="{00000000-0005-0000-0000-0000A10A0000}"/>
    <cellStyle name="asd 16 8 4" xfId="2749" xr:uid="{00000000-0005-0000-0000-0000A20A0000}"/>
    <cellStyle name="asd 16 9" xfId="2750" xr:uid="{00000000-0005-0000-0000-0000A30A0000}"/>
    <cellStyle name="asd 16 9 2" xfId="2751" xr:uid="{00000000-0005-0000-0000-0000A40A0000}"/>
    <cellStyle name="asd 16 9 3" xfId="2752" xr:uid="{00000000-0005-0000-0000-0000A50A0000}"/>
    <cellStyle name="asd 16 9 4" xfId="2753" xr:uid="{00000000-0005-0000-0000-0000A60A0000}"/>
    <cellStyle name="asd 17" xfId="2754" xr:uid="{00000000-0005-0000-0000-0000A70A0000}"/>
    <cellStyle name="asd 17 10" xfId="2755" xr:uid="{00000000-0005-0000-0000-0000A80A0000}"/>
    <cellStyle name="asd 17 2" xfId="2756" xr:uid="{00000000-0005-0000-0000-0000A90A0000}"/>
    <cellStyle name="asd 17 2 2" xfId="2757" xr:uid="{00000000-0005-0000-0000-0000AA0A0000}"/>
    <cellStyle name="asd 17 2 2 2" xfId="2758" xr:uid="{00000000-0005-0000-0000-0000AB0A0000}"/>
    <cellStyle name="asd 17 2 2 2 2" xfId="2759" xr:uid="{00000000-0005-0000-0000-0000AC0A0000}"/>
    <cellStyle name="asd 17 2 2 2 3" xfId="2760" xr:uid="{00000000-0005-0000-0000-0000AD0A0000}"/>
    <cellStyle name="asd 17 2 2 2 4" xfId="2761" xr:uid="{00000000-0005-0000-0000-0000AE0A0000}"/>
    <cellStyle name="asd 17 2 2 3" xfId="2762" xr:uid="{00000000-0005-0000-0000-0000AF0A0000}"/>
    <cellStyle name="asd 17 2 2 3 2" xfId="2763" xr:uid="{00000000-0005-0000-0000-0000B00A0000}"/>
    <cellStyle name="asd 17 2 2 3 3" xfId="2764" xr:uid="{00000000-0005-0000-0000-0000B10A0000}"/>
    <cellStyle name="asd 17 2 2 3 4" xfId="2765" xr:uid="{00000000-0005-0000-0000-0000B20A0000}"/>
    <cellStyle name="asd 17 2 2 4" xfId="2766" xr:uid="{00000000-0005-0000-0000-0000B30A0000}"/>
    <cellStyle name="asd 17 2 2 4 2" xfId="2767" xr:uid="{00000000-0005-0000-0000-0000B40A0000}"/>
    <cellStyle name="asd 17 2 2 4 3" xfId="2768" xr:uid="{00000000-0005-0000-0000-0000B50A0000}"/>
    <cellStyle name="asd 17 2 2 4 4" xfId="2769" xr:uid="{00000000-0005-0000-0000-0000B60A0000}"/>
    <cellStyle name="asd 17 2 2 5" xfId="2770" xr:uid="{00000000-0005-0000-0000-0000B70A0000}"/>
    <cellStyle name="asd 17 2 2 5 2" xfId="2771" xr:uid="{00000000-0005-0000-0000-0000B80A0000}"/>
    <cellStyle name="asd 17 2 2 5 3" xfId="2772" xr:uid="{00000000-0005-0000-0000-0000B90A0000}"/>
    <cellStyle name="asd 17 2 2 5 4" xfId="2773" xr:uid="{00000000-0005-0000-0000-0000BA0A0000}"/>
    <cellStyle name="asd 17 2 2 6" xfId="2774" xr:uid="{00000000-0005-0000-0000-0000BB0A0000}"/>
    <cellStyle name="asd 17 2 3" xfId="2775" xr:uid="{00000000-0005-0000-0000-0000BC0A0000}"/>
    <cellStyle name="asd 17 2 3 2" xfId="2776" xr:uid="{00000000-0005-0000-0000-0000BD0A0000}"/>
    <cellStyle name="asd 17 2 3 2 2" xfId="2777" xr:uid="{00000000-0005-0000-0000-0000BE0A0000}"/>
    <cellStyle name="asd 17 2 3 2 3" xfId="2778" xr:uid="{00000000-0005-0000-0000-0000BF0A0000}"/>
    <cellStyle name="asd 17 2 3 2 4" xfId="2779" xr:uid="{00000000-0005-0000-0000-0000C00A0000}"/>
    <cellStyle name="asd 17 2 3 3" xfId="2780" xr:uid="{00000000-0005-0000-0000-0000C10A0000}"/>
    <cellStyle name="asd 17 2 3 3 2" xfId="2781" xr:uid="{00000000-0005-0000-0000-0000C20A0000}"/>
    <cellStyle name="asd 17 2 3 3 3" xfId="2782" xr:uid="{00000000-0005-0000-0000-0000C30A0000}"/>
    <cellStyle name="asd 17 2 3 3 4" xfId="2783" xr:uid="{00000000-0005-0000-0000-0000C40A0000}"/>
    <cellStyle name="asd 17 2 3 4" xfId="2784" xr:uid="{00000000-0005-0000-0000-0000C50A0000}"/>
    <cellStyle name="asd 17 2 3 5" xfId="2785" xr:uid="{00000000-0005-0000-0000-0000C60A0000}"/>
    <cellStyle name="asd 17 2 3 6" xfId="2786" xr:uid="{00000000-0005-0000-0000-0000C70A0000}"/>
    <cellStyle name="asd 17 2 4" xfId="2787" xr:uid="{00000000-0005-0000-0000-0000C80A0000}"/>
    <cellStyle name="asd 17 2 4 2" xfId="2788" xr:uid="{00000000-0005-0000-0000-0000C90A0000}"/>
    <cellStyle name="asd 17 2 4 3" xfId="2789" xr:uid="{00000000-0005-0000-0000-0000CA0A0000}"/>
    <cellStyle name="asd 17 2 4 4" xfId="2790" xr:uid="{00000000-0005-0000-0000-0000CB0A0000}"/>
    <cellStyle name="asd 17 2 5" xfId="2791" xr:uid="{00000000-0005-0000-0000-0000CC0A0000}"/>
    <cellStyle name="asd 17 2 5 2" xfId="2792" xr:uid="{00000000-0005-0000-0000-0000CD0A0000}"/>
    <cellStyle name="asd 17 2 5 3" xfId="2793" xr:uid="{00000000-0005-0000-0000-0000CE0A0000}"/>
    <cellStyle name="asd 17 2 5 4" xfId="2794" xr:uid="{00000000-0005-0000-0000-0000CF0A0000}"/>
    <cellStyle name="asd 17 2 6" xfId="2795" xr:uid="{00000000-0005-0000-0000-0000D00A0000}"/>
    <cellStyle name="asd 17 2 6 2" xfId="2796" xr:uid="{00000000-0005-0000-0000-0000D10A0000}"/>
    <cellStyle name="asd 17 2 6 3" xfId="2797" xr:uid="{00000000-0005-0000-0000-0000D20A0000}"/>
    <cellStyle name="asd 17 2 6 4" xfId="2798" xr:uid="{00000000-0005-0000-0000-0000D30A0000}"/>
    <cellStyle name="asd 17 2 7" xfId="2799" xr:uid="{00000000-0005-0000-0000-0000D40A0000}"/>
    <cellStyle name="asd 17 2 7 2" xfId="2800" xr:uid="{00000000-0005-0000-0000-0000D50A0000}"/>
    <cellStyle name="asd 17 2 7 3" xfId="2801" xr:uid="{00000000-0005-0000-0000-0000D60A0000}"/>
    <cellStyle name="asd 17 2 7 4" xfId="2802" xr:uid="{00000000-0005-0000-0000-0000D70A0000}"/>
    <cellStyle name="asd 17 2 8" xfId="2803" xr:uid="{00000000-0005-0000-0000-0000D80A0000}"/>
    <cellStyle name="asd 17 2 8 2" xfId="2804" xr:uid="{00000000-0005-0000-0000-0000D90A0000}"/>
    <cellStyle name="asd 17 2 8 3" xfId="2805" xr:uid="{00000000-0005-0000-0000-0000DA0A0000}"/>
    <cellStyle name="asd 17 2 8 4" xfId="2806" xr:uid="{00000000-0005-0000-0000-0000DB0A0000}"/>
    <cellStyle name="asd 17 2 9" xfId="2807" xr:uid="{00000000-0005-0000-0000-0000DC0A0000}"/>
    <cellStyle name="asd 17 3" xfId="2808" xr:uid="{00000000-0005-0000-0000-0000DD0A0000}"/>
    <cellStyle name="asd 17 3 2" xfId="2809" xr:uid="{00000000-0005-0000-0000-0000DE0A0000}"/>
    <cellStyle name="asd 17 3 2 2" xfId="2810" xr:uid="{00000000-0005-0000-0000-0000DF0A0000}"/>
    <cellStyle name="asd 17 3 2 3" xfId="2811" xr:uid="{00000000-0005-0000-0000-0000E00A0000}"/>
    <cellStyle name="asd 17 3 2 4" xfId="2812" xr:uid="{00000000-0005-0000-0000-0000E10A0000}"/>
    <cellStyle name="asd 17 3 3" xfId="2813" xr:uid="{00000000-0005-0000-0000-0000E20A0000}"/>
    <cellStyle name="asd 17 3 3 2" xfId="2814" xr:uid="{00000000-0005-0000-0000-0000E30A0000}"/>
    <cellStyle name="asd 17 3 3 3" xfId="2815" xr:uid="{00000000-0005-0000-0000-0000E40A0000}"/>
    <cellStyle name="asd 17 3 3 4" xfId="2816" xr:uid="{00000000-0005-0000-0000-0000E50A0000}"/>
    <cellStyle name="asd 17 3 4" xfId="2817" xr:uid="{00000000-0005-0000-0000-0000E60A0000}"/>
    <cellStyle name="asd 17 3 4 2" xfId="2818" xr:uid="{00000000-0005-0000-0000-0000E70A0000}"/>
    <cellStyle name="asd 17 3 4 3" xfId="2819" xr:uid="{00000000-0005-0000-0000-0000E80A0000}"/>
    <cellStyle name="asd 17 3 4 4" xfId="2820" xr:uid="{00000000-0005-0000-0000-0000E90A0000}"/>
    <cellStyle name="asd 17 3 5" xfId="2821" xr:uid="{00000000-0005-0000-0000-0000EA0A0000}"/>
    <cellStyle name="asd 17 3 5 2" xfId="2822" xr:uid="{00000000-0005-0000-0000-0000EB0A0000}"/>
    <cellStyle name="asd 17 3 5 3" xfId="2823" xr:uid="{00000000-0005-0000-0000-0000EC0A0000}"/>
    <cellStyle name="asd 17 3 5 4" xfId="2824" xr:uid="{00000000-0005-0000-0000-0000ED0A0000}"/>
    <cellStyle name="asd 17 3 6" xfId="2825" xr:uid="{00000000-0005-0000-0000-0000EE0A0000}"/>
    <cellStyle name="asd 17 4" xfId="2826" xr:uid="{00000000-0005-0000-0000-0000EF0A0000}"/>
    <cellStyle name="asd 17 4 2" xfId="2827" xr:uid="{00000000-0005-0000-0000-0000F00A0000}"/>
    <cellStyle name="asd 17 4 2 2" xfId="2828" xr:uid="{00000000-0005-0000-0000-0000F10A0000}"/>
    <cellStyle name="asd 17 4 2 3" xfId="2829" xr:uid="{00000000-0005-0000-0000-0000F20A0000}"/>
    <cellStyle name="asd 17 4 2 4" xfId="2830" xr:uid="{00000000-0005-0000-0000-0000F30A0000}"/>
    <cellStyle name="asd 17 4 3" xfId="2831" xr:uid="{00000000-0005-0000-0000-0000F40A0000}"/>
    <cellStyle name="asd 17 4 3 2" xfId="2832" xr:uid="{00000000-0005-0000-0000-0000F50A0000}"/>
    <cellStyle name="asd 17 4 3 3" xfId="2833" xr:uid="{00000000-0005-0000-0000-0000F60A0000}"/>
    <cellStyle name="asd 17 4 3 4" xfId="2834" xr:uid="{00000000-0005-0000-0000-0000F70A0000}"/>
    <cellStyle name="asd 17 4 4" xfId="2835" xr:uid="{00000000-0005-0000-0000-0000F80A0000}"/>
    <cellStyle name="asd 17 4 5" xfId="2836" xr:uid="{00000000-0005-0000-0000-0000F90A0000}"/>
    <cellStyle name="asd 17 4 6" xfId="2837" xr:uid="{00000000-0005-0000-0000-0000FA0A0000}"/>
    <cellStyle name="asd 17 5" xfId="2838" xr:uid="{00000000-0005-0000-0000-0000FB0A0000}"/>
    <cellStyle name="asd 17 5 2" xfId="2839" xr:uid="{00000000-0005-0000-0000-0000FC0A0000}"/>
    <cellStyle name="asd 17 5 3" xfId="2840" xr:uid="{00000000-0005-0000-0000-0000FD0A0000}"/>
    <cellStyle name="asd 17 5 4" xfId="2841" xr:uid="{00000000-0005-0000-0000-0000FE0A0000}"/>
    <cellStyle name="asd 17 6" xfId="2842" xr:uid="{00000000-0005-0000-0000-0000FF0A0000}"/>
    <cellStyle name="asd 17 6 2" xfId="2843" xr:uid="{00000000-0005-0000-0000-0000000B0000}"/>
    <cellStyle name="asd 17 6 3" xfId="2844" xr:uid="{00000000-0005-0000-0000-0000010B0000}"/>
    <cellStyle name="asd 17 6 4" xfId="2845" xr:uid="{00000000-0005-0000-0000-0000020B0000}"/>
    <cellStyle name="asd 17 7" xfId="2846" xr:uid="{00000000-0005-0000-0000-0000030B0000}"/>
    <cellStyle name="asd 17 7 2" xfId="2847" xr:uid="{00000000-0005-0000-0000-0000040B0000}"/>
    <cellStyle name="asd 17 7 3" xfId="2848" xr:uid="{00000000-0005-0000-0000-0000050B0000}"/>
    <cellStyle name="asd 17 7 4" xfId="2849" xr:uid="{00000000-0005-0000-0000-0000060B0000}"/>
    <cellStyle name="asd 17 8" xfId="2850" xr:uid="{00000000-0005-0000-0000-0000070B0000}"/>
    <cellStyle name="asd 17 8 2" xfId="2851" xr:uid="{00000000-0005-0000-0000-0000080B0000}"/>
    <cellStyle name="asd 17 8 3" xfId="2852" xr:uid="{00000000-0005-0000-0000-0000090B0000}"/>
    <cellStyle name="asd 17 8 4" xfId="2853" xr:uid="{00000000-0005-0000-0000-00000A0B0000}"/>
    <cellStyle name="asd 17 9" xfId="2854" xr:uid="{00000000-0005-0000-0000-00000B0B0000}"/>
    <cellStyle name="asd 17 9 2" xfId="2855" xr:uid="{00000000-0005-0000-0000-00000C0B0000}"/>
    <cellStyle name="asd 17 9 3" xfId="2856" xr:uid="{00000000-0005-0000-0000-00000D0B0000}"/>
    <cellStyle name="asd 17 9 4" xfId="2857" xr:uid="{00000000-0005-0000-0000-00000E0B0000}"/>
    <cellStyle name="asd 18" xfId="2858" xr:uid="{00000000-0005-0000-0000-00000F0B0000}"/>
    <cellStyle name="asd 18 10" xfId="2859" xr:uid="{00000000-0005-0000-0000-0000100B0000}"/>
    <cellStyle name="asd 18 2" xfId="2860" xr:uid="{00000000-0005-0000-0000-0000110B0000}"/>
    <cellStyle name="asd 18 2 2" xfId="2861" xr:uid="{00000000-0005-0000-0000-0000120B0000}"/>
    <cellStyle name="asd 18 2 2 2" xfId="2862" xr:uid="{00000000-0005-0000-0000-0000130B0000}"/>
    <cellStyle name="asd 18 2 2 2 2" xfId="2863" xr:uid="{00000000-0005-0000-0000-0000140B0000}"/>
    <cellStyle name="asd 18 2 2 2 3" xfId="2864" xr:uid="{00000000-0005-0000-0000-0000150B0000}"/>
    <cellStyle name="asd 18 2 2 2 4" xfId="2865" xr:uid="{00000000-0005-0000-0000-0000160B0000}"/>
    <cellStyle name="asd 18 2 2 3" xfId="2866" xr:uid="{00000000-0005-0000-0000-0000170B0000}"/>
    <cellStyle name="asd 18 2 2 3 2" xfId="2867" xr:uid="{00000000-0005-0000-0000-0000180B0000}"/>
    <cellStyle name="asd 18 2 2 3 3" xfId="2868" xr:uid="{00000000-0005-0000-0000-0000190B0000}"/>
    <cellStyle name="asd 18 2 2 3 4" xfId="2869" xr:uid="{00000000-0005-0000-0000-00001A0B0000}"/>
    <cellStyle name="asd 18 2 2 4" xfId="2870" xr:uid="{00000000-0005-0000-0000-00001B0B0000}"/>
    <cellStyle name="asd 18 2 2 4 2" xfId="2871" xr:uid="{00000000-0005-0000-0000-00001C0B0000}"/>
    <cellStyle name="asd 18 2 2 4 3" xfId="2872" xr:uid="{00000000-0005-0000-0000-00001D0B0000}"/>
    <cellStyle name="asd 18 2 2 4 4" xfId="2873" xr:uid="{00000000-0005-0000-0000-00001E0B0000}"/>
    <cellStyle name="asd 18 2 2 5" xfId="2874" xr:uid="{00000000-0005-0000-0000-00001F0B0000}"/>
    <cellStyle name="asd 18 2 2 5 2" xfId="2875" xr:uid="{00000000-0005-0000-0000-0000200B0000}"/>
    <cellStyle name="asd 18 2 2 5 3" xfId="2876" xr:uid="{00000000-0005-0000-0000-0000210B0000}"/>
    <cellStyle name="asd 18 2 2 5 4" xfId="2877" xr:uid="{00000000-0005-0000-0000-0000220B0000}"/>
    <cellStyle name="asd 18 2 2 6" xfId="2878" xr:uid="{00000000-0005-0000-0000-0000230B0000}"/>
    <cellStyle name="asd 18 2 3" xfId="2879" xr:uid="{00000000-0005-0000-0000-0000240B0000}"/>
    <cellStyle name="asd 18 2 3 2" xfId="2880" xr:uid="{00000000-0005-0000-0000-0000250B0000}"/>
    <cellStyle name="asd 18 2 3 2 2" xfId="2881" xr:uid="{00000000-0005-0000-0000-0000260B0000}"/>
    <cellStyle name="asd 18 2 3 2 3" xfId="2882" xr:uid="{00000000-0005-0000-0000-0000270B0000}"/>
    <cellStyle name="asd 18 2 3 2 4" xfId="2883" xr:uid="{00000000-0005-0000-0000-0000280B0000}"/>
    <cellStyle name="asd 18 2 3 3" xfId="2884" xr:uid="{00000000-0005-0000-0000-0000290B0000}"/>
    <cellStyle name="asd 18 2 3 3 2" xfId="2885" xr:uid="{00000000-0005-0000-0000-00002A0B0000}"/>
    <cellStyle name="asd 18 2 3 3 3" xfId="2886" xr:uid="{00000000-0005-0000-0000-00002B0B0000}"/>
    <cellStyle name="asd 18 2 3 3 4" xfId="2887" xr:uid="{00000000-0005-0000-0000-00002C0B0000}"/>
    <cellStyle name="asd 18 2 3 4" xfId="2888" xr:uid="{00000000-0005-0000-0000-00002D0B0000}"/>
    <cellStyle name="asd 18 2 3 5" xfId="2889" xr:uid="{00000000-0005-0000-0000-00002E0B0000}"/>
    <cellStyle name="asd 18 2 3 6" xfId="2890" xr:uid="{00000000-0005-0000-0000-00002F0B0000}"/>
    <cellStyle name="asd 18 2 4" xfId="2891" xr:uid="{00000000-0005-0000-0000-0000300B0000}"/>
    <cellStyle name="asd 18 2 4 2" xfId="2892" xr:uid="{00000000-0005-0000-0000-0000310B0000}"/>
    <cellStyle name="asd 18 2 4 3" xfId="2893" xr:uid="{00000000-0005-0000-0000-0000320B0000}"/>
    <cellStyle name="asd 18 2 4 4" xfId="2894" xr:uid="{00000000-0005-0000-0000-0000330B0000}"/>
    <cellStyle name="asd 18 2 5" xfId="2895" xr:uid="{00000000-0005-0000-0000-0000340B0000}"/>
    <cellStyle name="asd 18 2 5 2" xfId="2896" xr:uid="{00000000-0005-0000-0000-0000350B0000}"/>
    <cellStyle name="asd 18 2 5 3" xfId="2897" xr:uid="{00000000-0005-0000-0000-0000360B0000}"/>
    <cellStyle name="asd 18 2 5 4" xfId="2898" xr:uid="{00000000-0005-0000-0000-0000370B0000}"/>
    <cellStyle name="asd 18 2 6" xfId="2899" xr:uid="{00000000-0005-0000-0000-0000380B0000}"/>
    <cellStyle name="asd 18 2 6 2" xfId="2900" xr:uid="{00000000-0005-0000-0000-0000390B0000}"/>
    <cellStyle name="asd 18 2 6 3" xfId="2901" xr:uid="{00000000-0005-0000-0000-00003A0B0000}"/>
    <cellStyle name="asd 18 2 6 4" xfId="2902" xr:uid="{00000000-0005-0000-0000-00003B0B0000}"/>
    <cellStyle name="asd 18 2 7" xfId="2903" xr:uid="{00000000-0005-0000-0000-00003C0B0000}"/>
    <cellStyle name="asd 18 2 7 2" xfId="2904" xr:uid="{00000000-0005-0000-0000-00003D0B0000}"/>
    <cellStyle name="asd 18 2 7 3" xfId="2905" xr:uid="{00000000-0005-0000-0000-00003E0B0000}"/>
    <cellStyle name="asd 18 2 7 4" xfId="2906" xr:uid="{00000000-0005-0000-0000-00003F0B0000}"/>
    <cellStyle name="asd 18 2 8" xfId="2907" xr:uid="{00000000-0005-0000-0000-0000400B0000}"/>
    <cellStyle name="asd 18 2 8 2" xfId="2908" xr:uid="{00000000-0005-0000-0000-0000410B0000}"/>
    <cellStyle name="asd 18 2 8 3" xfId="2909" xr:uid="{00000000-0005-0000-0000-0000420B0000}"/>
    <cellStyle name="asd 18 2 8 4" xfId="2910" xr:uid="{00000000-0005-0000-0000-0000430B0000}"/>
    <cellStyle name="asd 18 2 9" xfId="2911" xr:uid="{00000000-0005-0000-0000-0000440B0000}"/>
    <cellStyle name="asd 18 3" xfId="2912" xr:uid="{00000000-0005-0000-0000-0000450B0000}"/>
    <cellStyle name="asd 18 3 2" xfId="2913" xr:uid="{00000000-0005-0000-0000-0000460B0000}"/>
    <cellStyle name="asd 18 3 2 2" xfId="2914" xr:uid="{00000000-0005-0000-0000-0000470B0000}"/>
    <cellStyle name="asd 18 3 2 3" xfId="2915" xr:uid="{00000000-0005-0000-0000-0000480B0000}"/>
    <cellStyle name="asd 18 3 2 4" xfId="2916" xr:uid="{00000000-0005-0000-0000-0000490B0000}"/>
    <cellStyle name="asd 18 3 3" xfId="2917" xr:uid="{00000000-0005-0000-0000-00004A0B0000}"/>
    <cellStyle name="asd 18 3 3 2" xfId="2918" xr:uid="{00000000-0005-0000-0000-00004B0B0000}"/>
    <cellStyle name="asd 18 3 3 3" xfId="2919" xr:uid="{00000000-0005-0000-0000-00004C0B0000}"/>
    <cellStyle name="asd 18 3 3 4" xfId="2920" xr:uid="{00000000-0005-0000-0000-00004D0B0000}"/>
    <cellStyle name="asd 18 3 4" xfId="2921" xr:uid="{00000000-0005-0000-0000-00004E0B0000}"/>
    <cellStyle name="asd 18 3 4 2" xfId="2922" xr:uid="{00000000-0005-0000-0000-00004F0B0000}"/>
    <cellStyle name="asd 18 3 4 3" xfId="2923" xr:uid="{00000000-0005-0000-0000-0000500B0000}"/>
    <cellStyle name="asd 18 3 4 4" xfId="2924" xr:uid="{00000000-0005-0000-0000-0000510B0000}"/>
    <cellStyle name="asd 18 3 5" xfId="2925" xr:uid="{00000000-0005-0000-0000-0000520B0000}"/>
    <cellStyle name="asd 18 3 5 2" xfId="2926" xr:uid="{00000000-0005-0000-0000-0000530B0000}"/>
    <cellStyle name="asd 18 3 5 3" xfId="2927" xr:uid="{00000000-0005-0000-0000-0000540B0000}"/>
    <cellStyle name="asd 18 3 5 4" xfId="2928" xr:uid="{00000000-0005-0000-0000-0000550B0000}"/>
    <cellStyle name="asd 18 3 6" xfId="2929" xr:uid="{00000000-0005-0000-0000-0000560B0000}"/>
    <cellStyle name="asd 18 4" xfId="2930" xr:uid="{00000000-0005-0000-0000-0000570B0000}"/>
    <cellStyle name="asd 18 4 2" xfId="2931" xr:uid="{00000000-0005-0000-0000-0000580B0000}"/>
    <cellStyle name="asd 18 4 2 2" xfId="2932" xr:uid="{00000000-0005-0000-0000-0000590B0000}"/>
    <cellStyle name="asd 18 4 2 3" xfId="2933" xr:uid="{00000000-0005-0000-0000-00005A0B0000}"/>
    <cellStyle name="asd 18 4 2 4" xfId="2934" xr:uid="{00000000-0005-0000-0000-00005B0B0000}"/>
    <cellStyle name="asd 18 4 3" xfId="2935" xr:uid="{00000000-0005-0000-0000-00005C0B0000}"/>
    <cellStyle name="asd 18 4 3 2" xfId="2936" xr:uid="{00000000-0005-0000-0000-00005D0B0000}"/>
    <cellStyle name="asd 18 4 3 3" xfId="2937" xr:uid="{00000000-0005-0000-0000-00005E0B0000}"/>
    <cellStyle name="asd 18 4 3 4" xfId="2938" xr:uid="{00000000-0005-0000-0000-00005F0B0000}"/>
    <cellStyle name="asd 18 4 4" xfId="2939" xr:uid="{00000000-0005-0000-0000-0000600B0000}"/>
    <cellStyle name="asd 18 4 5" xfId="2940" xr:uid="{00000000-0005-0000-0000-0000610B0000}"/>
    <cellStyle name="asd 18 4 6" xfId="2941" xr:uid="{00000000-0005-0000-0000-0000620B0000}"/>
    <cellStyle name="asd 18 5" xfId="2942" xr:uid="{00000000-0005-0000-0000-0000630B0000}"/>
    <cellStyle name="asd 18 5 2" xfId="2943" xr:uid="{00000000-0005-0000-0000-0000640B0000}"/>
    <cellStyle name="asd 18 5 3" xfId="2944" xr:uid="{00000000-0005-0000-0000-0000650B0000}"/>
    <cellStyle name="asd 18 5 4" xfId="2945" xr:uid="{00000000-0005-0000-0000-0000660B0000}"/>
    <cellStyle name="asd 18 6" xfId="2946" xr:uid="{00000000-0005-0000-0000-0000670B0000}"/>
    <cellStyle name="asd 18 6 2" xfId="2947" xr:uid="{00000000-0005-0000-0000-0000680B0000}"/>
    <cellStyle name="asd 18 6 3" xfId="2948" xr:uid="{00000000-0005-0000-0000-0000690B0000}"/>
    <cellStyle name="asd 18 6 4" xfId="2949" xr:uid="{00000000-0005-0000-0000-00006A0B0000}"/>
    <cellStyle name="asd 18 7" xfId="2950" xr:uid="{00000000-0005-0000-0000-00006B0B0000}"/>
    <cellStyle name="asd 18 7 2" xfId="2951" xr:uid="{00000000-0005-0000-0000-00006C0B0000}"/>
    <cellStyle name="asd 18 7 3" xfId="2952" xr:uid="{00000000-0005-0000-0000-00006D0B0000}"/>
    <cellStyle name="asd 18 7 4" xfId="2953" xr:uid="{00000000-0005-0000-0000-00006E0B0000}"/>
    <cellStyle name="asd 18 8" xfId="2954" xr:uid="{00000000-0005-0000-0000-00006F0B0000}"/>
    <cellStyle name="asd 18 8 2" xfId="2955" xr:uid="{00000000-0005-0000-0000-0000700B0000}"/>
    <cellStyle name="asd 18 8 3" xfId="2956" xr:uid="{00000000-0005-0000-0000-0000710B0000}"/>
    <cellStyle name="asd 18 8 4" xfId="2957" xr:uid="{00000000-0005-0000-0000-0000720B0000}"/>
    <cellStyle name="asd 18 9" xfId="2958" xr:uid="{00000000-0005-0000-0000-0000730B0000}"/>
    <cellStyle name="asd 18 9 2" xfId="2959" xr:uid="{00000000-0005-0000-0000-0000740B0000}"/>
    <cellStyle name="asd 18 9 3" xfId="2960" xr:uid="{00000000-0005-0000-0000-0000750B0000}"/>
    <cellStyle name="asd 18 9 4" xfId="2961" xr:uid="{00000000-0005-0000-0000-0000760B0000}"/>
    <cellStyle name="asd 19" xfId="2962" xr:uid="{00000000-0005-0000-0000-0000770B0000}"/>
    <cellStyle name="asd 19 10" xfId="2963" xr:uid="{00000000-0005-0000-0000-0000780B0000}"/>
    <cellStyle name="asd 19 2" xfId="2964" xr:uid="{00000000-0005-0000-0000-0000790B0000}"/>
    <cellStyle name="asd 19 2 2" xfId="2965" xr:uid="{00000000-0005-0000-0000-00007A0B0000}"/>
    <cellStyle name="asd 19 2 2 2" xfId="2966" xr:uid="{00000000-0005-0000-0000-00007B0B0000}"/>
    <cellStyle name="asd 19 2 2 2 2" xfId="2967" xr:uid="{00000000-0005-0000-0000-00007C0B0000}"/>
    <cellStyle name="asd 19 2 2 2 3" xfId="2968" xr:uid="{00000000-0005-0000-0000-00007D0B0000}"/>
    <cellStyle name="asd 19 2 2 2 4" xfId="2969" xr:uid="{00000000-0005-0000-0000-00007E0B0000}"/>
    <cellStyle name="asd 19 2 2 3" xfId="2970" xr:uid="{00000000-0005-0000-0000-00007F0B0000}"/>
    <cellStyle name="asd 19 2 2 3 2" xfId="2971" xr:uid="{00000000-0005-0000-0000-0000800B0000}"/>
    <cellStyle name="asd 19 2 2 3 3" xfId="2972" xr:uid="{00000000-0005-0000-0000-0000810B0000}"/>
    <cellStyle name="asd 19 2 2 3 4" xfId="2973" xr:uid="{00000000-0005-0000-0000-0000820B0000}"/>
    <cellStyle name="asd 19 2 2 4" xfId="2974" xr:uid="{00000000-0005-0000-0000-0000830B0000}"/>
    <cellStyle name="asd 19 2 2 4 2" xfId="2975" xr:uid="{00000000-0005-0000-0000-0000840B0000}"/>
    <cellStyle name="asd 19 2 2 4 3" xfId="2976" xr:uid="{00000000-0005-0000-0000-0000850B0000}"/>
    <cellStyle name="asd 19 2 2 4 4" xfId="2977" xr:uid="{00000000-0005-0000-0000-0000860B0000}"/>
    <cellStyle name="asd 19 2 2 5" xfId="2978" xr:uid="{00000000-0005-0000-0000-0000870B0000}"/>
    <cellStyle name="asd 19 2 2 5 2" xfId="2979" xr:uid="{00000000-0005-0000-0000-0000880B0000}"/>
    <cellStyle name="asd 19 2 2 5 3" xfId="2980" xr:uid="{00000000-0005-0000-0000-0000890B0000}"/>
    <cellStyle name="asd 19 2 2 5 4" xfId="2981" xr:uid="{00000000-0005-0000-0000-00008A0B0000}"/>
    <cellStyle name="asd 19 2 2 6" xfId="2982" xr:uid="{00000000-0005-0000-0000-00008B0B0000}"/>
    <cellStyle name="asd 19 2 3" xfId="2983" xr:uid="{00000000-0005-0000-0000-00008C0B0000}"/>
    <cellStyle name="asd 19 2 3 2" xfId="2984" xr:uid="{00000000-0005-0000-0000-00008D0B0000}"/>
    <cellStyle name="asd 19 2 3 2 2" xfId="2985" xr:uid="{00000000-0005-0000-0000-00008E0B0000}"/>
    <cellStyle name="asd 19 2 3 2 3" xfId="2986" xr:uid="{00000000-0005-0000-0000-00008F0B0000}"/>
    <cellStyle name="asd 19 2 3 2 4" xfId="2987" xr:uid="{00000000-0005-0000-0000-0000900B0000}"/>
    <cellStyle name="asd 19 2 3 3" xfId="2988" xr:uid="{00000000-0005-0000-0000-0000910B0000}"/>
    <cellStyle name="asd 19 2 3 3 2" xfId="2989" xr:uid="{00000000-0005-0000-0000-0000920B0000}"/>
    <cellStyle name="asd 19 2 3 3 3" xfId="2990" xr:uid="{00000000-0005-0000-0000-0000930B0000}"/>
    <cellStyle name="asd 19 2 3 3 4" xfId="2991" xr:uid="{00000000-0005-0000-0000-0000940B0000}"/>
    <cellStyle name="asd 19 2 3 4" xfId="2992" xr:uid="{00000000-0005-0000-0000-0000950B0000}"/>
    <cellStyle name="asd 19 2 3 5" xfId="2993" xr:uid="{00000000-0005-0000-0000-0000960B0000}"/>
    <cellStyle name="asd 19 2 3 6" xfId="2994" xr:uid="{00000000-0005-0000-0000-0000970B0000}"/>
    <cellStyle name="asd 19 2 4" xfId="2995" xr:uid="{00000000-0005-0000-0000-0000980B0000}"/>
    <cellStyle name="asd 19 2 4 2" xfId="2996" xr:uid="{00000000-0005-0000-0000-0000990B0000}"/>
    <cellStyle name="asd 19 2 4 3" xfId="2997" xr:uid="{00000000-0005-0000-0000-00009A0B0000}"/>
    <cellStyle name="asd 19 2 4 4" xfId="2998" xr:uid="{00000000-0005-0000-0000-00009B0B0000}"/>
    <cellStyle name="asd 19 2 5" xfId="2999" xr:uid="{00000000-0005-0000-0000-00009C0B0000}"/>
    <cellStyle name="asd 19 2 5 2" xfId="3000" xr:uid="{00000000-0005-0000-0000-00009D0B0000}"/>
    <cellStyle name="asd 19 2 5 3" xfId="3001" xr:uid="{00000000-0005-0000-0000-00009E0B0000}"/>
    <cellStyle name="asd 19 2 5 4" xfId="3002" xr:uid="{00000000-0005-0000-0000-00009F0B0000}"/>
    <cellStyle name="asd 19 2 6" xfId="3003" xr:uid="{00000000-0005-0000-0000-0000A00B0000}"/>
    <cellStyle name="asd 19 2 6 2" xfId="3004" xr:uid="{00000000-0005-0000-0000-0000A10B0000}"/>
    <cellStyle name="asd 19 2 6 3" xfId="3005" xr:uid="{00000000-0005-0000-0000-0000A20B0000}"/>
    <cellStyle name="asd 19 2 6 4" xfId="3006" xr:uid="{00000000-0005-0000-0000-0000A30B0000}"/>
    <cellStyle name="asd 19 2 7" xfId="3007" xr:uid="{00000000-0005-0000-0000-0000A40B0000}"/>
    <cellStyle name="asd 19 2 7 2" xfId="3008" xr:uid="{00000000-0005-0000-0000-0000A50B0000}"/>
    <cellStyle name="asd 19 2 7 3" xfId="3009" xr:uid="{00000000-0005-0000-0000-0000A60B0000}"/>
    <cellStyle name="asd 19 2 7 4" xfId="3010" xr:uid="{00000000-0005-0000-0000-0000A70B0000}"/>
    <cellStyle name="asd 19 2 8" xfId="3011" xr:uid="{00000000-0005-0000-0000-0000A80B0000}"/>
    <cellStyle name="asd 19 2 8 2" xfId="3012" xr:uid="{00000000-0005-0000-0000-0000A90B0000}"/>
    <cellStyle name="asd 19 2 8 3" xfId="3013" xr:uid="{00000000-0005-0000-0000-0000AA0B0000}"/>
    <cellStyle name="asd 19 2 8 4" xfId="3014" xr:uid="{00000000-0005-0000-0000-0000AB0B0000}"/>
    <cellStyle name="asd 19 2 9" xfId="3015" xr:uid="{00000000-0005-0000-0000-0000AC0B0000}"/>
    <cellStyle name="asd 19 3" xfId="3016" xr:uid="{00000000-0005-0000-0000-0000AD0B0000}"/>
    <cellStyle name="asd 19 3 2" xfId="3017" xr:uid="{00000000-0005-0000-0000-0000AE0B0000}"/>
    <cellStyle name="asd 19 3 2 2" xfId="3018" xr:uid="{00000000-0005-0000-0000-0000AF0B0000}"/>
    <cellStyle name="asd 19 3 2 3" xfId="3019" xr:uid="{00000000-0005-0000-0000-0000B00B0000}"/>
    <cellStyle name="asd 19 3 2 4" xfId="3020" xr:uid="{00000000-0005-0000-0000-0000B10B0000}"/>
    <cellStyle name="asd 19 3 3" xfId="3021" xr:uid="{00000000-0005-0000-0000-0000B20B0000}"/>
    <cellStyle name="asd 19 3 3 2" xfId="3022" xr:uid="{00000000-0005-0000-0000-0000B30B0000}"/>
    <cellStyle name="asd 19 3 3 3" xfId="3023" xr:uid="{00000000-0005-0000-0000-0000B40B0000}"/>
    <cellStyle name="asd 19 3 3 4" xfId="3024" xr:uid="{00000000-0005-0000-0000-0000B50B0000}"/>
    <cellStyle name="asd 19 3 4" xfId="3025" xr:uid="{00000000-0005-0000-0000-0000B60B0000}"/>
    <cellStyle name="asd 19 3 4 2" xfId="3026" xr:uid="{00000000-0005-0000-0000-0000B70B0000}"/>
    <cellStyle name="asd 19 3 4 3" xfId="3027" xr:uid="{00000000-0005-0000-0000-0000B80B0000}"/>
    <cellStyle name="asd 19 3 4 4" xfId="3028" xr:uid="{00000000-0005-0000-0000-0000B90B0000}"/>
    <cellStyle name="asd 19 3 5" xfId="3029" xr:uid="{00000000-0005-0000-0000-0000BA0B0000}"/>
    <cellStyle name="asd 19 3 5 2" xfId="3030" xr:uid="{00000000-0005-0000-0000-0000BB0B0000}"/>
    <cellStyle name="asd 19 3 5 3" xfId="3031" xr:uid="{00000000-0005-0000-0000-0000BC0B0000}"/>
    <cellStyle name="asd 19 3 5 4" xfId="3032" xr:uid="{00000000-0005-0000-0000-0000BD0B0000}"/>
    <cellStyle name="asd 19 3 6" xfId="3033" xr:uid="{00000000-0005-0000-0000-0000BE0B0000}"/>
    <cellStyle name="asd 19 4" xfId="3034" xr:uid="{00000000-0005-0000-0000-0000BF0B0000}"/>
    <cellStyle name="asd 19 4 2" xfId="3035" xr:uid="{00000000-0005-0000-0000-0000C00B0000}"/>
    <cellStyle name="asd 19 4 2 2" xfId="3036" xr:uid="{00000000-0005-0000-0000-0000C10B0000}"/>
    <cellStyle name="asd 19 4 2 3" xfId="3037" xr:uid="{00000000-0005-0000-0000-0000C20B0000}"/>
    <cellStyle name="asd 19 4 2 4" xfId="3038" xr:uid="{00000000-0005-0000-0000-0000C30B0000}"/>
    <cellStyle name="asd 19 4 3" xfId="3039" xr:uid="{00000000-0005-0000-0000-0000C40B0000}"/>
    <cellStyle name="asd 19 4 3 2" xfId="3040" xr:uid="{00000000-0005-0000-0000-0000C50B0000}"/>
    <cellStyle name="asd 19 4 3 3" xfId="3041" xr:uid="{00000000-0005-0000-0000-0000C60B0000}"/>
    <cellStyle name="asd 19 4 3 4" xfId="3042" xr:uid="{00000000-0005-0000-0000-0000C70B0000}"/>
    <cellStyle name="asd 19 4 4" xfId="3043" xr:uid="{00000000-0005-0000-0000-0000C80B0000}"/>
    <cellStyle name="asd 19 4 5" xfId="3044" xr:uid="{00000000-0005-0000-0000-0000C90B0000}"/>
    <cellStyle name="asd 19 4 6" xfId="3045" xr:uid="{00000000-0005-0000-0000-0000CA0B0000}"/>
    <cellStyle name="asd 19 5" xfId="3046" xr:uid="{00000000-0005-0000-0000-0000CB0B0000}"/>
    <cellStyle name="asd 19 5 2" xfId="3047" xr:uid="{00000000-0005-0000-0000-0000CC0B0000}"/>
    <cellStyle name="asd 19 5 3" xfId="3048" xr:uid="{00000000-0005-0000-0000-0000CD0B0000}"/>
    <cellStyle name="asd 19 5 4" xfId="3049" xr:uid="{00000000-0005-0000-0000-0000CE0B0000}"/>
    <cellStyle name="asd 19 6" xfId="3050" xr:uid="{00000000-0005-0000-0000-0000CF0B0000}"/>
    <cellStyle name="asd 19 6 2" xfId="3051" xr:uid="{00000000-0005-0000-0000-0000D00B0000}"/>
    <cellStyle name="asd 19 6 3" xfId="3052" xr:uid="{00000000-0005-0000-0000-0000D10B0000}"/>
    <cellStyle name="asd 19 6 4" xfId="3053" xr:uid="{00000000-0005-0000-0000-0000D20B0000}"/>
    <cellStyle name="asd 19 7" xfId="3054" xr:uid="{00000000-0005-0000-0000-0000D30B0000}"/>
    <cellStyle name="asd 19 7 2" xfId="3055" xr:uid="{00000000-0005-0000-0000-0000D40B0000}"/>
    <cellStyle name="asd 19 7 3" xfId="3056" xr:uid="{00000000-0005-0000-0000-0000D50B0000}"/>
    <cellStyle name="asd 19 7 4" xfId="3057" xr:uid="{00000000-0005-0000-0000-0000D60B0000}"/>
    <cellStyle name="asd 19 8" xfId="3058" xr:uid="{00000000-0005-0000-0000-0000D70B0000}"/>
    <cellStyle name="asd 19 8 2" xfId="3059" xr:uid="{00000000-0005-0000-0000-0000D80B0000}"/>
    <cellStyle name="asd 19 8 3" xfId="3060" xr:uid="{00000000-0005-0000-0000-0000D90B0000}"/>
    <cellStyle name="asd 19 8 4" xfId="3061" xr:uid="{00000000-0005-0000-0000-0000DA0B0000}"/>
    <cellStyle name="asd 19 9" xfId="3062" xr:uid="{00000000-0005-0000-0000-0000DB0B0000}"/>
    <cellStyle name="asd 19 9 2" xfId="3063" xr:uid="{00000000-0005-0000-0000-0000DC0B0000}"/>
    <cellStyle name="asd 19 9 3" xfId="3064" xr:uid="{00000000-0005-0000-0000-0000DD0B0000}"/>
    <cellStyle name="asd 19 9 4" xfId="3065" xr:uid="{00000000-0005-0000-0000-0000DE0B0000}"/>
    <cellStyle name="asd 2" xfId="3066" xr:uid="{00000000-0005-0000-0000-0000DF0B0000}"/>
    <cellStyle name="asd 2 10" xfId="3067" xr:uid="{00000000-0005-0000-0000-0000E00B0000}"/>
    <cellStyle name="asd 2 2" xfId="3068" xr:uid="{00000000-0005-0000-0000-0000E10B0000}"/>
    <cellStyle name="asd 2 2 2" xfId="3069" xr:uid="{00000000-0005-0000-0000-0000E20B0000}"/>
    <cellStyle name="asd 2 2 2 2" xfId="3070" xr:uid="{00000000-0005-0000-0000-0000E30B0000}"/>
    <cellStyle name="asd 2 2 2 2 2" xfId="3071" xr:uid="{00000000-0005-0000-0000-0000E40B0000}"/>
    <cellStyle name="asd 2 2 2 2 3" xfId="3072" xr:uid="{00000000-0005-0000-0000-0000E50B0000}"/>
    <cellStyle name="asd 2 2 2 2 4" xfId="3073" xr:uid="{00000000-0005-0000-0000-0000E60B0000}"/>
    <cellStyle name="asd 2 2 2 3" xfId="3074" xr:uid="{00000000-0005-0000-0000-0000E70B0000}"/>
    <cellStyle name="asd 2 2 2 3 2" xfId="3075" xr:uid="{00000000-0005-0000-0000-0000E80B0000}"/>
    <cellStyle name="asd 2 2 2 3 3" xfId="3076" xr:uid="{00000000-0005-0000-0000-0000E90B0000}"/>
    <cellStyle name="asd 2 2 2 3 4" xfId="3077" xr:uid="{00000000-0005-0000-0000-0000EA0B0000}"/>
    <cellStyle name="asd 2 2 2 4" xfId="3078" xr:uid="{00000000-0005-0000-0000-0000EB0B0000}"/>
    <cellStyle name="asd 2 2 2 4 2" xfId="3079" xr:uid="{00000000-0005-0000-0000-0000EC0B0000}"/>
    <cellStyle name="asd 2 2 2 4 3" xfId="3080" xr:uid="{00000000-0005-0000-0000-0000ED0B0000}"/>
    <cellStyle name="asd 2 2 2 4 4" xfId="3081" xr:uid="{00000000-0005-0000-0000-0000EE0B0000}"/>
    <cellStyle name="asd 2 2 2 5" xfId="3082" xr:uid="{00000000-0005-0000-0000-0000EF0B0000}"/>
    <cellStyle name="asd 2 2 2 5 2" xfId="3083" xr:uid="{00000000-0005-0000-0000-0000F00B0000}"/>
    <cellStyle name="asd 2 2 2 5 3" xfId="3084" xr:uid="{00000000-0005-0000-0000-0000F10B0000}"/>
    <cellStyle name="asd 2 2 2 5 4" xfId="3085" xr:uid="{00000000-0005-0000-0000-0000F20B0000}"/>
    <cellStyle name="asd 2 2 2 6" xfId="3086" xr:uid="{00000000-0005-0000-0000-0000F30B0000}"/>
    <cellStyle name="asd 2 2 3" xfId="3087" xr:uid="{00000000-0005-0000-0000-0000F40B0000}"/>
    <cellStyle name="asd 2 2 3 2" xfId="3088" xr:uid="{00000000-0005-0000-0000-0000F50B0000}"/>
    <cellStyle name="asd 2 2 3 2 2" xfId="3089" xr:uid="{00000000-0005-0000-0000-0000F60B0000}"/>
    <cellStyle name="asd 2 2 3 2 3" xfId="3090" xr:uid="{00000000-0005-0000-0000-0000F70B0000}"/>
    <cellStyle name="asd 2 2 3 2 4" xfId="3091" xr:uid="{00000000-0005-0000-0000-0000F80B0000}"/>
    <cellStyle name="asd 2 2 3 3" xfId="3092" xr:uid="{00000000-0005-0000-0000-0000F90B0000}"/>
    <cellStyle name="asd 2 2 3 3 2" xfId="3093" xr:uid="{00000000-0005-0000-0000-0000FA0B0000}"/>
    <cellStyle name="asd 2 2 3 3 3" xfId="3094" xr:uid="{00000000-0005-0000-0000-0000FB0B0000}"/>
    <cellStyle name="asd 2 2 3 3 4" xfId="3095" xr:uid="{00000000-0005-0000-0000-0000FC0B0000}"/>
    <cellStyle name="asd 2 2 3 4" xfId="3096" xr:uid="{00000000-0005-0000-0000-0000FD0B0000}"/>
    <cellStyle name="asd 2 2 3 5" xfId="3097" xr:uid="{00000000-0005-0000-0000-0000FE0B0000}"/>
    <cellStyle name="asd 2 2 3 6" xfId="3098" xr:uid="{00000000-0005-0000-0000-0000FF0B0000}"/>
    <cellStyle name="asd 2 2 4" xfId="3099" xr:uid="{00000000-0005-0000-0000-0000000C0000}"/>
    <cellStyle name="asd 2 2 4 2" xfId="3100" xr:uid="{00000000-0005-0000-0000-0000010C0000}"/>
    <cellStyle name="asd 2 2 4 3" xfId="3101" xr:uid="{00000000-0005-0000-0000-0000020C0000}"/>
    <cellStyle name="asd 2 2 4 4" xfId="3102" xr:uid="{00000000-0005-0000-0000-0000030C0000}"/>
    <cellStyle name="asd 2 2 5" xfId="3103" xr:uid="{00000000-0005-0000-0000-0000040C0000}"/>
    <cellStyle name="asd 2 2 5 2" xfId="3104" xr:uid="{00000000-0005-0000-0000-0000050C0000}"/>
    <cellStyle name="asd 2 2 5 3" xfId="3105" xr:uid="{00000000-0005-0000-0000-0000060C0000}"/>
    <cellStyle name="asd 2 2 5 4" xfId="3106" xr:uid="{00000000-0005-0000-0000-0000070C0000}"/>
    <cellStyle name="asd 2 2 6" xfId="3107" xr:uid="{00000000-0005-0000-0000-0000080C0000}"/>
    <cellStyle name="asd 2 2 6 2" xfId="3108" xr:uid="{00000000-0005-0000-0000-0000090C0000}"/>
    <cellStyle name="asd 2 2 6 3" xfId="3109" xr:uid="{00000000-0005-0000-0000-00000A0C0000}"/>
    <cellStyle name="asd 2 2 6 4" xfId="3110" xr:uid="{00000000-0005-0000-0000-00000B0C0000}"/>
    <cellStyle name="asd 2 2 7" xfId="3111" xr:uid="{00000000-0005-0000-0000-00000C0C0000}"/>
    <cellStyle name="asd 2 2 7 2" xfId="3112" xr:uid="{00000000-0005-0000-0000-00000D0C0000}"/>
    <cellStyle name="asd 2 2 7 3" xfId="3113" xr:uid="{00000000-0005-0000-0000-00000E0C0000}"/>
    <cellStyle name="asd 2 2 7 4" xfId="3114" xr:uid="{00000000-0005-0000-0000-00000F0C0000}"/>
    <cellStyle name="asd 2 2 8" xfId="3115" xr:uid="{00000000-0005-0000-0000-0000100C0000}"/>
    <cellStyle name="asd 2 2 8 2" xfId="3116" xr:uid="{00000000-0005-0000-0000-0000110C0000}"/>
    <cellStyle name="asd 2 2 8 3" xfId="3117" xr:uid="{00000000-0005-0000-0000-0000120C0000}"/>
    <cellStyle name="asd 2 2 8 4" xfId="3118" xr:uid="{00000000-0005-0000-0000-0000130C0000}"/>
    <cellStyle name="asd 2 2 9" xfId="3119" xr:uid="{00000000-0005-0000-0000-0000140C0000}"/>
    <cellStyle name="asd 2 3" xfId="3120" xr:uid="{00000000-0005-0000-0000-0000150C0000}"/>
    <cellStyle name="asd 2 3 2" xfId="3121" xr:uid="{00000000-0005-0000-0000-0000160C0000}"/>
    <cellStyle name="asd 2 3 2 2" xfId="3122" xr:uid="{00000000-0005-0000-0000-0000170C0000}"/>
    <cellStyle name="asd 2 3 2 3" xfId="3123" xr:uid="{00000000-0005-0000-0000-0000180C0000}"/>
    <cellStyle name="asd 2 3 2 4" xfId="3124" xr:uid="{00000000-0005-0000-0000-0000190C0000}"/>
    <cellStyle name="asd 2 3 3" xfId="3125" xr:uid="{00000000-0005-0000-0000-00001A0C0000}"/>
    <cellStyle name="asd 2 3 3 2" xfId="3126" xr:uid="{00000000-0005-0000-0000-00001B0C0000}"/>
    <cellStyle name="asd 2 3 3 3" xfId="3127" xr:uid="{00000000-0005-0000-0000-00001C0C0000}"/>
    <cellStyle name="asd 2 3 3 4" xfId="3128" xr:uid="{00000000-0005-0000-0000-00001D0C0000}"/>
    <cellStyle name="asd 2 3 4" xfId="3129" xr:uid="{00000000-0005-0000-0000-00001E0C0000}"/>
    <cellStyle name="asd 2 3 4 2" xfId="3130" xr:uid="{00000000-0005-0000-0000-00001F0C0000}"/>
    <cellStyle name="asd 2 3 4 3" xfId="3131" xr:uid="{00000000-0005-0000-0000-0000200C0000}"/>
    <cellStyle name="asd 2 3 4 4" xfId="3132" xr:uid="{00000000-0005-0000-0000-0000210C0000}"/>
    <cellStyle name="asd 2 3 5" xfId="3133" xr:uid="{00000000-0005-0000-0000-0000220C0000}"/>
    <cellStyle name="asd 2 3 5 2" xfId="3134" xr:uid="{00000000-0005-0000-0000-0000230C0000}"/>
    <cellStyle name="asd 2 3 5 3" xfId="3135" xr:uid="{00000000-0005-0000-0000-0000240C0000}"/>
    <cellStyle name="asd 2 3 5 4" xfId="3136" xr:uid="{00000000-0005-0000-0000-0000250C0000}"/>
    <cellStyle name="asd 2 3 6" xfId="3137" xr:uid="{00000000-0005-0000-0000-0000260C0000}"/>
    <cellStyle name="asd 2 4" xfId="3138" xr:uid="{00000000-0005-0000-0000-0000270C0000}"/>
    <cellStyle name="asd 2 4 2" xfId="3139" xr:uid="{00000000-0005-0000-0000-0000280C0000}"/>
    <cellStyle name="asd 2 4 2 2" xfId="3140" xr:uid="{00000000-0005-0000-0000-0000290C0000}"/>
    <cellStyle name="asd 2 4 2 3" xfId="3141" xr:uid="{00000000-0005-0000-0000-00002A0C0000}"/>
    <cellStyle name="asd 2 4 2 4" xfId="3142" xr:uid="{00000000-0005-0000-0000-00002B0C0000}"/>
    <cellStyle name="asd 2 4 3" xfId="3143" xr:uid="{00000000-0005-0000-0000-00002C0C0000}"/>
    <cellStyle name="asd 2 4 3 2" xfId="3144" xr:uid="{00000000-0005-0000-0000-00002D0C0000}"/>
    <cellStyle name="asd 2 4 3 3" xfId="3145" xr:uid="{00000000-0005-0000-0000-00002E0C0000}"/>
    <cellStyle name="asd 2 4 3 4" xfId="3146" xr:uid="{00000000-0005-0000-0000-00002F0C0000}"/>
    <cellStyle name="asd 2 4 4" xfId="3147" xr:uid="{00000000-0005-0000-0000-0000300C0000}"/>
    <cellStyle name="asd 2 4 5" xfId="3148" xr:uid="{00000000-0005-0000-0000-0000310C0000}"/>
    <cellStyle name="asd 2 4 6" xfId="3149" xr:uid="{00000000-0005-0000-0000-0000320C0000}"/>
    <cellStyle name="asd 2 5" xfId="3150" xr:uid="{00000000-0005-0000-0000-0000330C0000}"/>
    <cellStyle name="asd 2 5 2" xfId="3151" xr:uid="{00000000-0005-0000-0000-0000340C0000}"/>
    <cellStyle name="asd 2 5 3" xfId="3152" xr:uid="{00000000-0005-0000-0000-0000350C0000}"/>
    <cellStyle name="asd 2 5 4" xfId="3153" xr:uid="{00000000-0005-0000-0000-0000360C0000}"/>
    <cellStyle name="asd 2 6" xfId="3154" xr:uid="{00000000-0005-0000-0000-0000370C0000}"/>
    <cellStyle name="asd 2 6 2" xfId="3155" xr:uid="{00000000-0005-0000-0000-0000380C0000}"/>
    <cellStyle name="asd 2 6 3" xfId="3156" xr:uid="{00000000-0005-0000-0000-0000390C0000}"/>
    <cellStyle name="asd 2 6 4" xfId="3157" xr:uid="{00000000-0005-0000-0000-00003A0C0000}"/>
    <cellStyle name="asd 2 7" xfId="3158" xr:uid="{00000000-0005-0000-0000-00003B0C0000}"/>
    <cellStyle name="asd 2 7 2" xfId="3159" xr:uid="{00000000-0005-0000-0000-00003C0C0000}"/>
    <cellStyle name="asd 2 7 3" xfId="3160" xr:uid="{00000000-0005-0000-0000-00003D0C0000}"/>
    <cellStyle name="asd 2 7 4" xfId="3161" xr:uid="{00000000-0005-0000-0000-00003E0C0000}"/>
    <cellStyle name="asd 2 8" xfId="3162" xr:uid="{00000000-0005-0000-0000-00003F0C0000}"/>
    <cellStyle name="asd 2 8 2" xfId="3163" xr:uid="{00000000-0005-0000-0000-0000400C0000}"/>
    <cellStyle name="asd 2 8 3" xfId="3164" xr:uid="{00000000-0005-0000-0000-0000410C0000}"/>
    <cellStyle name="asd 2 8 4" xfId="3165" xr:uid="{00000000-0005-0000-0000-0000420C0000}"/>
    <cellStyle name="asd 2 9" xfId="3166" xr:uid="{00000000-0005-0000-0000-0000430C0000}"/>
    <cellStyle name="asd 2 9 2" xfId="3167" xr:uid="{00000000-0005-0000-0000-0000440C0000}"/>
    <cellStyle name="asd 2 9 3" xfId="3168" xr:uid="{00000000-0005-0000-0000-0000450C0000}"/>
    <cellStyle name="asd 2 9 4" xfId="3169" xr:uid="{00000000-0005-0000-0000-0000460C0000}"/>
    <cellStyle name="asd 20" xfId="3170" xr:uid="{00000000-0005-0000-0000-0000470C0000}"/>
    <cellStyle name="asd 20 10" xfId="3171" xr:uid="{00000000-0005-0000-0000-0000480C0000}"/>
    <cellStyle name="asd 20 2" xfId="3172" xr:uid="{00000000-0005-0000-0000-0000490C0000}"/>
    <cellStyle name="asd 20 2 2" xfId="3173" xr:uid="{00000000-0005-0000-0000-00004A0C0000}"/>
    <cellStyle name="asd 20 2 2 2" xfId="3174" xr:uid="{00000000-0005-0000-0000-00004B0C0000}"/>
    <cellStyle name="asd 20 2 2 2 2" xfId="3175" xr:uid="{00000000-0005-0000-0000-00004C0C0000}"/>
    <cellStyle name="asd 20 2 2 2 3" xfId="3176" xr:uid="{00000000-0005-0000-0000-00004D0C0000}"/>
    <cellStyle name="asd 20 2 2 2 4" xfId="3177" xr:uid="{00000000-0005-0000-0000-00004E0C0000}"/>
    <cellStyle name="asd 20 2 2 3" xfId="3178" xr:uid="{00000000-0005-0000-0000-00004F0C0000}"/>
    <cellStyle name="asd 20 2 2 3 2" xfId="3179" xr:uid="{00000000-0005-0000-0000-0000500C0000}"/>
    <cellStyle name="asd 20 2 2 3 3" xfId="3180" xr:uid="{00000000-0005-0000-0000-0000510C0000}"/>
    <cellStyle name="asd 20 2 2 3 4" xfId="3181" xr:uid="{00000000-0005-0000-0000-0000520C0000}"/>
    <cellStyle name="asd 20 2 2 4" xfId="3182" xr:uid="{00000000-0005-0000-0000-0000530C0000}"/>
    <cellStyle name="asd 20 2 2 4 2" xfId="3183" xr:uid="{00000000-0005-0000-0000-0000540C0000}"/>
    <cellStyle name="asd 20 2 2 4 3" xfId="3184" xr:uid="{00000000-0005-0000-0000-0000550C0000}"/>
    <cellStyle name="asd 20 2 2 4 4" xfId="3185" xr:uid="{00000000-0005-0000-0000-0000560C0000}"/>
    <cellStyle name="asd 20 2 2 5" xfId="3186" xr:uid="{00000000-0005-0000-0000-0000570C0000}"/>
    <cellStyle name="asd 20 2 2 5 2" xfId="3187" xr:uid="{00000000-0005-0000-0000-0000580C0000}"/>
    <cellStyle name="asd 20 2 2 5 3" xfId="3188" xr:uid="{00000000-0005-0000-0000-0000590C0000}"/>
    <cellStyle name="asd 20 2 2 5 4" xfId="3189" xr:uid="{00000000-0005-0000-0000-00005A0C0000}"/>
    <cellStyle name="asd 20 2 2 6" xfId="3190" xr:uid="{00000000-0005-0000-0000-00005B0C0000}"/>
    <cellStyle name="asd 20 2 3" xfId="3191" xr:uid="{00000000-0005-0000-0000-00005C0C0000}"/>
    <cellStyle name="asd 20 2 3 2" xfId="3192" xr:uid="{00000000-0005-0000-0000-00005D0C0000}"/>
    <cellStyle name="asd 20 2 3 2 2" xfId="3193" xr:uid="{00000000-0005-0000-0000-00005E0C0000}"/>
    <cellStyle name="asd 20 2 3 2 3" xfId="3194" xr:uid="{00000000-0005-0000-0000-00005F0C0000}"/>
    <cellStyle name="asd 20 2 3 2 4" xfId="3195" xr:uid="{00000000-0005-0000-0000-0000600C0000}"/>
    <cellStyle name="asd 20 2 3 3" xfId="3196" xr:uid="{00000000-0005-0000-0000-0000610C0000}"/>
    <cellStyle name="asd 20 2 3 3 2" xfId="3197" xr:uid="{00000000-0005-0000-0000-0000620C0000}"/>
    <cellStyle name="asd 20 2 3 3 3" xfId="3198" xr:uid="{00000000-0005-0000-0000-0000630C0000}"/>
    <cellStyle name="asd 20 2 3 3 4" xfId="3199" xr:uid="{00000000-0005-0000-0000-0000640C0000}"/>
    <cellStyle name="asd 20 2 3 4" xfId="3200" xr:uid="{00000000-0005-0000-0000-0000650C0000}"/>
    <cellStyle name="asd 20 2 3 5" xfId="3201" xr:uid="{00000000-0005-0000-0000-0000660C0000}"/>
    <cellStyle name="asd 20 2 3 6" xfId="3202" xr:uid="{00000000-0005-0000-0000-0000670C0000}"/>
    <cellStyle name="asd 20 2 4" xfId="3203" xr:uid="{00000000-0005-0000-0000-0000680C0000}"/>
    <cellStyle name="asd 20 2 4 2" xfId="3204" xr:uid="{00000000-0005-0000-0000-0000690C0000}"/>
    <cellStyle name="asd 20 2 4 3" xfId="3205" xr:uid="{00000000-0005-0000-0000-00006A0C0000}"/>
    <cellStyle name="asd 20 2 4 4" xfId="3206" xr:uid="{00000000-0005-0000-0000-00006B0C0000}"/>
    <cellStyle name="asd 20 2 5" xfId="3207" xr:uid="{00000000-0005-0000-0000-00006C0C0000}"/>
    <cellStyle name="asd 20 2 5 2" xfId="3208" xr:uid="{00000000-0005-0000-0000-00006D0C0000}"/>
    <cellStyle name="asd 20 2 5 3" xfId="3209" xr:uid="{00000000-0005-0000-0000-00006E0C0000}"/>
    <cellStyle name="asd 20 2 5 4" xfId="3210" xr:uid="{00000000-0005-0000-0000-00006F0C0000}"/>
    <cellStyle name="asd 20 2 6" xfId="3211" xr:uid="{00000000-0005-0000-0000-0000700C0000}"/>
    <cellStyle name="asd 20 2 6 2" xfId="3212" xr:uid="{00000000-0005-0000-0000-0000710C0000}"/>
    <cellStyle name="asd 20 2 6 3" xfId="3213" xr:uid="{00000000-0005-0000-0000-0000720C0000}"/>
    <cellStyle name="asd 20 2 6 4" xfId="3214" xr:uid="{00000000-0005-0000-0000-0000730C0000}"/>
    <cellStyle name="asd 20 2 7" xfId="3215" xr:uid="{00000000-0005-0000-0000-0000740C0000}"/>
    <cellStyle name="asd 20 2 7 2" xfId="3216" xr:uid="{00000000-0005-0000-0000-0000750C0000}"/>
    <cellStyle name="asd 20 2 7 3" xfId="3217" xr:uid="{00000000-0005-0000-0000-0000760C0000}"/>
    <cellStyle name="asd 20 2 7 4" xfId="3218" xr:uid="{00000000-0005-0000-0000-0000770C0000}"/>
    <cellStyle name="asd 20 2 8" xfId="3219" xr:uid="{00000000-0005-0000-0000-0000780C0000}"/>
    <cellStyle name="asd 20 2 8 2" xfId="3220" xr:uid="{00000000-0005-0000-0000-0000790C0000}"/>
    <cellStyle name="asd 20 2 8 3" xfId="3221" xr:uid="{00000000-0005-0000-0000-00007A0C0000}"/>
    <cellStyle name="asd 20 2 8 4" xfId="3222" xr:uid="{00000000-0005-0000-0000-00007B0C0000}"/>
    <cellStyle name="asd 20 2 9" xfId="3223" xr:uid="{00000000-0005-0000-0000-00007C0C0000}"/>
    <cellStyle name="asd 20 3" xfId="3224" xr:uid="{00000000-0005-0000-0000-00007D0C0000}"/>
    <cellStyle name="asd 20 3 2" xfId="3225" xr:uid="{00000000-0005-0000-0000-00007E0C0000}"/>
    <cellStyle name="asd 20 3 2 2" xfId="3226" xr:uid="{00000000-0005-0000-0000-00007F0C0000}"/>
    <cellStyle name="asd 20 3 2 3" xfId="3227" xr:uid="{00000000-0005-0000-0000-0000800C0000}"/>
    <cellStyle name="asd 20 3 2 4" xfId="3228" xr:uid="{00000000-0005-0000-0000-0000810C0000}"/>
    <cellStyle name="asd 20 3 3" xfId="3229" xr:uid="{00000000-0005-0000-0000-0000820C0000}"/>
    <cellStyle name="asd 20 3 3 2" xfId="3230" xr:uid="{00000000-0005-0000-0000-0000830C0000}"/>
    <cellStyle name="asd 20 3 3 3" xfId="3231" xr:uid="{00000000-0005-0000-0000-0000840C0000}"/>
    <cellStyle name="asd 20 3 3 4" xfId="3232" xr:uid="{00000000-0005-0000-0000-0000850C0000}"/>
    <cellStyle name="asd 20 3 4" xfId="3233" xr:uid="{00000000-0005-0000-0000-0000860C0000}"/>
    <cellStyle name="asd 20 3 4 2" xfId="3234" xr:uid="{00000000-0005-0000-0000-0000870C0000}"/>
    <cellStyle name="asd 20 3 4 3" xfId="3235" xr:uid="{00000000-0005-0000-0000-0000880C0000}"/>
    <cellStyle name="asd 20 3 4 4" xfId="3236" xr:uid="{00000000-0005-0000-0000-0000890C0000}"/>
    <cellStyle name="asd 20 3 5" xfId="3237" xr:uid="{00000000-0005-0000-0000-00008A0C0000}"/>
    <cellStyle name="asd 20 3 5 2" xfId="3238" xr:uid="{00000000-0005-0000-0000-00008B0C0000}"/>
    <cellStyle name="asd 20 3 5 3" xfId="3239" xr:uid="{00000000-0005-0000-0000-00008C0C0000}"/>
    <cellStyle name="asd 20 3 5 4" xfId="3240" xr:uid="{00000000-0005-0000-0000-00008D0C0000}"/>
    <cellStyle name="asd 20 3 6" xfId="3241" xr:uid="{00000000-0005-0000-0000-00008E0C0000}"/>
    <cellStyle name="asd 20 4" xfId="3242" xr:uid="{00000000-0005-0000-0000-00008F0C0000}"/>
    <cellStyle name="asd 20 4 2" xfId="3243" xr:uid="{00000000-0005-0000-0000-0000900C0000}"/>
    <cellStyle name="asd 20 4 2 2" xfId="3244" xr:uid="{00000000-0005-0000-0000-0000910C0000}"/>
    <cellStyle name="asd 20 4 2 3" xfId="3245" xr:uid="{00000000-0005-0000-0000-0000920C0000}"/>
    <cellStyle name="asd 20 4 2 4" xfId="3246" xr:uid="{00000000-0005-0000-0000-0000930C0000}"/>
    <cellStyle name="asd 20 4 3" xfId="3247" xr:uid="{00000000-0005-0000-0000-0000940C0000}"/>
    <cellStyle name="asd 20 4 3 2" xfId="3248" xr:uid="{00000000-0005-0000-0000-0000950C0000}"/>
    <cellStyle name="asd 20 4 3 3" xfId="3249" xr:uid="{00000000-0005-0000-0000-0000960C0000}"/>
    <cellStyle name="asd 20 4 3 4" xfId="3250" xr:uid="{00000000-0005-0000-0000-0000970C0000}"/>
    <cellStyle name="asd 20 4 4" xfId="3251" xr:uid="{00000000-0005-0000-0000-0000980C0000}"/>
    <cellStyle name="asd 20 4 5" xfId="3252" xr:uid="{00000000-0005-0000-0000-0000990C0000}"/>
    <cellStyle name="asd 20 4 6" xfId="3253" xr:uid="{00000000-0005-0000-0000-00009A0C0000}"/>
    <cellStyle name="asd 20 5" xfId="3254" xr:uid="{00000000-0005-0000-0000-00009B0C0000}"/>
    <cellStyle name="asd 20 5 2" xfId="3255" xr:uid="{00000000-0005-0000-0000-00009C0C0000}"/>
    <cellStyle name="asd 20 5 3" xfId="3256" xr:uid="{00000000-0005-0000-0000-00009D0C0000}"/>
    <cellStyle name="asd 20 5 4" xfId="3257" xr:uid="{00000000-0005-0000-0000-00009E0C0000}"/>
    <cellStyle name="asd 20 6" xfId="3258" xr:uid="{00000000-0005-0000-0000-00009F0C0000}"/>
    <cellStyle name="asd 20 6 2" xfId="3259" xr:uid="{00000000-0005-0000-0000-0000A00C0000}"/>
    <cellStyle name="asd 20 6 3" xfId="3260" xr:uid="{00000000-0005-0000-0000-0000A10C0000}"/>
    <cellStyle name="asd 20 6 4" xfId="3261" xr:uid="{00000000-0005-0000-0000-0000A20C0000}"/>
    <cellStyle name="asd 20 7" xfId="3262" xr:uid="{00000000-0005-0000-0000-0000A30C0000}"/>
    <cellStyle name="asd 20 7 2" xfId="3263" xr:uid="{00000000-0005-0000-0000-0000A40C0000}"/>
    <cellStyle name="asd 20 7 3" xfId="3264" xr:uid="{00000000-0005-0000-0000-0000A50C0000}"/>
    <cellStyle name="asd 20 7 4" xfId="3265" xr:uid="{00000000-0005-0000-0000-0000A60C0000}"/>
    <cellStyle name="asd 20 8" xfId="3266" xr:uid="{00000000-0005-0000-0000-0000A70C0000}"/>
    <cellStyle name="asd 20 8 2" xfId="3267" xr:uid="{00000000-0005-0000-0000-0000A80C0000}"/>
    <cellStyle name="asd 20 8 3" xfId="3268" xr:uid="{00000000-0005-0000-0000-0000A90C0000}"/>
    <cellStyle name="asd 20 8 4" xfId="3269" xr:uid="{00000000-0005-0000-0000-0000AA0C0000}"/>
    <cellStyle name="asd 20 9" xfId="3270" xr:uid="{00000000-0005-0000-0000-0000AB0C0000}"/>
    <cellStyle name="asd 20 9 2" xfId="3271" xr:uid="{00000000-0005-0000-0000-0000AC0C0000}"/>
    <cellStyle name="asd 20 9 3" xfId="3272" xr:uid="{00000000-0005-0000-0000-0000AD0C0000}"/>
    <cellStyle name="asd 20 9 4" xfId="3273" xr:uid="{00000000-0005-0000-0000-0000AE0C0000}"/>
    <cellStyle name="asd 21" xfId="3274" xr:uid="{00000000-0005-0000-0000-0000AF0C0000}"/>
    <cellStyle name="asd 21 10" xfId="3275" xr:uid="{00000000-0005-0000-0000-0000B00C0000}"/>
    <cellStyle name="asd 21 2" xfId="3276" xr:uid="{00000000-0005-0000-0000-0000B10C0000}"/>
    <cellStyle name="asd 21 2 2" xfId="3277" xr:uid="{00000000-0005-0000-0000-0000B20C0000}"/>
    <cellStyle name="asd 21 2 2 2" xfId="3278" xr:uid="{00000000-0005-0000-0000-0000B30C0000}"/>
    <cellStyle name="asd 21 2 2 2 2" xfId="3279" xr:uid="{00000000-0005-0000-0000-0000B40C0000}"/>
    <cellStyle name="asd 21 2 2 2 3" xfId="3280" xr:uid="{00000000-0005-0000-0000-0000B50C0000}"/>
    <cellStyle name="asd 21 2 2 2 4" xfId="3281" xr:uid="{00000000-0005-0000-0000-0000B60C0000}"/>
    <cellStyle name="asd 21 2 2 3" xfId="3282" xr:uid="{00000000-0005-0000-0000-0000B70C0000}"/>
    <cellStyle name="asd 21 2 2 3 2" xfId="3283" xr:uid="{00000000-0005-0000-0000-0000B80C0000}"/>
    <cellStyle name="asd 21 2 2 3 3" xfId="3284" xr:uid="{00000000-0005-0000-0000-0000B90C0000}"/>
    <cellStyle name="asd 21 2 2 3 4" xfId="3285" xr:uid="{00000000-0005-0000-0000-0000BA0C0000}"/>
    <cellStyle name="asd 21 2 2 4" xfId="3286" xr:uid="{00000000-0005-0000-0000-0000BB0C0000}"/>
    <cellStyle name="asd 21 2 2 4 2" xfId="3287" xr:uid="{00000000-0005-0000-0000-0000BC0C0000}"/>
    <cellStyle name="asd 21 2 2 4 3" xfId="3288" xr:uid="{00000000-0005-0000-0000-0000BD0C0000}"/>
    <cellStyle name="asd 21 2 2 4 4" xfId="3289" xr:uid="{00000000-0005-0000-0000-0000BE0C0000}"/>
    <cellStyle name="asd 21 2 2 5" xfId="3290" xr:uid="{00000000-0005-0000-0000-0000BF0C0000}"/>
    <cellStyle name="asd 21 2 2 5 2" xfId="3291" xr:uid="{00000000-0005-0000-0000-0000C00C0000}"/>
    <cellStyle name="asd 21 2 2 5 3" xfId="3292" xr:uid="{00000000-0005-0000-0000-0000C10C0000}"/>
    <cellStyle name="asd 21 2 2 5 4" xfId="3293" xr:uid="{00000000-0005-0000-0000-0000C20C0000}"/>
    <cellStyle name="asd 21 2 2 6" xfId="3294" xr:uid="{00000000-0005-0000-0000-0000C30C0000}"/>
    <cellStyle name="asd 21 2 3" xfId="3295" xr:uid="{00000000-0005-0000-0000-0000C40C0000}"/>
    <cellStyle name="asd 21 2 3 2" xfId="3296" xr:uid="{00000000-0005-0000-0000-0000C50C0000}"/>
    <cellStyle name="asd 21 2 3 2 2" xfId="3297" xr:uid="{00000000-0005-0000-0000-0000C60C0000}"/>
    <cellStyle name="asd 21 2 3 2 3" xfId="3298" xr:uid="{00000000-0005-0000-0000-0000C70C0000}"/>
    <cellStyle name="asd 21 2 3 2 4" xfId="3299" xr:uid="{00000000-0005-0000-0000-0000C80C0000}"/>
    <cellStyle name="asd 21 2 3 3" xfId="3300" xr:uid="{00000000-0005-0000-0000-0000C90C0000}"/>
    <cellStyle name="asd 21 2 3 3 2" xfId="3301" xr:uid="{00000000-0005-0000-0000-0000CA0C0000}"/>
    <cellStyle name="asd 21 2 3 3 3" xfId="3302" xr:uid="{00000000-0005-0000-0000-0000CB0C0000}"/>
    <cellStyle name="asd 21 2 3 3 4" xfId="3303" xr:uid="{00000000-0005-0000-0000-0000CC0C0000}"/>
    <cellStyle name="asd 21 2 3 4" xfId="3304" xr:uid="{00000000-0005-0000-0000-0000CD0C0000}"/>
    <cellStyle name="asd 21 2 3 5" xfId="3305" xr:uid="{00000000-0005-0000-0000-0000CE0C0000}"/>
    <cellStyle name="asd 21 2 3 6" xfId="3306" xr:uid="{00000000-0005-0000-0000-0000CF0C0000}"/>
    <cellStyle name="asd 21 2 4" xfId="3307" xr:uid="{00000000-0005-0000-0000-0000D00C0000}"/>
    <cellStyle name="asd 21 2 4 2" xfId="3308" xr:uid="{00000000-0005-0000-0000-0000D10C0000}"/>
    <cellStyle name="asd 21 2 4 3" xfId="3309" xr:uid="{00000000-0005-0000-0000-0000D20C0000}"/>
    <cellStyle name="asd 21 2 4 4" xfId="3310" xr:uid="{00000000-0005-0000-0000-0000D30C0000}"/>
    <cellStyle name="asd 21 2 5" xfId="3311" xr:uid="{00000000-0005-0000-0000-0000D40C0000}"/>
    <cellStyle name="asd 21 2 5 2" xfId="3312" xr:uid="{00000000-0005-0000-0000-0000D50C0000}"/>
    <cellStyle name="asd 21 2 5 3" xfId="3313" xr:uid="{00000000-0005-0000-0000-0000D60C0000}"/>
    <cellStyle name="asd 21 2 5 4" xfId="3314" xr:uid="{00000000-0005-0000-0000-0000D70C0000}"/>
    <cellStyle name="asd 21 2 6" xfId="3315" xr:uid="{00000000-0005-0000-0000-0000D80C0000}"/>
    <cellStyle name="asd 21 2 6 2" xfId="3316" xr:uid="{00000000-0005-0000-0000-0000D90C0000}"/>
    <cellStyle name="asd 21 2 6 3" xfId="3317" xr:uid="{00000000-0005-0000-0000-0000DA0C0000}"/>
    <cellStyle name="asd 21 2 6 4" xfId="3318" xr:uid="{00000000-0005-0000-0000-0000DB0C0000}"/>
    <cellStyle name="asd 21 2 7" xfId="3319" xr:uid="{00000000-0005-0000-0000-0000DC0C0000}"/>
    <cellStyle name="asd 21 2 7 2" xfId="3320" xr:uid="{00000000-0005-0000-0000-0000DD0C0000}"/>
    <cellStyle name="asd 21 2 7 3" xfId="3321" xr:uid="{00000000-0005-0000-0000-0000DE0C0000}"/>
    <cellStyle name="asd 21 2 7 4" xfId="3322" xr:uid="{00000000-0005-0000-0000-0000DF0C0000}"/>
    <cellStyle name="asd 21 2 8" xfId="3323" xr:uid="{00000000-0005-0000-0000-0000E00C0000}"/>
    <cellStyle name="asd 21 2 8 2" xfId="3324" xr:uid="{00000000-0005-0000-0000-0000E10C0000}"/>
    <cellStyle name="asd 21 2 8 3" xfId="3325" xr:uid="{00000000-0005-0000-0000-0000E20C0000}"/>
    <cellStyle name="asd 21 2 8 4" xfId="3326" xr:uid="{00000000-0005-0000-0000-0000E30C0000}"/>
    <cellStyle name="asd 21 2 9" xfId="3327" xr:uid="{00000000-0005-0000-0000-0000E40C0000}"/>
    <cellStyle name="asd 21 3" xfId="3328" xr:uid="{00000000-0005-0000-0000-0000E50C0000}"/>
    <cellStyle name="asd 21 3 2" xfId="3329" xr:uid="{00000000-0005-0000-0000-0000E60C0000}"/>
    <cellStyle name="asd 21 3 2 2" xfId="3330" xr:uid="{00000000-0005-0000-0000-0000E70C0000}"/>
    <cellStyle name="asd 21 3 2 3" xfId="3331" xr:uid="{00000000-0005-0000-0000-0000E80C0000}"/>
    <cellStyle name="asd 21 3 2 4" xfId="3332" xr:uid="{00000000-0005-0000-0000-0000E90C0000}"/>
    <cellStyle name="asd 21 3 3" xfId="3333" xr:uid="{00000000-0005-0000-0000-0000EA0C0000}"/>
    <cellStyle name="asd 21 3 3 2" xfId="3334" xr:uid="{00000000-0005-0000-0000-0000EB0C0000}"/>
    <cellStyle name="asd 21 3 3 3" xfId="3335" xr:uid="{00000000-0005-0000-0000-0000EC0C0000}"/>
    <cellStyle name="asd 21 3 3 4" xfId="3336" xr:uid="{00000000-0005-0000-0000-0000ED0C0000}"/>
    <cellStyle name="asd 21 3 4" xfId="3337" xr:uid="{00000000-0005-0000-0000-0000EE0C0000}"/>
    <cellStyle name="asd 21 3 4 2" xfId="3338" xr:uid="{00000000-0005-0000-0000-0000EF0C0000}"/>
    <cellStyle name="asd 21 3 4 3" xfId="3339" xr:uid="{00000000-0005-0000-0000-0000F00C0000}"/>
    <cellStyle name="asd 21 3 4 4" xfId="3340" xr:uid="{00000000-0005-0000-0000-0000F10C0000}"/>
    <cellStyle name="asd 21 3 5" xfId="3341" xr:uid="{00000000-0005-0000-0000-0000F20C0000}"/>
    <cellStyle name="asd 21 3 5 2" xfId="3342" xr:uid="{00000000-0005-0000-0000-0000F30C0000}"/>
    <cellStyle name="asd 21 3 5 3" xfId="3343" xr:uid="{00000000-0005-0000-0000-0000F40C0000}"/>
    <cellStyle name="asd 21 3 5 4" xfId="3344" xr:uid="{00000000-0005-0000-0000-0000F50C0000}"/>
    <cellStyle name="asd 21 3 6" xfId="3345" xr:uid="{00000000-0005-0000-0000-0000F60C0000}"/>
    <cellStyle name="asd 21 4" xfId="3346" xr:uid="{00000000-0005-0000-0000-0000F70C0000}"/>
    <cellStyle name="asd 21 4 2" xfId="3347" xr:uid="{00000000-0005-0000-0000-0000F80C0000}"/>
    <cellStyle name="asd 21 4 2 2" xfId="3348" xr:uid="{00000000-0005-0000-0000-0000F90C0000}"/>
    <cellStyle name="asd 21 4 2 3" xfId="3349" xr:uid="{00000000-0005-0000-0000-0000FA0C0000}"/>
    <cellStyle name="asd 21 4 2 4" xfId="3350" xr:uid="{00000000-0005-0000-0000-0000FB0C0000}"/>
    <cellStyle name="asd 21 4 3" xfId="3351" xr:uid="{00000000-0005-0000-0000-0000FC0C0000}"/>
    <cellStyle name="asd 21 4 3 2" xfId="3352" xr:uid="{00000000-0005-0000-0000-0000FD0C0000}"/>
    <cellStyle name="asd 21 4 3 3" xfId="3353" xr:uid="{00000000-0005-0000-0000-0000FE0C0000}"/>
    <cellStyle name="asd 21 4 3 4" xfId="3354" xr:uid="{00000000-0005-0000-0000-0000FF0C0000}"/>
    <cellStyle name="asd 21 4 4" xfId="3355" xr:uid="{00000000-0005-0000-0000-0000000D0000}"/>
    <cellStyle name="asd 21 4 5" xfId="3356" xr:uid="{00000000-0005-0000-0000-0000010D0000}"/>
    <cellStyle name="asd 21 4 6" xfId="3357" xr:uid="{00000000-0005-0000-0000-0000020D0000}"/>
    <cellStyle name="asd 21 5" xfId="3358" xr:uid="{00000000-0005-0000-0000-0000030D0000}"/>
    <cellStyle name="asd 21 5 2" xfId="3359" xr:uid="{00000000-0005-0000-0000-0000040D0000}"/>
    <cellStyle name="asd 21 5 3" xfId="3360" xr:uid="{00000000-0005-0000-0000-0000050D0000}"/>
    <cellStyle name="asd 21 5 4" xfId="3361" xr:uid="{00000000-0005-0000-0000-0000060D0000}"/>
    <cellStyle name="asd 21 6" xfId="3362" xr:uid="{00000000-0005-0000-0000-0000070D0000}"/>
    <cellStyle name="asd 21 6 2" xfId="3363" xr:uid="{00000000-0005-0000-0000-0000080D0000}"/>
    <cellStyle name="asd 21 6 3" xfId="3364" xr:uid="{00000000-0005-0000-0000-0000090D0000}"/>
    <cellStyle name="asd 21 6 4" xfId="3365" xr:uid="{00000000-0005-0000-0000-00000A0D0000}"/>
    <cellStyle name="asd 21 7" xfId="3366" xr:uid="{00000000-0005-0000-0000-00000B0D0000}"/>
    <cellStyle name="asd 21 7 2" xfId="3367" xr:uid="{00000000-0005-0000-0000-00000C0D0000}"/>
    <cellStyle name="asd 21 7 3" xfId="3368" xr:uid="{00000000-0005-0000-0000-00000D0D0000}"/>
    <cellStyle name="asd 21 7 4" xfId="3369" xr:uid="{00000000-0005-0000-0000-00000E0D0000}"/>
    <cellStyle name="asd 21 8" xfId="3370" xr:uid="{00000000-0005-0000-0000-00000F0D0000}"/>
    <cellStyle name="asd 21 8 2" xfId="3371" xr:uid="{00000000-0005-0000-0000-0000100D0000}"/>
    <cellStyle name="asd 21 8 3" xfId="3372" xr:uid="{00000000-0005-0000-0000-0000110D0000}"/>
    <cellStyle name="asd 21 8 4" xfId="3373" xr:uid="{00000000-0005-0000-0000-0000120D0000}"/>
    <cellStyle name="asd 21 9" xfId="3374" xr:uid="{00000000-0005-0000-0000-0000130D0000}"/>
    <cellStyle name="asd 21 9 2" xfId="3375" xr:uid="{00000000-0005-0000-0000-0000140D0000}"/>
    <cellStyle name="asd 21 9 3" xfId="3376" xr:uid="{00000000-0005-0000-0000-0000150D0000}"/>
    <cellStyle name="asd 21 9 4" xfId="3377" xr:uid="{00000000-0005-0000-0000-0000160D0000}"/>
    <cellStyle name="asd 22" xfId="3378" xr:uid="{00000000-0005-0000-0000-0000170D0000}"/>
    <cellStyle name="asd 22 10" xfId="3379" xr:uid="{00000000-0005-0000-0000-0000180D0000}"/>
    <cellStyle name="asd 22 2" xfId="3380" xr:uid="{00000000-0005-0000-0000-0000190D0000}"/>
    <cellStyle name="asd 22 2 2" xfId="3381" xr:uid="{00000000-0005-0000-0000-00001A0D0000}"/>
    <cellStyle name="asd 22 2 2 2" xfId="3382" xr:uid="{00000000-0005-0000-0000-00001B0D0000}"/>
    <cellStyle name="asd 22 2 2 2 2" xfId="3383" xr:uid="{00000000-0005-0000-0000-00001C0D0000}"/>
    <cellStyle name="asd 22 2 2 2 3" xfId="3384" xr:uid="{00000000-0005-0000-0000-00001D0D0000}"/>
    <cellStyle name="asd 22 2 2 2 4" xfId="3385" xr:uid="{00000000-0005-0000-0000-00001E0D0000}"/>
    <cellStyle name="asd 22 2 2 3" xfId="3386" xr:uid="{00000000-0005-0000-0000-00001F0D0000}"/>
    <cellStyle name="asd 22 2 2 3 2" xfId="3387" xr:uid="{00000000-0005-0000-0000-0000200D0000}"/>
    <cellStyle name="asd 22 2 2 3 3" xfId="3388" xr:uid="{00000000-0005-0000-0000-0000210D0000}"/>
    <cellStyle name="asd 22 2 2 3 4" xfId="3389" xr:uid="{00000000-0005-0000-0000-0000220D0000}"/>
    <cellStyle name="asd 22 2 2 4" xfId="3390" xr:uid="{00000000-0005-0000-0000-0000230D0000}"/>
    <cellStyle name="asd 22 2 2 4 2" xfId="3391" xr:uid="{00000000-0005-0000-0000-0000240D0000}"/>
    <cellStyle name="asd 22 2 2 4 3" xfId="3392" xr:uid="{00000000-0005-0000-0000-0000250D0000}"/>
    <cellStyle name="asd 22 2 2 4 4" xfId="3393" xr:uid="{00000000-0005-0000-0000-0000260D0000}"/>
    <cellStyle name="asd 22 2 2 5" xfId="3394" xr:uid="{00000000-0005-0000-0000-0000270D0000}"/>
    <cellStyle name="asd 22 2 2 5 2" xfId="3395" xr:uid="{00000000-0005-0000-0000-0000280D0000}"/>
    <cellStyle name="asd 22 2 2 5 3" xfId="3396" xr:uid="{00000000-0005-0000-0000-0000290D0000}"/>
    <cellStyle name="asd 22 2 2 5 4" xfId="3397" xr:uid="{00000000-0005-0000-0000-00002A0D0000}"/>
    <cellStyle name="asd 22 2 2 6" xfId="3398" xr:uid="{00000000-0005-0000-0000-00002B0D0000}"/>
    <cellStyle name="asd 22 2 3" xfId="3399" xr:uid="{00000000-0005-0000-0000-00002C0D0000}"/>
    <cellStyle name="asd 22 2 3 2" xfId="3400" xr:uid="{00000000-0005-0000-0000-00002D0D0000}"/>
    <cellStyle name="asd 22 2 3 2 2" xfId="3401" xr:uid="{00000000-0005-0000-0000-00002E0D0000}"/>
    <cellStyle name="asd 22 2 3 2 3" xfId="3402" xr:uid="{00000000-0005-0000-0000-00002F0D0000}"/>
    <cellStyle name="asd 22 2 3 2 4" xfId="3403" xr:uid="{00000000-0005-0000-0000-0000300D0000}"/>
    <cellStyle name="asd 22 2 3 3" xfId="3404" xr:uid="{00000000-0005-0000-0000-0000310D0000}"/>
    <cellStyle name="asd 22 2 3 3 2" xfId="3405" xr:uid="{00000000-0005-0000-0000-0000320D0000}"/>
    <cellStyle name="asd 22 2 3 3 3" xfId="3406" xr:uid="{00000000-0005-0000-0000-0000330D0000}"/>
    <cellStyle name="asd 22 2 3 3 4" xfId="3407" xr:uid="{00000000-0005-0000-0000-0000340D0000}"/>
    <cellStyle name="asd 22 2 3 4" xfId="3408" xr:uid="{00000000-0005-0000-0000-0000350D0000}"/>
    <cellStyle name="asd 22 2 3 5" xfId="3409" xr:uid="{00000000-0005-0000-0000-0000360D0000}"/>
    <cellStyle name="asd 22 2 3 6" xfId="3410" xr:uid="{00000000-0005-0000-0000-0000370D0000}"/>
    <cellStyle name="asd 22 2 4" xfId="3411" xr:uid="{00000000-0005-0000-0000-0000380D0000}"/>
    <cellStyle name="asd 22 2 4 2" xfId="3412" xr:uid="{00000000-0005-0000-0000-0000390D0000}"/>
    <cellStyle name="asd 22 2 4 3" xfId="3413" xr:uid="{00000000-0005-0000-0000-00003A0D0000}"/>
    <cellStyle name="asd 22 2 4 4" xfId="3414" xr:uid="{00000000-0005-0000-0000-00003B0D0000}"/>
    <cellStyle name="asd 22 2 5" xfId="3415" xr:uid="{00000000-0005-0000-0000-00003C0D0000}"/>
    <cellStyle name="asd 22 2 5 2" xfId="3416" xr:uid="{00000000-0005-0000-0000-00003D0D0000}"/>
    <cellStyle name="asd 22 2 5 3" xfId="3417" xr:uid="{00000000-0005-0000-0000-00003E0D0000}"/>
    <cellStyle name="asd 22 2 5 4" xfId="3418" xr:uid="{00000000-0005-0000-0000-00003F0D0000}"/>
    <cellStyle name="asd 22 2 6" xfId="3419" xr:uid="{00000000-0005-0000-0000-0000400D0000}"/>
    <cellStyle name="asd 22 2 6 2" xfId="3420" xr:uid="{00000000-0005-0000-0000-0000410D0000}"/>
    <cellStyle name="asd 22 2 6 3" xfId="3421" xr:uid="{00000000-0005-0000-0000-0000420D0000}"/>
    <cellStyle name="asd 22 2 6 4" xfId="3422" xr:uid="{00000000-0005-0000-0000-0000430D0000}"/>
    <cellStyle name="asd 22 2 7" xfId="3423" xr:uid="{00000000-0005-0000-0000-0000440D0000}"/>
    <cellStyle name="asd 22 2 7 2" xfId="3424" xr:uid="{00000000-0005-0000-0000-0000450D0000}"/>
    <cellStyle name="asd 22 2 7 3" xfId="3425" xr:uid="{00000000-0005-0000-0000-0000460D0000}"/>
    <cellStyle name="asd 22 2 7 4" xfId="3426" xr:uid="{00000000-0005-0000-0000-0000470D0000}"/>
    <cellStyle name="asd 22 2 8" xfId="3427" xr:uid="{00000000-0005-0000-0000-0000480D0000}"/>
    <cellStyle name="asd 22 2 8 2" xfId="3428" xr:uid="{00000000-0005-0000-0000-0000490D0000}"/>
    <cellStyle name="asd 22 2 8 3" xfId="3429" xr:uid="{00000000-0005-0000-0000-00004A0D0000}"/>
    <cellStyle name="asd 22 2 8 4" xfId="3430" xr:uid="{00000000-0005-0000-0000-00004B0D0000}"/>
    <cellStyle name="asd 22 2 9" xfId="3431" xr:uid="{00000000-0005-0000-0000-00004C0D0000}"/>
    <cellStyle name="asd 22 3" xfId="3432" xr:uid="{00000000-0005-0000-0000-00004D0D0000}"/>
    <cellStyle name="asd 22 3 2" xfId="3433" xr:uid="{00000000-0005-0000-0000-00004E0D0000}"/>
    <cellStyle name="asd 22 3 2 2" xfId="3434" xr:uid="{00000000-0005-0000-0000-00004F0D0000}"/>
    <cellStyle name="asd 22 3 2 3" xfId="3435" xr:uid="{00000000-0005-0000-0000-0000500D0000}"/>
    <cellStyle name="asd 22 3 2 4" xfId="3436" xr:uid="{00000000-0005-0000-0000-0000510D0000}"/>
    <cellStyle name="asd 22 3 3" xfId="3437" xr:uid="{00000000-0005-0000-0000-0000520D0000}"/>
    <cellStyle name="asd 22 3 3 2" xfId="3438" xr:uid="{00000000-0005-0000-0000-0000530D0000}"/>
    <cellStyle name="asd 22 3 3 3" xfId="3439" xr:uid="{00000000-0005-0000-0000-0000540D0000}"/>
    <cellStyle name="asd 22 3 3 4" xfId="3440" xr:uid="{00000000-0005-0000-0000-0000550D0000}"/>
    <cellStyle name="asd 22 3 4" xfId="3441" xr:uid="{00000000-0005-0000-0000-0000560D0000}"/>
    <cellStyle name="asd 22 3 4 2" xfId="3442" xr:uid="{00000000-0005-0000-0000-0000570D0000}"/>
    <cellStyle name="asd 22 3 4 3" xfId="3443" xr:uid="{00000000-0005-0000-0000-0000580D0000}"/>
    <cellStyle name="asd 22 3 4 4" xfId="3444" xr:uid="{00000000-0005-0000-0000-0000590D0000}"/>
    <cellStyle name="asd 22 3 5" xfId="3445" xr:uid="{00000000-0005-0000-0000-00005A0D0000}"/>
    <cellStyle name="asd 22 3 5 2" xfId="3446" xr:uid="{00000000-0005-0000-0000-00005B0D0000}"/>
    <cellStyle name="asd 22 3 5 3" xfId="3447" xr:uid="{00000000-0005-0000-0000-00005C0D0000}"/>
    <cellStyle name="asd 22 3 5 4" xfId="3448" xr:uid="{00000000-0005-0000-0000-00005D0D0000}"/>
    <cellStyle name="asd 22 3 6" xfId="3449" xr:uid="{00000000-0005-0000-0000-00005E0D0000}"/>
    <cellStyle name="asd 22 4" xfId="3450" xr:uid="{00000000-0005-0000-0000-00005F0D0000}"/>
    <cellStyle name="asd 22 4 2" xfId="3451" xr:uid="{00000000-0005-0000-0000-0000600D0000}"/>
    <cellStyle name="asd 22 4 2 2" xfId="3452" xr:uid="{00000000-0005-0000-0000-0000610D0000}"/>
    <cellStyle name="asd 22 4 2 3" xfId="3453" xr:uid="{00000000-0005-0000-0000-0000620D0000}"/>
    <cellStyle name="asd 22 4 2 4" xfId="3454" xr:uid="{00000000-0005-0000-0000-0000630D0000}"/>
    <cellStyle name="asd 22 4 3" xfId="3455" xr:uid="{00000000-0005-0000-0000-0000640D0000}"/>
    <cellStyle name="asd 22 4 3 2" xfId="3456" xr:uid="{00000000-0005-0000-0000-0000650D0000}"/>
    <cellStyle name="asd 22 4 3 3" xfId="3457" xr:uid="{00000000-0005-0000-0000-0000660D0000}"/>
    <cellStyle name="asd 22 4 3 4" xfId="3458" xr:uid="{00000000-0005-0000-0000-0000670D0000}"/>
    <cellStyle name="asd 22 4 4" xfId="3459" xr:uid="{00000000-0005-0000-0000-0000680D0000}"/>
    <cellStyle name="asd 22 4 5" xfId="3460" xr:uid="{00000000-0005-0000-0000-0000690D0000}"/>
    <cellStyle name="asd 22 4 6" xfId="3461" xr:uid="{00000000-0005-0000-0000-00006A0D0000}"/>
    <cellStyle name="asd 22 5" xfId="3462" xr:uid="{00000000-0005-0000-0000-00006B0D0000}"/>
    <cellStyle name="asd 22 5 2" xfId="3463" xr:uid="{00000000-0005-0000-0000-00006C0D0000}"/>
    <cellStyle name="asd 22 5 3" xfId="3464" xr:uid="{00000000-0005-0000-0000-00006D0D0000}"/>
    <cellStyle name="asd 22 5 4" xfId="3465" xr:uid="{00000000-0005-0000-0000-00006E0D0000}"/>
    <cellStyle name="asd 22 6" xfId="3466" xr:uid="{00000000-0005-0000-0000-00006F0D0000}"/>
    <cellStyle name="asd 22 6 2" xfId="3467" xr:uid="{00000000-0005-0000-0000-0000700D0000}"/>
    <cellStyle name="asd 22 6 3" xfId="3468" xr:uid="{00000000-0005-0000-0000-0000710D0000}"/>
    <cellStyle name="asd 22 6 4" xfId="3469" xr:uid="{00000000-0005-0000-0000-0000720D0000}"/>
    <cellStyle name="asd 22 7" xfId="3470" xr:uid="{00000000-0005-0000-0000-0000730D0000}"/>
    <cellStyle name="asd 22 7 2" xfId="3471" xr:uid="{00000000-0005-0000-0000-0000740D0000}"/>
    <cellStyle name="asd 22 7 3" xfId="3472" xr:uid="{00000000-0005-0000-0000-0000750D0000}"/>
    <cellStyle name="asd 22 7 4" xfId="3473" xr:uid="{00000000-0005-0000-0000-0000760D0000}"/>
    <cellStyle name="asd 22 8" xfId="3474" xr:uid="{00000000-0005-0000-0000-0000770D0000}"/>
    <cellStyle name="asd 22 8 2" xfId="3475" xr:uid="{00000000-0005-0000-0000-0000780D0000}"/>
    <cellStyle name="asd 22 8 3" xfId="3476" xr:uid="{00000000-0005-0000-0000-0000790D0000}"/>
    <cellStyle name="asd 22 8 4" xfId="3477" xr:uid="{00000000-0005-0000-0000-00007A0D0000}"/>
    <cellStyle name="asd 22 9" xfId="3478" xr:uid="{00000000-0005-0000-0000-00007B0D0000}"/>
    <cellStyle name="asd 22 9 2" xfId="3479" xr:uid="{00000000-0005-0000-0000-00007C0D0000}"/>
    <cellStyle name="asd 22 9 3" xfId="3480" xr:uid="{00000000-0005-0000-0000-00007D0D0000}"/>
    <cellStyle name="asd 22 9 4" xfId="3481" xr:uid="{00000000-0005-0000-0000-00007E0D0000}"/>
    <cellStyle name="asd 23" xfId="3482" xr:uid="{00000000-0005-0000-0000-00007F0D0000}"/>
    <cellStyle name="asd 23 10" xfId="3483" xr:uid="{00000000-0005-0000-0000-0000800D0000}"/>
    <cellStyle name="asd 23 2" xfId="3484" xr:uid="{00000000-0005-0000-0000-0000810D0000}"/>
    <cellStyle name="asd 23 2 2" xfId="3485" xr:uid="{00000000-0005-0000-0000-0000820D0000}"/>
    <cellStyle name="asd 23 2 2 2" xfId="3486" xr:uid="{00000000-0005-0000-0000-0000830D0000}"/>
    <cellStyle name="asd 23 2 2 2 2" xfId="3487" xr:uid="{00000000-0005-0000-0000-0000840D0000}"/>
    <cellStyle name="asd 23 2 2 2 3" xfId="3488" xr:uid="{00000000-0005-0000-0000-0000850D0000}"/>
    <cellStyle name="asd 23 2 2 2 4" xfId="3489" xr:uid="{00000000-0005-0000-0000-0000860D0000}"/>
    <cellStyle name="asd 23 2 2 3" xfId="3490" xr:uid="{00000000-0005-0000-0000-0000870D0000}"/>
    <cellStyle name="asd 23 2 2 3 2" xfId="3491" xr:uid="{00000000-0005-0000-0000-0000880D0000}"/>
    <cellStyle name="asd 23 2 2 3 3" xfId="3492" xr:uid="{00000000-0005-0000-0000-0000890D0000}"/>
    <cellStyle name="asd 23 2 2 3 4" xfId="3493" xr:uid="{00000000-0005-0000-0000-00008A0D0000}"/>
    <cellStyle name="asd 23 2 2 4" xfId="3494" xr:uid="{00000000-0005-0000-0000-00008B0D0000}"/>
    <cellStyle name="asd 23 2 2 4 2" xfId="3495" xr:uid="{00000000-0005-0000-0000-00008C0D0000}"/>
    <cellStyle name="asd 23 2 2 4 3" xfId="3496" xr:uid="{00000000-0005-0000-0000-00008D0D0000}"/>
    <cellStyle name="asd 23 2 2 4 4" xfId="3497" xr:uid="{00000000-0005-0000-0000-00008E0D0000}"/>
    <cellStyle name="asd 23 2 2 5" xfId="3498" xr:uid="{00000000-0005-0000-0000-00008F0D0000}"/>
    <cellStyle name="asd 23 2 2 5 2" xfId="3499" xr:uid="{00000000-0005-0000-0000-0000900D0000}"/>
    <cellStyle name="asd 23 2 2 5 3" xfId="3500" xr:uid="{00000000-0005-0000-0000-0000910D0000}"/>
    <cellStyle name="asd 23 2 2 5 4" xfId="3501" xr:uid="{00000000-0005-0000-0000-0000920D0000}"/>
    <cellStyle name="asd 23 2 2 6" xfId="3502" xr:uid="{00000000-0005-0000-0000-0000930D0000}"/>
    <cellStyle name="asd 23 2 3" xfId="3503" xr:uid="{00000000-0005-0000-0000-0000940D0000}"/>
    <cellStyle name="asd 23 2 3 2" xfId="3504" xr:uid="{00000000-0005-0000-0000-0000950D0000}"/>
    <cellStyle name="asd 23 2 3 2 2" xfId="3505" xr:uid="{00000000-0005-0000-0000-0000960D0000}"/>
    <cellStyle name="asd 23 2 3 2 3" xfId="3506" xr:uid="{00000000-0005-0000-0000-0000970D0000}"/>
    <cellStyle name="asd 23 2 3 2 4" xfId="3507" xr:uid="{00000000-0005-0000-0000-0000980D0000}"/>
    <cellStyle name="asd 23 2 3 3" xfId="3508" xr:uid="{00000000-0005-0000-0000-0000990D0000}"/>
    <cellStyle name="asd 23 2 3 3 2" xfId="3509" xr:uid="{00000000-0005-0000-0000-00009A0D0000}"/>
    <cellStyle name="asd 23 2 3 3 3" xfId="3510" xr:uid="{00000000-0005-0000-0000-00009B0D0000}"/>
    <cellStyle name="asd 23 2 3 3 4" xfId="3511" xr:uid="{00000000-0005-0000-0000-00009C0D0000}"/>
    <cellStyle name="asd 23 2 3 4" xfId="3512" xr:uid="{00000000-0005-0000-0000-00009D0D0000}"/>
    <cellStyle name="asd 23 2 3 5" xfId="3513" xr:uid="{00000000-0005-0000-0000-00009E0D0000}"/>
    <cellStyle name="asd 23 2 3 6" xfId="3514" xr:uid="{00000000-0005-0000-0000-00009F0D0000}"/>
    <cellStyle name="asd 23 2 4" xfId="3515" xr:uid="{00000000-0005-0000-0000-0000A00D0000}"/>
    <cellStyle name="asd 23 2 4 2" xfId="3516" xr:uid="{00000000-0005-0000-0000-0000A10D0000}"/>
    <cellStyle name="asd 23 2 4 3" xfId="3517" xr:uid="{00000000-0005-0000-0000-0000A20D0000}"/>
    <cellStyle name="asd 23 2 4 4" xfId="3518" xr:uid="{00000000-0005-0000-0000-0000A30D0000}"/>
    <cellStyle name="asd 23 2 5" xfId="3519" xr:uid="{00000000-0005-0000-0000-0000A40D0000}"/>
    <cellStyle name="asd 23 2 5 2" xfId="3520" xr:uid="{00000000-0005-0000-0000-0000A50D0000}"/>
    <cellStyle name="asd 23 2 5 3" xfId="3521" xr:uid="{00000000-0005-0000-0000-0000A60D0000}"/>
    <cellStyle name="asd 23 2 5 4" xfId="3522" xr:uid="{00000000-0005-0000-0000-0000A70D0000}"/>
    <cellStyle name="asd 23 2 6" xfId="3523" xr:uid="{00000000-0005-0000-0000-0000A80D0000}"/>
    <cellStyle name="asd 23 2 6 2" xfId="3524" xr:uid="{00000000-0005-0000-0000-0000A90D0000}"/>
    <cellStyle name="asd 23 2 6 3" xfId="3525" xr:uid="{00000000-0005-0000-0000-0000AA0D0000}"/>
    <cellStyle name="asd 23 2 6 4" xfId="3526" xr:uid="{00000000-0005-0000-0000-0000AB0D0000}"/>
    <cellStyle name="asd 23 2 7" xfId="3527" xr:uid="{00000000-0005-0000-0000-0000AC0D0000}"/>
    <cellStyle name="asd 23 2 7 2" xfId="3528" xr:uid="{00000000-0005-0000-0000-0000AD0D0000}"/>
    <cellStyle name="asd 23 2 7 3" xfId="3529" xr:uid="{00000000-0005-0000-0000-0000AE0D0000}"/>
    <cellStyle name="asd 23 2 7 4" xfId="3530" xr:uid="{00000000-0005-0000-0000-0000AF0D0000}"/>
    <cellStyle name="asd 23 2 8" xfId="3531" xr:uid="{00000000-0005-0000-0000-0000B00D0000}"/>
    <cellStyle name="asd 23 2 8 2" xfId="3532" xr:uid="{00000000-0005-0000-0000-0000B10D0000}"/>
    <cellStyle name="asd 23 2 8 3" xfId="3533" xr:uid="{00000000-0005-0000-0000-0000B20D0000}"/>
    <cellStyle name="asd 23 2 8 4" xfId="3534" xr:uid="{00000000-0005-0000-0000-0000B30D0000}"/>
    <cellStyle name="asd 23 2 9" xfId="3535" xr:uid="{00000000-0005-0000-0000-0000B40D0000}"/>
    <cellStyle name="asd 23 3" xfId="3536" xr:uid="{00000000-0005-0000-0000-0000B50D0000}"/>
    <cellStyle name="asd 23 3 2" xfId="3537" xr:uid="{00000000-0005-0000-0000-0000B60D0000}"/>
    <cellStyle name="asd 23 3 2 2" xfId="3538" xr:uid="{00000000-0005-0000-0000-0000B70D0000}"/>
    <cellStyle name="asd 23 3 2 3" xfId="3539" xr:uid="{00000000-0005-0000-0000-0000B80D0000}"/>
    <cellStyle name="asd 23 3 2 4" xfId="3540" xr:uid="{00000000-0005-0000-0000-0000B90D0000}"/>
    <cellStyle name="asd 23 3 3" xfId="3541" xr:uid="{00000000-0005-0000-0000-0000BA0D0000}"/>
    <cellStyle name="asd 23 3 3 2" xfId="3542" xr:uid="{00000000-0005-0000-0000-0000BB0D0000}"/>
    <cellStyle name="asd 23 3 3 3" xfId="3543" xr:uid="{00000000-0005-0000-0000-0000BC0D0000}"/>
    <cellStyle name="asd 23 3 3 4" xfId="3544" xr:uid="{00000000-0005-0000-0000-0000BD0D0000}"/>
    <cellStyle name="asd 23 3 4" xfId="3545" xr:uid="{00000000-0005-0000-0000-0000BE0D0000}"/>
    <cellStyle name="asd 23 3 4 2" xfId="3546" xr:uid="{00000000-0005-0000-0000-0000BF0D0000}"/>
    <cellStyle name="asd 23 3 4 3" xfId="3547" xr:uid="{00000000-0005-0000-0000-0000C00D0000}"/>
    <cellStyle name="asd 23 3 4 4" xfId="3548" xr:uid="{00000000-0005-0000-0000-0000C10D0000}"/>
    <cellStyle name="asd 23 3 5" xfId="3549" xr:uid="{00000000-0005-0000-0000-0000C20D0000}"/>
    <cellStyle name="asd 23 3 5 2" xfId="3550" xr:uid="{00000000-0005-0000-0000-0000C30D0000}"/>
    <cellStyle name="asd 23 3 5 3" xfId="3551" xr:uid="{00000000-0005-0000-0000-0000C40D0000}"/>
    <cellStyle name="asd 23 3 5 4" xfId="3552" xr:uid="{00000000-0005-0000-0000-0000C50D0000}"/>
    <cellStyle name="asd 23 3 6" xfId="3553" xr:uid="{00000000-0005-0000-0000-0000C60D0000}"/>
    <cellStyle name="asd 23 4" xfId="3554" xr:uid="{00000000-0005-0000-0000-0000C70D0000}"/>
    <cellStyle name="asd 23 4 2" xfId="3555" xr:uid="{00000000-0005-0000-0000-0000C80D0000}"/>
    <cellStyle name="asd 23 4 2 2" xfId="3556" xr:uid="{00000000-0005-0000-0000-0000C90D0000}"/>
    <cellStyle name="asd 23 4 2 3" xfId="3557" xr:uid="{00000000-0005-0000-0000-0000CA0D0000}"/>
    <cellStyle name="asd 23 4 2 4" xfId="3558" xr:uid="{00000000-0005-0000-0000-0000CB0D0000}"/>
    <cellStyle name="asd 23 4 3" xfId="3559" xr:uid="{00000000-0005-0000-0000-0000CC0D0000}"/>
    <cellStyle name="asd 23 4 3 2" xfId="3560" xr:uid="{00000000-0005-0000-0000-0000CD0D0000}"/>
    <cellStyle name="asd 23 4 3 3" xfId="3561" xr:uid="{00000000-0005-0000-0000-0000CE0D0000}"/>
    <cellStyle name="asd 23 4 3 4" xfId="3562" xr:uid="{00000000-0005-0000-0000-0000CF0D0000}"/>
    <cellStyle name="asd 23 4 4" xfId="3563" xr:uid="{00000000-0005-0000-0000-0000D00D0000}"/>
    <cellStyle name="asd 23 4 5" xfId="3564" xr:uid="{00000000-0005-0000-0000-0000D10D0000}"/>
    <cellStyle name="asd 23 4 6" xfId="3565" xr:uid="{00000000-0005-0000-0000-0000D20D0000}"/>
    <cellStyle name="asd 23 5" xfId="3566" xr:uid="{00000000-0005-0000-0000-0000D30D0000}"/>
    <cellStyle name="asd 23 5 2" xfId="3567" xr:uid="{00000000-0005-0000-0000-0000D40D0000}"/>
    <cellStyle name="asd 23 5 3" xfId="3568" xr:uid="{00000000-0005-0000-0000-0000D50D0000}"/>
    <cellStyle name="asd 23 5 4" xfId="3569" xr:uid="{00000000-0005-0000-0000-0000D60D0000}"/>
    <cellStyle name="asd 23 6" xfId="3570" xr:uid="{00000000-0005-0000-0000-0000D70D0000}"/>
    <cellStyle name="asd 23 6 2" xfId="3571" xr:uid="{00000000-0005-0000-0000-0000D80D0000}"/>
    <cellStyle name="asd 23 6 3" xfId="3572" xr:uid="{00000000-0005-0000-0000-0000D90D0000}"/>
    <cellStyle name="asd 23 6 4" xfId="3573" xr:uid="{00000000-0005-0000-0000-0000DA0D0000}"/>
    <cellStyle name="asd 23 7" xfId="3574" xr:uid="{00000000-0005-0000-0000-0000DB0D0000}"/>
    <cellStyle name="asd 23 7 2" xfId="3575" xr:uid="{00000000-0005-0000-0000-0000DC0D0000}"/>
    <cellStyle name="asd 23 7 3" xfId="3576" xr:uid="{00000000-0005-0000-0000-0000DD0D0000}"/>
    <cellStyle name="asd 23 7 4" xfId="3577" xr:uid="{00000000-0005-0000-0000-0000DE0D0000}"/>
    <cellStyle name="asd 23 8" xfId="3578" xr:uid="{00000000-0005-0000-0000-0000DF0D0000}"/>
    <cellStyle name="asd 23 8 2" xfId="3579" xr:uid="{00000000-0005-0000-0000-0000E00D0000}"/>
    <cellStyle name="asd 23 8 3" xfId="3580" xr:uid="{00000000-0005-0000-0000-0000E10D0000}"/>
    <cellStyle name="asd 23 8 4" xfId="3581" xr:uid="{00000000-0005-0000-0000-0000E20D0000}"/>
    <cellStyle name="asd 23 9" xfId="3582" xr:uid="{00000000-0005-0000-0000-0000E30D0000}"/>
    <cellStyle name="asd 23 9 2" xfId="3583" xr:uid="{00000000-0005-0000-0000-0000E40D0000}"/>
    <cellStyle name="asd 23 9 3" xfId="3584" xr:uid="{00000000-0005-0000-0000-0000E50D0000}"/>
    <cellStyle name="asd 23 9 4" xfId="3585" xr:uid="{00000000-0005-0000-0000-0000E60D0000}"/>
    <cellStyle name="asd 24" xfId="3586" xr:uid="{00000000-0005-0000-0000-0000E70D0000}"/>
    <cellStyle name="asd 24 10" xfId="3587" xr:uid="{00000000-0005-0000-0000-0000E80D0000}"/>
    <cellStyle name="asd 24 2" xfId="3588" xr:uid="{00000000-0005-0000-0000-0000E90D0000}"/>
    <cellStyle name="asd 24 2 2" xfId="3589" xr:uid="{00000000-0005-0000-0000-0000EA0D0000}"/>
    <cellStyle name="asd 24 2 2 2" xfId="3590" xr:uid="{00000000-0005-0000-0000-0000EB0D0000}"/>
    <cellStyle name="asd 24 2 2 2 2" xfId="3591" xr:uid="{00000000-0005-0000-0000-0000EC0D0000}"/>
    <cellStyle name="asd 24 2 2 2 3" xfId="3592" xr:uid="{00000000-0005-0000-0000-0000ED0D0000}"/>
    <cellStyle name="asd 24 2 2 2 4" xfId="3593" xr:uid="{00000000-0005-0000-0000-0000EE0D0000}"/>
    <cellStyle name="asd 24 2 2 3" xfId="3594" xr:uid="{00000000-0005-0000-0000-0000EF0D0000}"/>
    <cellStyle name="asd 24 2 2 3 2" xfId="3595" xr:uid="{00000000-0005-0000-0000-0000F00D0000}"/>
    <cellStyle name="asd 24 2 2 3 3" xfId="3596" xr:uid="{00000000-0005-0000-0000-0000F10D0000}"/>
    <cellStyle name="asd 24 2 2 3 4" xfId="3597" xr:uid="{00000000-0005-0000-0000-0000F20D0000}"/>
    <cellStyle name="asd 24 2 2 4" xfId="3598" xr:uid="{00000000-0005-0000-0000-0000F30D0000}"/>
    <cellStyle name="asd 24 2 2 4 2" xfId="3599" xr:uid="{00000000-0005-0000-0000-0000F40D0000}"/>
    <cellStyle name="asd 24 2 2 4 3" xfId="3600" xr:uid="{00000000-0005-0000-0000-0000F50D0000}"/>
    <cellStyle name="asd 24 2 2 4 4" xfId="3601" xr:uid="{00000000-0005-0000-0000-0000F60D0000}"/>
    <cellStyle name="asd 24 2 2 5" xfId="3602" xr:uid="{00000000-0005-0000-0000-0000F70D0000}"/>
    <cellStyle name="asd 24 2 2 5 2" xfId="3603" xr:uid="{00000000-0005-0000-0000-0000F80D0000}"/>
    <cellStyle name="asd 24 2 2 5 3" xfId="3604" xr:uid="{00000000-0005-0000-0000-0000F90D0000}"/>
    <cellStyle name="asd 24 2 2 5 4" xfId="3605" xr:uid="{00000000-0005-0000-0000-0000FA0D0000}"/>
    <cellStyle name="asd 24 2 2 6" xfId="3606" xr:uid="{00000000-0005-0000-0000-0000FB0D0000}"/>
    <cellStyle name="asd 24 2 3" xfId="3607" xr:uid="{00000000-0005-0000-0000-0000FC0D0000}"/>
    <cellStyle name="asd 24 2 3 2" xfId="3608" xr:uid="{00000000-0005-0000-0000-0000FD0D0000}"/>
    <cellStyle name="asd 24 2 3 2 2" xfId="3609" xr:uid="{00000000-0005-0000-0000-0000FE0D0000}"/>
    <cellStyle name="asd 24 2 3 2 3" xfId="3610" xr:uid="{00000000-0005-0000-0000-0000FF0D0000}"/>
    <cellStyle name="asd 24 2 3 2 4" xfId="3611" xr:uid="{00000000-0005-0000-0000-0000000E0000}"/>
    <cellStyle name="asd 24 2 3 3" xfId="3612" xr:uid="{00000000-0005-0000-0000-0000010E0000}"/>
    <cellStyle name="asd 24 2 3 3 2" xfId="3613" xr:uid="{00000000-0005-0000-0000-0000020E0000}"/>
    <cellStyle name="asd 24 2 3 3 3" xfId="3614" xr:uid="{00000000-0005-0000-0000-0000030E0000}"/>
    <cellStyle name="asd 24 2 3 3 4" xfId="3615" xr:uid="{00000000-0005-0000-0000-0000040E0000}"/>
    <cellStyle name="asd 24 2 3 4" xfId="3616" xr:uid="{00000000-0005-0000-0000-0000050E0000}"/>
    <cellStyle name="asd 24 2 3 5" xfId="3617" xr:uid="{00000000-0005-0000-0000-0000060E0000}"/>
    <cellStyle name="asd 24 2 3 6" xfId="3618" xr:uid="{00000000-0005-0000-0000-0000070E0000}"/>
    <cellStyle name="asd 24 2 4" xfId="3619" xr:uid="{00000000-0005-0000-0000-0000080E0000}"/>
    <cellStyle name="asd 24 2 4 2" xfId="3620" xr:uid="{00000000-0005-0000-0000-0000090E0000}"/>
    <cellStyle name="asd 24 2 4 3" xfId="3621" xr:uid="{00000000-0005-0000-0000-00000A0E0000}"/>
    <cellStyle name="asd 24 2 4 4" xfId="3622" xr:uid="{00000000-0005-0000-0000-00000B0E0000}"/>
    <cellStyle name="asd 24 2 5" xfId="3623" xr:uid="{00000000-0005-0000-0000-00000C0E0000}"/>
    <cellStyle name="asd 24 2 5 2" xfId="3624" xr:uid="{00000000-0005-0000-0000-00000D0E0000}"/>
    <cellStyle name="asd 24 2 5 3" xfId="3625" xr:uid="{00000000-0005-0000-0000-00000E0E0000}"/>
    <cellStyle name="asd 24 2 5 4" xfId="3626" xr:uid="{00000000-0005-0000-0000-00000F0E0000}"/>
    <cellStyle name="asd 24 2 6" xfId="3627" xr:uid="{00000000-0005-0000-0000-0000100E0000}"/>
    <cellStyle name="asd 24 2 6 2" xfId="3628" xr:uid="{00000000-0005-0000-0000-0000110E0000}"/>
    <cellStyle name="asd 24 2 6 3" xfId="3629" xr:uid="{00000000-0005-0000-0000-0000120E0000}"/>
    <cellStyle name="asd 24 2 6 4" xfId="3630" xr:uid="{00000000-0005-0000-0000-0000130E0000}"/>
    <cellStyle name="asd 24 2 7" xfId="3631" xr:uid="{00000000-0005-0000-0000-0000140E0000}"/>
    <cellStyle name="asd 24 2 7 2" xfId="3632" xr:uid="{00000000-0005-0000-0000-0000150E0000}"/>
    <cellStyle name="asd 24 2 7 3" xfId="3633" xr:uid="{00000000-0005-0000-0000-0000160E0000}"/>
    <cellStyle name="asd 24 2 7 4" xfId="3634" xr:uid="{00000000-0005-0000-0000-0000170E0000}"/>
    <cellStyle name="asd 24 2 8" xfId="3635" xr:uid="{00000000-0005-0000-0000-0000180E0000}"/>
    <cellStyle name="asd 24 2 8 2" xfId="3636" xr:uid="{00000000-0005-0000-0000-0000190E0000}"/>
    <cellStyle name="asd 24 2 8 3" xfId="3637" xr:uid="{00000000-0005-0000-0000-00001A0E0000}"/>
    <cellStyle name="asd 24 2 8 4" xfId="3638" xr:uid="{00000000-0005-0000-0000-00001B0E0000}"/>
    <cellStyle name="asd 24 2 9" xfId="3639" xr:uid="{00000000-0005-0000-0000-00001C0E0000}"/>
    <cellStyle name="asd 24 3" xfId="3640" xr:uid="{00000000-0005-0000-0000-00001D0E0000}"/>
    <cellStyle name="asd 24 3 2" xfId="3641" xr:uid="{00000000-0005-0000-0000-00001E0E0000}"/>
    <cellStyle name="asd 24 3 2 2" xfId="3642" xr:uid="{00000000-0005-0000-0000-00001F0E0000}"/>
    <cellStyle name="asd 24 3 2 3" xfId="3643" xr:uid="{00000000-0005-0000-0000-0000200E0000}"/>
    <cellStyle name="asd 24 3 2 4" xfId="3644" xr:uid="{00000000-0005-0000-0000-0000210E0000}"/>
    <cellStyle name="asd 24 3 3" xfId="3645" xr:uid="{00000000-0005-0000-0000-0000220E0000}"/>
    <cellStyle name="asd 24 3 3 2" xfId="3646" xr:uid="{00000000-0005-0000-0000-0000230E0000}"/>
    <cellStyle name="asd 24 3 3 3" xfId="3647" xr:uid="{00000000-0005-0000-0000-0000240E0000}"/>
    <cellStyle name="asd 24 3 3 4" xfId="3648" xr:uid="{00000000-0005-0000-0000-0000250E0000}"/>
    <cellStyle name="asd 24 3 4" xfId="3649" xr:uid="{00000000-0005-0000-0000-0000260E0000}"/>
    <cellStyle name="asd 24 3 4 2" xfId="3650" xr:uid="{00000000-0005-0000-0000-0000270E0000}"/>
    <cellStyle name="asd 24 3 4 3" xfId="3651" xr:uid="{00000000-0005-0000-0000-0000280E0000}"/>
    <cellStyle name="asd 24 3 4 4" xfId="3652" xr:uid="{00000000-0005-0000-0000-0000290E0000}"/>
    <cellStyle name="asd 24 3 5" xfId="3653" xr:uid="{00000000-0005-0000-0000-00002A0E0000}"/>
    <cellStyle name="asd 24 3 5 2" xfId="3654" xr:uid="{00000000-0005-0000-0000-00002B0E0000}"/>
    <cellStyle name="asd 24 3 5 3" xfId="3655" xr:uid="{00000000-0005-0000-0000-00002C0E0000}"/>
    <cellStyle name="asd 24 3 5 4" xfId="3656" xr:uid="{00000000-0005-0000-0000-00002D0E0000}"/>
    <cellStyle name="asd 24 3 6" xfId="3657" xr:uid="{00000000-0005-0000-0000-00002E0E0000}"/>
    <cellStyle name="asd 24 4" xfId="3658" xr:uid="{00000000-0005-0000-0000-00002F0E0000}"/>
    <cellStyle name="asd 24 4 2" xfId="3659" xr:uid="{00000000-0005-0000-0000-0000300E0000}"/>
    <cellStyle name="asd 24 4 2 2" xfId="3660" xr:uid="{00000000-0005-0000-0000-0000310E0000}"/>
    <cellStyle name="asd 24 4 2 3" xfId="3661" xr:uid="{00000000-0005-0000-0000-0000320E0000}"/>
    <cellStyle name="asd 24 4 2 4" xfId="3662" xr:uid="{00000000-0005-0000-0000-0000330E0000}"/>
    <cellStyle name="asd 24 4 3" xfId="3663" xr:uid="{00000000-0005-0000-0000-0000340E0000}"/>
    <cellStyle name="asd 24 4 3 2" xfId="3664" xr:uid="{00000000-0005-0000-0000-0000350E0000}"/>
    <cellStyle name="asd 24 4 3 3" xfId="3665" xr:uid="{00000000-0005-0000-0000-0000360E0000}"/>
    <cellStyle name="asd 24 4 3 4" xfId="3666" xr:uid="{00000000-0005-0000-0000-0000370E0000}"/>
    <cellStyle name="asd 24 4 4" xfId="3667" xr:uid="{00000000-0005-0000-0000-0000380E0000}"/>
    <cellStyle name="asd 24 4 5" xfId="3668" xr:uid="{00000000-0005-0000-0000-0000390E0000}"/>
    <cellStyle name="asd 24 4 6" xfId="3669" xr:uid="{00000000-0005-0000-0000-00003A0E0000}"/>
    <cellStyle name="asd 24 5" xfId="3670" xr:uid="{00000000-0005-0000-0000-00003B0E0000}"/>
    <cellStyle name="asd 24 5 2" xfId="3671" xr:uid="{00000000-0005-0000-0000-00003C0E0000}"/>
    <cellStyle name="asd 24 5 3" xfId="3672" xr:uid="{00000000-0005-0000-0000-00003D0E0000}"/>
    <cellStyle name="asd 24 5 4" xfId="3673" xr:uid="{00000000-0005-0000-0000-00003E0E0000}"/>
    <cellStyle name="asd 24 6" xfId="3674" xr:uid="{00000000-0005-0000-0000-00003F0E0000}"/>
    <cellStyle name="asd 24 6 2" xfId="3675" xr:uid="{00000000-0005-0000-0000-0000400E0000}"/>
    <cellStyle name="asd 24 6 3" xfId="3676" xr:uid="{00000000-0005-0000-0000-0000410E0000}"/>
    <cellStyle name="asd 24 6 4" xfId="3677" xr:uid="{00000000-0005-0000-0000-0000420E0000}"/>
    <cellStyle name="asd 24 7" xfId="3678" xr:uid="{00000000-0005-0000-0000-0000430E0000}"/>
    <cellStyle name="asd 24 7 2" xfId="3679" xr:uid="{00000000-0005-0000-0000-0000440E0000}"/>
    <cellStyle name="asd 24 7 3" xfId="3680" xr:uid="{00000000-0005-0000-0000-0000450E0000}"/>
    <cellStyle name="asd 24 7 4" xfId="3681" xr:uid="{00000000-0005-0000-0000-0000460E0000}"/>
    <cellStyle name="asd 24 8" xfId="3682" xr:uid="{00000000-0005-0000-0000-0000470E0000}"/>
    <cellStyle name="asd 24 8 2" xfId="3683" xr:uid="{00000000-0005-0000-0000-0000480E0000}"/>
    <cellStyle name="asd 24 8 3" xfId="3684" xr:uid="{00000000-0005-0000-0000-0000490E0000}"/>
    <cellStyle name="asd 24 8 4" xfId="3685" xr:uid="{00000000-0005-0000-0000-00004A0E0000}"/>
    <cellStyle name="asd 24 9" xfId="3686" xr:uid="{00000000-0005-0000-0000-00004B0E0000}"/>
    <cellStyle name="asd 24 9 2" xfId="3687" xr:uid="{00000000-0005-0000-0000-00004C0E0000}"/>
    <cellStyle name="asd 24 9 3" xfId="3688" xr:uid="{00000000-0005-0000-0000-00004D0E0000}"/>
    <cellStyle name="asd 24 9 4" xfId="3689" xr:uid="{00000000-0005-0000-0000-00004E0E0000}"/>
    <cellStyle name="asd 25" xfId="3690" xr:uid="{00000000-0005-0000-0000-00004F0E0000}"/>
    <cellStyle name="asd 25 10" xfId="3691" xr:uid="{00000000-0005-0000-0000-0000500E0000}"/>
    <cellStyle name="asd 25 2" xfId="3692" xr:uid="{00000000-0005-0000-0000-0000510E0000}"/>
    <cellStyle name="asd 25 2 2" xfId="3693" xr:uid="{00000000-0005-0000-0000-0000520E0000}"/>
    <cellStyle name="asd 25 2 2 2" xfId="3694" xr:uid="{00000000-0005-0000-0000-0000530E0000}"/>
    <cellStyle name="asd 25 2 2 2 2" xfId="3695" xr:uid="{00000000-0005-0000-0000-0000540E0000}"/>
    <cellStyle name="asd 25 2 2 2 3" xfId="3696" xr:uid="{00000000-0005-0000-0000-0000550E0000}"/>
    <cellStyle name="asd 25 2 2 2 4" xfId="3697" xr:uid="{00000000-0005-0000-0000-0000560E0000}"/>
    <cellStyle name="asd 25 2 2 3" xfId="3698" xr:uid="{00000000-0005-0000-0000-0000570E0000}"/>
    <cellStyle name="asd 25 2 2 3 2" xfId="3699" xr:uid="{00000000-0005-0000-0000-0000580E0000}"/>
    <cellStyle name="asd 25 2 2 3 3" xfId="3700" xr:uid="{00000000-0005-0000-0000-0000590E0000}"/>
    <cellStyle name="asd 25 2 2 3 4" xfId="3701" xr:uid="{00000000-0005-0000-0000-00005A0E0000}"/>
    <cellStyle name="asd 25 2 2 4" xfId="3702" xr:uid="{00000000-0005-0000-0000-00005B0E0000}"/>
    <cellStyle name="asd 25 2 2 4 2" xfId="3703" xr:uid="{00000000-0005-0000-0000-00005C0E0000}"/>
    <cellStyle name="asd 25 2 2 4 3" xfId="3704" xr:uid="{00000000-0005-0000-0000-00005D0E0000}"/>
    <cellStyle name="asd 25 2 2 4 4" xfId="3705" xr:uid="{00000000-0005-0000-0000-00005E0E0000}"/>
    <cellStyle name="asd 25 2 2 5" xfId="3706" xr:uid="{00000000-0005-0000-0000-00005F0E0000}"/>
    <cellStyle name="asd 25 2 2 5 2" xfId="3707" xr:uid="{00000000-0005-0000-0000-0000600E0000}"/>
    <cellStyle name="asd 25 2 2 5 3" xfId="3708" xr:uid="{00000000-0005-0000-0000-0000610E0000}"/>
    <cellStyle name="asd 25 2 2 5 4" xfId="3709" xr:uid="{00000000-0005-0000-0000-0000620E0000}"/>
    <cellStyle name="asd 25 2 2 6" xfId="3710" xr:uid="{00000000-0005-0000-0000-0000630E0000}"/>
    <cellStyle name="asd 25 2 3" xfId="3711" xr:uid="{00000000-0005-0000-0000-0000640E0000}"/>
    <cellStyle name="asd 25 2 3 2" xfId="3712" xr:uid="{00000000-0005-0000-0000-0000650E0000}"/>
    <cellStyle name="asd 25 2 3 2 2" xfId="3713" xr:uid="{00000000-0005-0000-0000-0000660E0000}"/>
    <cellStyle name="asd 25 2 3 2 3" xfId="3714" xr:uid="{00000000-0005-0000-0000-0000670E0000}"/>
    <cellStyle name="asd 25 2 3 2 4" xfId="3715" xr:uid="{00000000-0005-0000-0000-0000680E0000}"/>
    <cellStyle name="asd 25 2 3 3" xfId="3716" xr:uid="{00000000-0005-0000-0000-0000690E0000}"/>
    <cellStyle name="asd 25 2 3 3 2" xfId="3717" xr:uid="{00000000-0005-0000-0000-00006A0E0000}"/>
    <cellStyle name="asd 25 2 3 3 3" xfId="3718" xr:uid="{00000000-0005-0000-0000-00006B0E0000}"/>
    <cellStyle name="asd 25 2 3 3 4" xfId="3719" xr:uid="{00000000-0005-0000-0000-00006C0E0000}"/>
    <cellStyle name="asd 25 2 3 4" xfId="3720" xr:uid="{00000000-0005-0000-0000-00006D0E0000}"/>
    <cellStyle name="asd 25 2 3 5" xfId="3721" xr:uid="{00000000-0005-0000-0000-00006E0E0000}"/>
    <cellStyle name="asd 25 2 3 6" xfId="3722" xr:uid="{00000000-0005-0000-0000-00006F0E0000}"/>
    <cellStyle name="asd 25 2 4" xfId="3723" xr:uid="{00000000-0005-0000-0000-0000700E0000}"/>
    <cellStyle name="asd 25 2 4 2" xfId="3724" xr:uid="{00000000-0005-0000-0000-0000710E0000}"/>
    <cellStyle name="asd 25 2 4 3" xfId="3725" xr:uid="{00000000-0005-0000-0000-0000720E0000}"/>
    <cellStyle name="asd 25 2 4 4" xfId="3726" xr:uid="{00000000-0005-0000-0000-0000730E0000}"/>
    <cellStyle name="asd 25 2 5" xfId="3727" xr:uid="{00000000-0005-0000-0000-0000740E0000}"/>
    <cellStyle name="asd 25 2 5 2" xfId="3728" xr:uid="{00000000-0005-0000-0000-0000750E0000}"/>
    <cellStyle name="asd 25 2 5 3" xfId="3729" xr:uid="{00000000-0005-0000-0000-0000760E0000}"/>
    <cellStyle name="asd 25 2 5 4" xfId="3730" xr:uid="{00000000-0005-0000-0000-0000770E0000}"/>
    <cellStyle name="asd 25 2 6" xfId="3731" xr:uid="{00000000-0005-0000-0000-0000780E0000}"/>
    <cellStyle name="asd 25 2 6 2" xfId="3732" xr:uid="{00000000-0005-0000-0000-0000790E0000}"/>
    <cellStyle name="asd 25 2 6 3" xfId="3733" xr:uid="{00000000-0005-0000-0000-00007A0E0000}"/>
    <cellStyle name="asd 25 2 6 4" xfId="3734" xr:uid="{00000000-0005-0000-0000-00007B0E0000}"/>
    <cellStyle name="asd 25 2 7" xfId="3735" xr:uid="{00000000-0005-0000-0000-00007C0E0000}"/>
    <cellStyle name="asd 25 2 7 2" xfId="3736" xr:uid="{00000000-0005-0000-0000-00007D0E0000}"/>
    <cellStyle name="asd 25 2 7 3" xfId="3737" xr:uid="{00000000-0005-0000-0000-00007E0E0000}"/>
    <cellStyle name="asd 25 2 7 4" xfId="3738" xr:uid="{00000000-0005-0000-0000-00007F0E0000}"/>
    <cellStyle name="asd 25 2 8" xfId="3739" xr:uid="{00000000-0005-0000-0000-0000800E0000}"/>
    <cellStyle name="asd 25 2 8 2" xfId="3740" xr:uid="{00000000-0005-0000-0000-0000810E0000}"/>
    <cellStyle name="asd 25 2 8 3" xfId="3741" xr:uid="{00000000-0005-0000-0000-0000820E0000}"/>
    <cellStyle name="asd 25 2 8 4" xfId="3742" xr:uid="{00000000-0005-0000-0000-0000830E0000}"/>
    <cellStyle name="asd 25 2 9" xfId="3743" xr:uid="{00000000-0005-0000-0000-0000840E0000}"/>
    <cellStyle name="asd 25 3" xfId="3744" xr:uid="{00000000-0005-0000-0000-0000850E0000}"/>
    <cellStyle name="asd 25 3 2" xfId="3745" xr:uid="{00000000-0005-0000-0000-0000860E0000}"/>
    <cellStyle name="asd 25 3 2 2" xfId="3746" xr:uid="{00000000-0005-0000-0000-0000870E0000}"/>
    <cellStyle name="asd 25 3 2 3" xfId="3747" xr:uid="{00000000-0005-0000-0000-0000880E0000}"/>
    <cellStyle name="asd 25 3 2 4" xfId="3748" xr:uid="{00000000-0005-0000-0000-0000890E0000}"/>
    <cellStyle name="asd 25 3 3" xfId="3749" xr:uid="{00000000-0005-0000-0000-00008A0E0000}"/>
    <cellStyle name="asd 25 3 3 2" xfId="3750" xr:uid="{00000000-0005-0000-0000-00008B0E0000}"/>
    <cellStyle name="asd 25 3 3 3" xfId="3751" xr:uid="{00000000-0005-0000-0000-00008C0E0000}"/>
    <cellStyle name="asd 25 3 3 4" xfId="3752" xr:uid="{00000000-0005-0000-0000-00008D0E0000}"/>
    <cellStyle name="asd 25 3 4" xfId="3753" xr:uid="{00000000-0005-0000-0000-00008E0E0000}"/>
    <cellStyle name="asd 25 3 4 2" xfId="3754" xr:uid="{00000000-0005-0000-0000-00008F0E0000}"/>
    <cellStyle name="asd 25 3 4 3" xfId="3755" xr:uid="{00000000-0005-0000-0000-0000900E0000}"/>
    <cellStyle name="asd 25 3 4 4" xfId="3756" xr:uid="{00000000-0005-0000-0000-0000910E0000}"/>
    <cellStyle name="asd 25 3 5" xfId="3757" xr:uid="{00000000-0005-0000-0000-0000920E0000}"/>
    <cellStyle name="asd 25 3 5 2" xfId="3758" xr:uid="{00000000-0005-0000-0000-0000930E0000}"/>
    <cellStyle name="asd 25 3 5 3" xfId="3759" xr:uid="{00000000-0005-0000-0000-0000940E0000}"/>
    <cellStyle name="asd 25 3 5 4" xfId="3760" xr:uid="{00000000-0005-0000-0000-0000950E0000}"/>
    <cellStyle name="asd 25 3 6" xfId="3761" xr:uid="{00000000-0005-0000-0000-0000960E0000}"/>
    <cellStyle name="asd 25 4" xfId="3762" xr:uid="{00000000-0005-0000-0000-0000970E0000}"/>
    <cellStyle name="asd 25 4 2" xfId="3763" xr:uid="{00000000-0005-0000-0000-0000980E0000}"/>
    <cellStyle name="asd 25 4 2 2" xfId="3764" xr:uid="{00000000-0005-0000-0000-0000990E0000}"/>
    <cellStyle name="asd 25 4 2 3" xfId="3765" xr:uid="{00000000-0005-0000-0000-00009A0E0000}"/>
    <cellStyle name="asd 25 4 2 4" xfId="3766" xr:uid="{00000000-0005-0000-0000-00009B0E0000}"/>
    <cellStyle name="asd 25 4 3" xfId="3767" xr:uid="{00000000-0005-0000-0000-00009C0E0000}"/>
    <cellStyle name="asd 25 4 3 2" xfId="3768" xr:uid="{00000000-0005-0000-0000-00009D0E0000}"/>
    <cellStyle name="asd 25 4 3 3" xfId="3769" xr:uid="{00000000-0005-0000-0000-00009E0E0000}"/>
    <cellStyle name="asd 25 4 3 4" xfId="3770" xr:uid="{00000000-0005-0000-0000-00009F0E0000}"/>
    <cellStyle name="asd 25 4 4" xfId="3771" xr:uid="{00000000-0005-0000-0000-0000A00E0000}"/>
    <cellStyle name="asd 25 4 5" xfId="3772" xr:uid="{00000000-0005-0000-0000-0000A10E0000}"/>
    <cellStyle name="asd 25 4 6" xfId="3773" xr:uid="{00000000-0005-0000-0000-0000A20E0000}"/>
    <cellStyle name="asd 25 5" xfId="3774" xr:uid="{00000000-0005-0000-0000-0000A30E0000}"/>
    <cellStyle name="asd 25 5 2" xfId="3775" xr:uid="{00000000-0005-0000-0000-0000A40E0000}"/>
    <cellStyle name="asd 25 5 3" xfId="3776" xr:uid="{00000000-0005-0000-0000-0000A50E0000}"/>
    <cellStyle name="asd 25 5 4" xfId="3777" xr:uid="{00000000-0005-0000-0000-0000A60E0000}"/>
    <cellStyle name="asd 25 6" xfId="3778" xr:uid="{00000000-0005-0000-0000-0000A70E0000}"/>
    <cellStyle name="asd 25 6 2" xfId="3779" xr:uid="{00000000-0005-0000-0000-0000A80E0000}"/>
    <cellStyle name="asd 25 6 3" xfId="3780" xr:uid="{00000000-0005-0000-0000-0000A90E0000}"/>
    <cellStyle name="asd 25 6 4" xfId="3781" xr:uid="{00000000-0005-0000-0000-0000AA0E0000}"/>
    <cellStyle name="asd 25 7" xfId="3782" xr:uid="{00000000-0005-0000-0000-0000AB0E0000}"/>
    <cellStyle name="asd 25 7 2" xfId="3783" xr:uid="{00000000-0005-0000-0000-0000AC0E0000}"/>
    <cellStyle name="asd 25 7 3" xfId="3784" xr:uid="{00000000-0005-0000-0000-0000AD0E0000}"/>
    <cellStyle name="asd 25 7 4" xfId="3785" xr:uid="{00000000-0005-0000-0000-0000AE0E0000}"/>
    <cellStyle name="asd 25 8" xfId="3786" xr:uid="{00000000-0005-0000-0000-0000AF0E0000}"/>
    <cellStyle name="asd 25 8 2" xfId="3787" xr:uid="{00000000-0005-0000-0000-0000B00E0000}"/>
    <cellStyle name="asd 25 8 3" xfId="3788" xr:uid="{00000000-0005-0000-0000-0000B10E0000}"/>
    <cellStyle name="asd 25 8 4" xfId="3789" xr:uid="{00000000-0005-0000-0000-0000B20E0000}"/>
    <cellStyle name="asd 25 9" xfId="3790" xr:uid="{00000000-0005-0000-0000-0000B30E0000}"/>
    <cellStyle name="asd 25 9 2" xfId="3791" xr:uid="{00000000-0005-0000-0000-0000B40E0000}"/>
    <cellStyle name="asd 25 9 3" xfId="3792" xr:uid="{00000000-0005-0000-0000-0000B50E0000}"/>
    <cellStyle name="asd 25 9 4" xfId="3793" xr:uid="{00000000-0005-0000-0000-0000B60E0000}"/>
    <cellStyle name="asd 26" xfId="3794" xr:uid="{00000000-0005-0000-0000-0000B70E0000}"/>
    <cellStyle name="asd 26 10" xfId="3795" xr:uid="{00000000-0005-0000-0000-0000B80E0000}"/>
    <cellStyle name="asd 26 2" xfId="3796" xr:uid="{00000000-0005-0000-0000-0000B90E0000}"/>
    <cellStyle name="asd 26 2 2" xfId="3797" xr:uid="{00000000-0005-0000-0000-0000BA0E0000}"/>
    <cellStyle name="asd 26 2 2 2" xfId="3798" xr:uid="{00000000-0005-0000-0000-0000BB0E0000}"/>
    <cellStyle name="asd 26 2 2 2 2" xfId="3799" xr:uid="{00000000-0005-0000-0000-0000BC0E0000}"/>
    <cellStyle name="asd 26 2 2 2 3" xfId="3800" xr:uid="{00000000-0005-0000-0000-0000BD0E0000}"/>
    <cellStyle name="asd 26 2 2 2 4" xfId="3801" xr:uid="{00000000-0005-0000-0000-0000BE0E0000}"/>
    <cellStyle name="asd 26 2 2 3" xfId="3802" xr:uid="{00000000-0005-0000-0000-0000BF0E0000}"/>
    <cellStyle name="asd 26 2 2 3 2" xfId="3803" xr:uid="{00000000-0005-0000-0000-0000C00E0000}"/>
    <cellStyle name="asd 26 2 2 3 3" xfId="3804" xr:uid="{00000000-0005-0000-0000-0000C10E0000}"/>
    <cellStyle name="asd 26 2 2 3 4" xfId="3805" xr:uid="{00000000-0005-0000-0000-0000C20E0000}"/>
    <cellStyle name="asd 26 2 2 4" xfId="3806" xr:uid="{00000000-0005-0000-0000-0000C30E0000}"/>
    <cellStyle name="asd 26 2 2 4 2" xfId="3807" xr:uid="{00000000-0005-0000-0000-0000C40E0000}"/>
    <cellStyle name="asd 26 2 2 4 3" xfId="3808" xr:uid="{00000000-0005-0000-0000-0000C50E0000}"/>
    <cellStyle name="asd 26 2 2 4 4" xfId="3809" xr:uid="{00000000-0005-0000-0000-0000C60E0000}"/>
    <cellStyle name="asd 26 2 2 5" xfId="3810" xr:uid="{00000000-0005-0000-0000-0000C70E0000}"/>
    <cellStyle name="asd 26 2 2 5 2" xfId="3811" xr:uid="{00000000-0005-0000-0000-0000C80E0000}"/>
    <cellStyle name="asd 26 2 2 5 3" xfId="3812" xr:uid="{00000000-0005-0000-0000-0000C90E0000}"/>
    <cellStyle name="asd 26 2 2 5 4" xfId="3813" xr:uid="{00000000-0005-0000-0000-0000CA0E0000}"/>
    <cellStyle name="asd 26 2 2 6" xfId="3814" xr:uid="{00000000-0005-0000-0000-0000CB0E0000}"/>
    <cellStyle name="asd 26 2 3" xfId="3815" xr:uid="{00000000-0005-0000-0000-0000CC0E0000}"/>
    <cellStyle name="asd 26 2 3 2" xfId="3816" xr:uid="{00000000-0005-0000-0000-0000CD0E0000}"/>
    <cellStyle name="asd 26 2 3 2 2" xfId="3817" xr:uid="{00000000-0005-0000-0000-0000CE0E0000}"/>
    <cellStyle name="asd 26 2 3 2 3" xfId="3818" xr:uid="{00000000-0005-0000-0000-0000CF0E0000}"/>
    <cellStyle name="asd 26 2 3 2 4" xfId="3819" xr:uid="{00000000-0005-0000-0000-0000D00E0000}"/>
    <cellStyle name="asd 26 2 3 3" xfId="3820" xr:uid="{00000000-0005-0000-0000-0000D10E0000}"/>
    <cellStyle name="asd 26 2 3 3 2" xfId="3821" xr:uid="{00000000-0005-0000-0000-0000D20E0000}"/>
    <cellStyle name="asd 26 2 3 3 3" xfId="3822" xr:uid="{00000000-0005-0000-0000-0000D30E0000}"/>
    <cellStyle name="asd 26 2 3 3 4" xfId="3823" xr:uid="{00000000-0005-0000-0000-0000D40E0000}"/>
    <cellStyle name="asd 26 2 3 4" xfId="3824" xr:uid="{00000000-0005-0000-0000-0000D50E0000}"/>
    <cellStyle name="asd 26 2 3 5" xfId="3825" xr:uid="{00000000-0005-0000-0000-0000D60E0000}"/>
    <cellStyle name="asd 26 2 3 6" xfId="3826" xr:uid="{00000000-0005-0000-0000-0000D70E0000}"/>
    <cellStyle name="asd 26 2 4" xfId="3827" xr:uid="{00000000-0005-0000-0000-0000D80E0000}"/>
    <cellStyle name="asd 26 2 4 2" xfId="3828" xr:uid="{00000000-0005-0000-0000-0000D90E0000}"/>
    <cellStyle name="asd 26 2 4 3" xfId="3829" xr:uid="{00000000-0005-0000-0000-0000DA0E0000}"/>
    <cellStyle name="asd 26 2 4 4" xfId="3830" xr:uid="{00000000-0005-0000-0000-0000DB0E0000}"/>
    <cellStyle name="asd 26 2 5" xfId="3831" xr:uid="{00000000-0005-0000-0000-0000DC0E0000}"/>
    <cellStyle name="asd 26 2 5 2" xfId="3832" xr:uid="{00000000-0005-0000-0000-0000DD0E0000}"/>
    <cellStyle name="asd 26 2 5 3" xfId="3833" xr:uid="{00000000-0005-0000-0000-0000DE0E0000}"/>
    <cellStyle name="asd 26 2 5 4" xfId="3834" xr:uid="{00000000-0005-0000-0000-0000DF0E0000}"/>
    <cellStyle name="asd 26 2 6" xfId="3835" xr:uid="{00000000-0005-0000-0000-0000E00E0000}"/>
    <cellStyle name="asd 26 2 6 2" xfId="3836" xr:uid="{00000000-0005-0000-0000-0000E10E0000}"/>
    <cellStyle name="asd 26 2 6 3" xfId="3837" xr:uid="{00000000-0005-0000-0000-0000E20E0000}"/>
    <cellStyle name="asd 26 2 6 4" xfId="3838" xr:uid="{00000000-0005-0000-0000-0000E30E0000}"/>
    <cellStyle name="asd 26 2 7" xfId="3839" xr:uid="{00000000-0005-0000-0000-0000E40E0000}"/>
    <cellStyle name="asd 26 2 7 2" xfId="3840" xr:uid="{00000000-0005-0000-0000-0000E50E0000}"/>
    <cellStyle name="asd 26 2 7 3" xfId="3841" xr:uid="{00000000-0005-0000-0000-0000E60E0000}"/>
    <cellStyle name="asd 26 2 7 4" xfId="3842" xr:uid="{00000000-0005-0000-0000-0000E70E0000}"/>
    <cellStyle name="asd 26 2 8" xfId="3843" xr:uid="{00000000-0005-0000-0000-0000E80E0000}"/>
    <cellStyle name="asd 26 2 8 2" xfId="3844" xr:uid="{00000000-0005-0000-0000-0000E90E0000}"/>
    <cellStyle name="asd 26 2 8 3" xfId="3845" xr:uid="{00000000-0005-0000-0000-0000EA0E0000}"/>
    <cellStyle name="asd 26 2 8 4" xfId="3846" xr:uid="{00000000-0005-0000-0000-0000EB0E0000}"/>
    <cellStyle name="asd 26 2 9" xfId="3847" xr:uid="{00000000-0005-0000-0000-0000EC0E0000}"/>
    <cellStyle name="asd 26 3" xfId="3848" xr:uid="{00000000-0005-0000-0000-0000ED0E0000}"/>
    <cellStyle name="asd 26 3 2" xfId="3849" xr:uid="{00000000-0005-0000-0000-0000EE0E0000}"/>
    <cellStyle name="asd 26 3 2 2" xfId="3850" xr:uid="{00000000-0005-0000-0000-0000EF0E0000}"/>
    <cellStyle name="asd 26 3 2 3" xfId="3851" xr:uid="{00000000-0005-0000-0000-0000F00E0000}"/>
    <cellStyle name="asd 26 3 2 4" xfId="3852" xr:uid="{00000000-0005-0000-0000-0000F10E0000}"/>
    <cellStyle name="asd 26 3 3" xfId="3853" xr:uid="{00000000-0005-0000-0000-0000F20E0000}"/>
    <cellStyle name="asd 26 3 3 2" xfId="3854" xr:uid="{00000000-0005-0000-0000-0000F30E0000}"/>
    <cellStyle name="asd 26 3 3 3" xfId="3855" xr:uid="{00000000-0005-0000-0000-0000F40E0000}"/>
    <cellStyle name="asd 26 3 3 4" xfId="3856" xr:uid="{00000000-0005-0000-0000-0000F50E0000}"/>
    <cellStyle name="asd 26 3 4" xfId="3857" xr:uid="{00000000-0005-0000-0000-0000F60E0000}"/>
    <cellStyle name="asd 26 3 4 2" xfId="3858" xr:uid="{00000000-0005-0000-0000-0000F70E0000}"/>
    <cellStyle name="asd 26 3 4 3" xfId="3859" xr:uid="{00000000-0005-0000-0000-0000F80E0000}"/>
    <cellStyle name="asd 26 3 4 4" xfId="3860" xr:uid="{00000000-0005-0000-0000-0000F90E0000}"/>
    <cellStyle name="asd 26 3 5" xfId="3861" xr:uid="{00000000-0005-0000-0000-0000FA0E0000}"/>
    <cellStyle name="asd 26 3 5 2" xfId="3862" xr:uid="{00000000-0005-0000-0000-0000FB0E0000}"/>
    <cellStyle name="asd 26 3 5 3" xfId="3863" xr:uid="{00000000-0005-0000-0000-0000FC0E0000}"/>
    <cellStyle name="asd 26 3 5 4" xfId="3864" xr:uid="{00000000-0005-0000-0000-0000FD0E0000}"/>
    <cellStyle name="asd 26 3 6" xfId="3865" xr:uid="{00000000-0005-0000-0000-0000FE0E0000}"/>
    <cellStyle name="asd 26 4" xfId="3866" xr:uid="{00000000-0005-0000-0000-0000FF0E0000}"/>
    <cellStyle name="asd 26 4 2" xfId="3867" xr:uid="{00000000-0005-0000-0000-0000000F0000}"/>
    <cellStyle name="asd 26 4 2 2" xfId="3868" xr:uid="{00000000-0005-0000-0000-0000010F0000}"/>
    <cellStyle name="asd 26 4 2 3" xfId="3869" xr:uid="{00000000-0005-0000-0000-0000020F0000}"/>
    <cellStyle name="asd 26 4 2 4" xfId="3870" xr:uid="{00000000-0005-0000-0000-0000030F0000}"/>
    <cellStyle name="asd 26 4 3" xfId="3871" xr:uid="{00000000-0005-0000-0000-0000040F0000}"/>
    <cellStyle name="asd 26 4 3 2" xfId="3872" xr:uid="{00000000-0005-0000-0000-0000050F0000}"/>
    <cellStyle name="asd 26 4 3 3" xfId="3873" xr:uid="{00000000-0005-0000-0000-0000060F0000}"/>
    <cellStyle name="asd 26 4 3 4" xfId="3874" xr:uid="{00000000-0005-0000-0000-0000070F0000}"/>
    <cellStyle name="asd 26 4 4" xfId="3875" xr:uid="{00000000-0005-0000-0000-0000080F0000}"/>
    <cellStyle name="asd 26 4 5" xfId="3876" xr:uid="{00000000-0005-0000-0000-0000090F0000}"/>
    <cellStyle name="asd 26 4 6" xfId="3877" xr:uid="{00000000-0005-0000-0000-00000A0F0000}"/>
    <cellStyle name="asd 26 5" xfId="3878" xr:uid="{00000000-0005-0000-0000-00000B0F0000}"/>
    <cellStyle name="asd 26 5 2" xfId="3879" xr:uid="{00000000-0005-0000-0000-00000C0F0000}"/>
    <cellStyle name="asd 26 5 3" xfId="3880" xr:uid="{00000000-0005-0000-0000-00000D0F0000}"/>
    <cellStyle name="asd 26 5 4" xfId="3881" xr:uid="{00000000-0005-0000-0000-00000E0F0000}"/>
    <cellStyle name="asd 26 6" xfId="3882" xr:uid="{00000000-0005-0000-0000-00000F0F0000}"/>
    <cellStyle name="asd 26 6 2" xfId="3883" xr:uid="{00000000-0005-0000-0000-0000100F0000}"/>
    <cellStyle name="asd 26 6 3" xfId="3884" xr:uid="{00000000-0005-0000-0000-0000110F0000}"/>
    <cellStyle name="asd 26 6 4" xfId="3885" xr:uid="{00000000-0005-0000-0000-0000120F0000}"/>
    <cellStyle name="asd 26 7" xfId="3886" xr:uid="{00000000-0005-0000-0000-0000130F0000}"/>
    <cellStyle name="asd 26 7 2" xfId="3887" xr:uid="{00000000-0005-0000-0000-0000140F0000}"/>
    <cellStyle name="asd 26 7 3" xfId="3888" xr:uid="{00000000-0005-0000-0000-0000150F0000}"/>
    <cellStyle name="asd 26 7 4" xfId="3889" xr:uid="{00000000-0005-0000-0000-0000160F0000}"/>
    <cellStyle name="asd 26 8" xfId="3890" xr:uid="{00000000-0005-0000-0000-0000170F0000}"/>
    <cellStyle name="asd 26 8 2" xfId="3891" xr:uid="{00000000-0005-0000-0000-0000180F0000}"/>
    <cellStyle name="asd 26 8 3" xfId="3892" xr:uid="{00000000-0005-0000-0000-0000190F0000}"/>
    <cellStyle name="asd 26 8 4" xfId="3893" xr:uid="{00000000-0005-0000-0000-00001A0F0000}"/>
    <cellStyle name="asd 26 9" xfId="3894" xr:uid="{00000000-0005-0000-0000-00001B0F0000}"/>
    <cellStyle name="asd 26 9 2" xfId="3895" xr:uid="{00000000-0005-0000-0000-00001C0F0000}"/>
    <cellStyle name="asd 26 9 3" xfId="3896" xr:uid="{00000000-0005-0000-0000-00001D0F0000}"/>
    <cellStyle name="asd 26 9 4" xfId="3897" xr:uid="{00000000-0005-0000-0000-00001E0F0000}"/>
    <cellStyle name="asd 27" xfId="3898" xr:uid="{00000000-0005-0000-0000-00001F0F0000}"/>
    <cellStyle name="asd 27 10" xfId="3899" xr:uid="{00000000-0005-0000-0000-0000200F0000}"/>
    <cellStyle name="asd 27 2" xfId="3900" xr:uid="{00000000-0005-0000-0000-0000210F0000}"/>
    <cellStyle name="asd 27 2 2" xfId="3901" xr:uid="{00000000-0005-0000-0000-0000220F0000}"/>
    <cellStyle name="asd 27 2 2 2" xfId="3902" xr:uid="{00000000-0005-0000-0000-0000230F0000}"/>
    <cellStyle name="asd 27 2 2 2 2" xfId="3903" xr:uid="{00000000-0005-0000-0000-0000240F0000}"/>
    <cellStyle name="asd 27 2 2 2 3" xfId="3904" xr:uid="{00000000-0005-0000-0000-0000250F0000}"/>
    <cellStyle name="asd 27 2 2 2 4" xfId="3905" xr:uid="{00000000-0005-0000-0000-0000260F0000}"/>
    <cellStyle name="asd 27 2 2 3" xfId="3906" xr:uid="{00000000-0005-0000-0000-0000270F0000}"/>
    <cellStyle name="asd 27 2 2 3 2" xfId="3907" xr:uid="{00000000-0005-0000-0000-0000280F0000}"/>
    <cellStyle name="asd 27 2 2 3 3" xfId="3908" xr:uid="{00000000-0005-0000-0000-0000290F0000}"/>
    <cellStyle name="asd 27 2 2 3 4" xfId="3909" xr:uid="{00000000-0005-0000-0000-00002A0F0000}"/>
    <cellStyle name="asd 27 2 2 4" xfId="3910" xr:uid="{00000000-0005-0000-0000-00002B0F0000}"/>
    <cellStyle name="asd 27 2 2 4 2" xfId="3911" xr:uid="{00000000-0005-0000-0000-00002C0F0000}"/>
    <cellStyle name="asd 27 2 2 4 3" xfId="3912" xr:uid="{00000000-0005-0000-0000-00002D0F0000}"/>
    <cellStyle name="asd 27 2 2 4 4" xfId="3913" xr:uid="{00000000-0005-0000-0000-00002E0F0000}"/>
    <cellStyle name="asd 27 2 2 5" xfId="3914" xr:uid="{00000000-0005-0000-0000-00002F0F0000}"/>
    <cellStyle name="asd 27 2 2 5 2" xfId="3915" xr:uid="{00000000-0005-0000-0000-0000300F0000}"/>
    <cellStyle name="asd 27 2 2 5 3" xfId="3916" xr:uid="{00000000-0005-0000-0000-0000310F0000}"/>
    <cellStyle name="asd 27 2 2 5 4" xfId="3917" xr:uid="{00000000-0005-0000-0000-0000320F0000}"/>
    <cellStyle name="asd 27 2 2 6" xfId="3918" xr:uid="{00000000-0005-0000-0000-0000330F0000}"/>
    <cellStyle name="asd 27 2 3" xfId="3919" xr:uid="{00000000-0005-0000-0000-0000340F0000}"/>
    <cellStyle name="asd 27 2 3 2" xfId="3920" xr:uid="{00000000-0005-0000-0000-0000350F0000}"/>
    <cellStyle name="asd 27 2 3 2 2" xfId="3921" xr:uid="{00000000-0005-0000-0000-0000360F0000}"/>
    <cellStyle name="asd 27 2 3 2 3" xfId="3922" xr:uid="{00000000-0005-0000-0000-0000370F0000}"/>
    <cellStyle name="asd 27 2 3 2 4" xfId="3923" xr:uid="{00000000-0005-0000-0000-0000380F0000}"/>
    <cellStyle name="asd 27 2 3 3" xfId="3924" xr:uid="{00000000-0005-0000-0000-0000390F0000}"/>
    <cellStyle name="asd 27 2 3 3 2" xfId="3925" xr:uid="{00000000-0005-0000-0000-00003A0F0000}"/>
    <cellStyle name="asd 27 2 3 3 3" xfId="3926" xr:uid="{00000000-0005-0000-0000-00003B0F0000}"/>
    <cellStyle name="asd 27 2 3 3 4" xfId="3927" xr:uid="{00000000-0005-0000-0000-00003C0F0000}"/>
    <cellStyle name="asd 27 2 3 4" xfId="3928" xr:uid="{00000000-0005-0000-0000-00003D0F0000}"/>
    <cellStyle name="asd 27 2 3 5" xfId="3929" xr:uid="{00000000-0005-0000-0000-00003E0F0000}"/>
    <cellStyle name="asd 27 2 3 6" xfId="3930" xr:uid="{00000000-0005-0000-0000-00003F0F0000}"/>
    <cellStyle name="asd 27 2 4" xfId="3931" xr:uid="{00000000-0005-0000-0000-0000400F0000}"/>
    <cellStyle name="asd 27 2 4 2" xfId="3932" xr:uid="{00000000-0005-0000-0000-0000410F0000}"/>
    <cellStyle name="asd 27 2 4 3" xfId="3933" xr:uid="{00000000-0005-0000-0000-0000420F0000}"/>
    <cellStyle name="asd 27 2 4 4" xfId="3934" xr:uid="{00000000-0005-0000-0000-0000430F0000}"/>
    <cellStyle name="asd 27 2 5" xfId="3935" xr:uid="{00000000-0005-0000-0000-0000440F0000}"/>
    <cellStyle name="asd 27 2 5 2" xfId="3936" xr:uid="{00000000-0005-0000-0000-0000450F0000}"/>
    <cellStyle name="asd 27 2 5 3" xfId="3937" xr:uid="{00000000-0005-0000-0000-0000460F0000}"/>
    <cellStyle name="asd 27 2 5 4" xfId="3938" xr:uid="{00000000-0005-0000-0000-0000470F0000}"/>
    <cellStyle name="asd 27 2 6" xfId="3939" xr:uid="{00000000-0005-0000-0000-0000480F0000}"/>
    <cellStyle name="asd 27 2 6 2" xfId="3940" xr:uid="{00000000-0005-0000-0000-0000490F0000}"/>
    <cellStyle name="asd 27 2 6 3" xfId="3941" xr:uid="{00000000-0005-0000-0000-00004A0F0000}"/>
    <cellStyle name="asd 27 2 6 4" xfId="3942" xr:uid="{00000000-0005-0000-0000-00004B0F0000}"/>
    <cellStyle name="asd 27 2 7" xfId="3943" xr:uid="{00000000-0005-0000-0000-00004C0F0000}"/>
    <cellStyle name="asd 27 2 7 2" xfId="3944" xr:uid="{00000000-0005-0000-0000-00004D0F0000}"/>
    <cellStyle name="asd 27 2 7 3" xfId="3945" xr:uid="{00000000-0005-0000-0000-00004E0F0000}"/>
    <cellStyle name="asd 27 2 7 4" xfId="3946" xr:uid="{00000000-0005-0000-0000-00004F0F0000}"/>
    <cellStyle name="asd 27 2 8" xfId="3947" xr:uid="{00000000-0005-0000-0000-0000500F0000}"/>
    <cellStyle name="asd 27 2 8 2" xfId="3948" xr:uid="{00000000-0005-0000-0000-0000510F0000}"/>
    <cellStyle name="asd 27 2 8 3" xfId="3949" xr:uid="{00000000-0005-0000-0000-0000520F0000}"/>
    <cellStyle name="asd 27 2 8 4" xfId="3950" xr:uid="{00000000-0005-0000-0000-0000530F0000}"/>
    <cellStyle name="asd 27 2 9" xfId="3951" xr:uid="{00000000-0005-0000-0000-0000540F0000}"/>
    <cellStyle name="asd 27 3" xfId="3952" xr:uid="{00000000-0005-0000-0000-0000550F0000}"/>
    <cellStyle name="asd 27 3 2" xfId="3953" xr:uid="{00000000-0005-0000-0000-0000560F0000}"/>
    <cellStyle name="asd 27 3 2 2" xfId="3954" xr:uid="{00000000-0005-0000-0000-0000570F0000}"/>
    <cellStyle name="asd 27 3 2 3" xfId="3955" xr:uid="{00000000-0005-0000-0000-0000580F0000}"/>
    <cellStyle name="asd 27 3 2 4" xfId="3956" xr:uid="{00000000-0005-0000-0000-0000590F0000}"/>
    <cellStyle name="asd 27 3 3" xfId="3957" xr:uid="{00000000-0005-0000-0000-00005A0F0000}"/>
    <cellStyle name="asd 27 3 3 2" xfId="3958" xr:uid="{00000000-0005-0000-0000-00005B0F0000}"/>
    <cellStyle name="asd 27 3 3 3" xfId="3959" xr:uid="{00000000-0005-0000-0000-00005C0F0000}"/>
    <cellStyle name="asd 27 3 3 4" xfId="3960" xr:uid="{00000000-0005-0000-0000-00005D0F0000}"/>
    <cellStyle name="asd 27 3 4" xfId="3961" xr:uid="{00000000-0005-0000-0000-00005E0F0000}"/>
    <cellStyle name="asd 27 3 4 2" xfId="3962" xr:uid="{00000000-0005-0000-0000-00005F0F0000}"/>
    <cellStyle name="asd 27 3 4 3" xfId="3963" xr:uid="{00000000-0005-0000-0000-0000600F0000}"/>
    <cellStyle name="asd 27 3 4 4" xfId="3964" xr:uid="{00000000-0005-0000-0000-0000610F0000}"/>
    <cellStyle name="asd 27 3 5" xfId="3965" xr:uid="{00000000-0005-0000-0000-0000620F0000}"/>
    <cellStyle name="asd 27 3 5 2" xfId="3966" xr:uid="{00000000-0005-0000-0000-0000630F0000}"/>
    <cellStyle name="asd 27 3 5 3" xfId="3967" xr:uid="{00000000-0005-0000-0000-0000640F0000}"/>
    <cellStyle name="asd 27 3 5 4" xfId="3968" xr:uid="{00000000-0005-0000-0000-0000650F0000}"/>
    <cellStyle name="asd 27 3 6" xfId="3969" xr:uid="{00000000-0005-0000-0000-0000660F0000}"/>
    <cellStyle name="asd 27 4" xfId="3970" xr:uid="{00000000-0005-0000-0000-0000670F0000}"/>
    <cellStyle name="asd 27 4 2" xfId="3971" xr:uid="{00000000-0005-0000-0000-0000680F0000}"/>
    <cellStyle name="asd 27 4 2 2" xfId="3972" xr:uid="{00000000-0005-0000-0000-0000690F0000}"/>
    <cellStyle name="asd 27 4 2 3" xfId="3973" xr:uid="{00000000-0005-0000-0000-00006A0F0000}"/>
    <cellStyle name="asd 27 4 2 4" xfId="3974" xr:uid="{00000000-0005-0000-0000-00006B0F0000}"/>
    <cellStyle name="asd 27 4 3" xfId="3975" xr:uid="{00000000-0005-0000-0000-00006C0F0000}"/>
    <cellStyle name="asd 27 4 3 2" xfId="3976" xr:uid="{00000000-0005-0000-0000-00006D0F0000}"/>
    <cellStyle name="asd 27 4 3 3" xfId="3977" xr:uid="{00000000-0005-0000-0000-00006E0F0000}"/>
    <cellStyle name="asd 27 4 3 4" xfId="3978" xr:uid="{00000000-0005-0000-0000-00006F0F0000}"/>
    <cellStyle name="asd 27 4 4" xfId="3979" xr:uid="{00000000-0005-0000-0000-0000700F0000}"/>
    <cellStyle name="asd 27 4 5" xfId="3980" xr:uid="{00000000-0005-0000-0000-0000710F0000}"/>
    <cellStyle name="asd 27 4 6" xfId="3981" xr:uid="{00000000-0005-0000-0000-0000720F0000}"/>
    <cellStyle name="asd 27 5" xfId="3982" xr:uid="{00000000-0005-0000-0000-0000730F0000}"/>
    <cellStyle name="asd 27 5 2" xfId="3983" xr:uid="{00000000-0005-0000-0000-0000740F0000}"/>
    <cellStyle name="asd 27 5 3" xfId="3984" xr:uid="{00000000-0005-0000-0000-0000750F0000}"/>
    <cellStyle name="asd 27 5 4" xfId="3985" xr:uid="{00000000-0005-0000-0000-0000760F0000}"/>
    <cellStyle name="asd 27 6" xfId="3986" xr:uid="{00000000-0005-0000-0000-0000770F0000}"/>
    <cellStyle name="asd 27 6 2" xfId="3987" xr:uid="{00000000-0005-0000-0000-0000780F0000}"/>
    <cellStyle name="asd 27 6 3" xfId="3988" xr:uid="{00000000-0005-0000-0000-0000790F0000}"/>
    <cellStyle name="asd 27 6 4" xfId="3989" xr:uid="{00000000-0005-0000-0000-00007A0F0000}"/>
    <cellStyle name="asd 27 7" xfId="3990" xr:uid="{00000000-0005-0000-0000-00007B0F0000}"/>
    <cellStyle name="asd 27 7 2" xfId="3991" xr:uid="{00000000-0005-0000-0000-00007C0F0000}"/>
    <cellStyle name="asd 27 7 3" xfId="3992" xr:uid="{00000000-0005-0000-0000-00007D0F0000}"/>
    <cellStyle name="asd 27 7 4" xfId="3993" xr:uid="{00000000-0005-0000-0000-00007E0F0000}"/>
    <cellStyle name="asd 27 8" xfId="3994" xr:uid="{00000000-0005-0000-0000-00007F0F0000}"/>
    <cellStyle name="asd 27 8 2" xfId="3995" xr:uid="{00000000-0005-0000-0000-0000800F0000}"/>
    <cellStyle name="asd 27 8 3" xfId="3996" xr:uid="{00000000-0005-0000-0000-0000810F0000}"/>
    <cellStyle name="asd 27 8 4" xfId="3997" xr:uid="{00000000-0005-0000-0000-0000820F0000}"/>
    <cellStyle name="asd 27 9" xfId="3998" xr:uid="{00000000-0005-0000-0000-0000830F0000}"/>
    <cellStyle name="asd 27 9 2" xfId="3999" xr:uid="{00000000-0005-0000-0000-0000840F0000}"/>
    <cellStyle name="asd 27 9 3" xfId="4000" xr:uid="{00000000-0005-0000-0000-0000850F0000}"/>
    <cellStyle name="asd 27 9 4" xfId="4001" xr:uid="{00000000-0005-0000-0000-0000860F0000}"/>
    <cellStyle name="asd 28" xfId="4002" xr:uid="{00000000-0005-0000-0000-0000870F0000}"/>
    <cellStyle name="asd 28 10" xfId="4003" xr:uid="{00000000-0005-0000-0000-0000880F0000}"/>
    <cellStyle name="asd 28 2" xfId="4004" xr:uid="{00000000-0005-0000-0000-0000890F0000}"/>
    <cellStyle name="asd 28 2 2" xfId="4005" xr:uid="{00000000-0005-0000-0000-00008A0F0000}"/>
    <cellStyle name="asd 28 2 2 2" xfId="4006" xr:uid="{00000000-0005-0000-0000-00008B0F0000}"/>
    <cellStyle name="asd 28 2 2 2 2" xfId="4007" xr:uid="{00000000-0005-0000-0000-00008C0F0000}"/>
    <cellStyle name="asd 28 2 2 2 3" xfId="4008" xr:uid="{00000000-0005-0000-0000-00008D0F0000}"/>
    <cellStyle name="asd 28 2 2 2 4" xfId="4009" xr:uid="{00000000-0005-0000-0000-00008E0F0000}"/>
    <cellStyle name="asd 28 2 2 3" xfId="4010" xr:uid="{00000000-0005-0000-0000-00008F0F0000}"/>
    <cellStyle name="asd 28 2 2 3 2" xfId="4011" xr:uid="{00000000-0005-0000-0000-0000900F0000}"/>
    <cellStyle name="asd 28 2 2 3 3" xfId="4012" xr:uid="{00000000-0005-0000-0000-0000910F0000}"/>
    <cellStyle name="asd 28 2 2 3 4" xfId="4013" xr:uid="{00000000-0005-0000-0000-0000920F0000}"/>
    <cellStyle name="asd 28 2 2 4" xfId="4014" xr:uid="{00000000-0005-0000-0000-0000930F0000}"/>
    <cellStyle name="asd 28 2 2 4 2" xfId="4015" xr:uid="{00000000-0005-0000-0000-0000940F0000}"/>
    <cellStyle name="asd 28 2 2 4 3" xfId="4016" xr:uid="{00000000-0005-0000-0000-0000950F0000}"/>
    <cellStyle name="asd 28 2 2 4 4" xfId="4017" xr:uid="{00000000-0005-0000-0000-0000960F0000}"/>
    <cellStyle name="asd 28 2 2 5" xfId="4018" xr:uid="{00000000-0005-0000-0000-0000970F0000}"/>
    <cellStyle name="asd 28 2 2 5 2" xfId="4019" xr:uid="{00000000-0005-0000-0000-0000980F0000}"/>
    <cellStyle name="asd 28 2 2 5 3" xfId="4020" xr:uid="{00000000-0005-0000-0000-0000990F0000}"/>
    <cellStyle name="asd 28 2 2 5 4" xfId="4021" xr:uid="{00000000-0005-0000-0000-00009A0F0000}"/>
    <cellStyle name="asd 28 2 2 6" xfId="4022" xr:uid="{00000000-0005-0000-0000-00009B0F0000}"/>
    <cellStyle name="asd 28 2 3" xfId="4023" xr:uid="{00000000-0005-0000-0000-00009C0F0000}"/>
    <cellStyle name="asd 28 2 3 2" xfId="4024" xr:uid="{00000000-0005-0000-0000-00009D0F0000}"/>
    <cellStyle name="asd 28 2 3 2 2" xfId="4025" xr:uid="{00000000-0005-0000-0000-00009E0F0000}"/>
    <cellStyle name="asd 28 2 3 2 3" xfId="4026" xr:uid="{00000000-0005-0000-0000-00009F0F0000}"/>
    <cellStyle name="asd 28 2 3 2 4" xfId="4027" xr:uid="{00000000-0005-0000-0000-0000A00F0000}"/>
    <cellStyle name="asd 28 2 3 3" xfId="4028" xr:uid="{00000000-0005-0000-0000-0000A10F0000}"/>
    <cellStyle name="asd 28 2 3 3 2" xfId="4029" xr:uid="{00000000-0005-0000-0000-0000A20F0000}"/>
    <cellStyle name="asd 28 2 3 3 3" xfId="4030" xr:uid="{00000000-0005-0000-0000-0000A30F0000}"/>
    <cellStyle name="asd 28 2 3 3 4" xfId="4031" xr:uid="{00000000-0005-0000-0000-0000A40F0000}"/>
    <cellStyle name="asd 28 2 3 4" xfId="4032" xr:uid="{00000000-0005-0000-0000-0000A50F0000}"/>
    <cellStyle name="asd 28 2 3 5" xfId="4033" xr:uid="{00000000-0005-0000-0000-0000A60F0000}"/>
    <cellStyle name="asd 28 2 3 6" xfId="4034" xr:uid="{00000000-0005-0000-0000-0000A70F0000}"/>
    <cellStyle name="asd 28 2 4" xfId="4035" xr:uid="{00000000-0005-0000-0000-0000A80F0000}"/>
    <cellStyle name="asd 28 2 4 2" xfId="4036" xr:uid="{00000000-0005-0000-0000-0000A90F0000}"/>
    <cellStyle name="asd 28 2 4 3" xfId="4037" xr:uid="{00000000-0005-0000-0000-0000AA0F0000}"/>
    <cellStyle name="asd 28 2 4 4" xfId="4038" xr:uid="{00000000-0005-0000-0000-0000AB0F0000}"/>
    <cellStyle name="asd 28 2 5" xfId="4039" xr:uid="{00000000-0005-0000-0000-0000AC0F0000}"/>
    <cellStyle name="asd 28 2 5 2" xfId="4040" xr:uid="{00000000-0005-0000-0000-0000AD0F0000}"/>
    <cellStyle name="asd 28 2 5 3" xfId="4041" xr:uid="{00000000-0005-0000-0000-0000AE0F0000}"/>
    <cellStyle name="asd 28 2 5 4" xfId="4042" xr:uid="{00000000-0005-0000-0000-0000AF0F0000}"/>
    <cellStyle name="asd 28 2 6" xfId="4043" xr:uid="{00000000-0005-0000-0000-0000B00F0000}"/>
    <cellStyle name="asd 28 2 6 2" xfId="4044" xr:uid="{00000000-0005-0000-0000-0000B10F0000}"/>
    <cellStyle name="asd 28 2 6 3" xfId="4045" xr:uid="{00000000-0005-0000-0000-0000B20F0000}"/>
    <cellStyle name="asd 28 2 6 4" xfId="4046" xr:uid="{00000000-0005-0000-0000-0000B30F0000}"/>
    <cellStyle name="asd 28 2 7" xfId="4047" xr:uid="{00000000-0005-0000-0000-0000B40F0000}"/>
    <cellStyle name="asd 28 2 7 2" xfId="4048" xr:uid="{00000000-0005-0000-0000-0000B50F0000}"/>
    <cellStyle name="asd 28 2 7 3" xfId="4049" xr:uid="{00000000-0005-0000-0000-0000B60F0000}"/>
    <cellStyle name="asd 28 2 7 4" xfId="4050" xr:uid="{00000000-0005-0000-0000-0000B70F0000}"/>
    <cellStyle name="asd 28 2 8" xfId="4051" xr:uid="{00000000-0005-0000-0000-0000B80F0000}"/>
    <cellStyle name="asd 28 2 8 2" xfId="4052" xr:uid="{00000000-0005-0000-0000-0000B90F0000}"/>
    <cellStyle name="asd 28 2 8 3" xfId="4053" xr:uid="{00000000-0005-0000-0000-0000BA0F0000}"/>
    <cellStyle name="asd 28 2 8 4" xfId="4054" xr:uid="{00000000-0005-0000-0000-0000BB0F0000}"/>
    <cellStyle name="asd 28 2 9" xfId="4055" xr:uid="{00000000-0005-0000-0000-0000BC0F0000}"/>
    <cellStyle name="asd 28 3" xfId="4056" xr:uid="{00000000-0005-0000-0000-0000BD0F0000}"/>
    <cellStyle name="asd 28 3 2" xfId="4057" xr:uid="{00000000-0005-0000-0000-0000BE0F0000}"/>
    <cellStyle name="asd 28 3 2 2" xfId="4058" xr:uid="{00000000-0005-0000-0000-0000BF0F0000}"/>
    <cellStyle name="asd 28 3 2 3" xfId="4059" xr:uid="{00000000-0005-0000-0000-0000C00F0000}"/>
    <cellStyle name="asd 28 3 2 4" xfId="4060" xr:uid="{00000000-0005-0000-0000-0000C10F0000}"/>
    <cellStyle name="asd 28 3 3" xfId="4061" xr:uid="{00000000-0005-0000-0000-0000C20F0000}"/>
    <cellStyle name="asd 28 3 3 2" xfId="4062" xr:uid="{00000000-0005-0000-0000-0000C30F0000}"/>
    <cellStyle name="asd 28 3 3 3" xfId="4063" xr:uid="{00000000-0005-0000-0000-0000C40F0000}"/>
    <cellStyle name="asd 28 3 3 4" xfId="4064" xr:uid="{00000000-0005-0000-0000-0000C50F0000}"/>
    <cellStyle name="asd 28 3 4" xfId="4065" xr:uid="{00000000-0005-0000-0000-0000C60F0000}"/>
    <cellStyle name="asd 28 3 4 2" xfId="4066" xr:uid="{00000000-0005-0000-0000-0000C70F0000}"/>
    <cellStyle name="asd 28 3 4 3" xfId="4067" xr:uid="{00000000-0005-0000-0000-0000C80F0000}"/>
    <cellStyle name="asd 28 3 4 4" xfId="4068" xr:uid="{00000000-0005-0000-0000-0000C90F0000}"/>
    <cellStyle name="asd 28 3 5" xfId="4069" xr:uid="{00000000-0005-0000-0000-0000CA0F0000}"/>
    <cellStyle name="asd 28 3 5 2" xfId="4070" xr:uid="{00000000-0005-0000-0000-0000CB0F0000}"/>
    <cellStyle name="asd 28 3 5 3" xfId="4071" xr:uid="{00000000-0005-0000-0000-0000CC0F0000}"/>
    <cellStyle name="asd 28 3 5 4" xfId="4072" xr:uid="{00000000-0005-0000-0000-0000CD0F0000}"/>
    <cellStyle name="asd 28 3 6" xfId="4073" xr:uid="{00000000-0005-0000-0000-0000CE0F0000}"/>
    <cellStyle name="asd 28 4" xfId="4074" xr:uid="{00000000-0005-0000-0000-0000CF0F0000}"/>
    <cellStyle name="asd 28 4 2" xfId="4075" xr:uid="{00000000-0005-0000-0000-0000D00F0000}"/>
    <cellStyle name="asd 28 4 2 2" xfId="4076" xr:uid="{00000000-0005-0000-0000-0000D10F0000}"/>
    <cellStyle name="asd 28 4 2 3" xfId="4077" xr:uid="{00000000-0005-0000-0000-0000D20F0000}"/>
    <cellStyle name="asd 28 4 2 4" xfId="4078" xr:uid="{00000000-0005-0000-0000-0000D30F0000}"/>
    <cellStyle name="asd 28 4 3" xfId="4079" xr:uid="{00000000-0005-0000-0000-0000D40F0000}"/>
    <cellStyle name="asd 28 4 3 2" xfId="4080" xr:uid="{00000000-0005-0000-0000-0000D50F0000}"/>
    <cellStyle name="asd 28 4 3 3" xfId="4081" xr:uid="{00000000-0005-0000-0000-0000D60F0000}"/>
    <cellStyle name="asd 28 4 3 4" xfId="4082" xr:uid="{00000000-0005-0000-0000-0000D70F0000}"/>
    <cellStyle name="asd 28 4 4" xfId="4083" xr:uid="{00000000-0005-0000-0000-0000D80F0000}"/>
    <cellStyle name="asd 28 4 5" xfId="4084" xr:uid="{00000000-0005-0000-0000-0000D90F0000}"/>
    <cellStyle name="asd 28 4 6" xfId="4085" xr:uid="{00000000-0005-0000-0000-0000DA0F0000}"/>
    <cellStyle name="asd 28 5" xfId="4086" xr:uid="{00000000-0005-0000-0000-0000DB0F0000}"/>
    <cellStyle name="asd 28 5 2" xfId="4087" xr:uid="{00000000-0005-0000-0000-0000DC0F0000}"/>
    <cellStyle name="asd 28 5 3" xfId="4088" xr:uid="{00000000-0005-0000-0000-0000DD0F0000}"/>
    <cellStyle name="asd 28 5 4" xfId="4089" xr:uid="{00000000-0005-0000-0000-0000DE0F0000}"/>
    <cellStyle name="asd 28 6" xfId="4090" xr:uid="{00000000-0005-0000-0000-0000DF0F0000}"/>
    <cellStyle name="asd 28 6 2" xfId="4091" xr:uid="{00000000-0005-0000-0000-0000E00F0000}"/>
    <cellStyle name="asd 28 6 3" xfId="4092" xr:uid="{00000000-0005-0000-0000-0000E10F0000}"/>
    <cellStyle name="asd 28 6 4" xfId="4093" xr:uid="{00000000-0005-0000-0000-0000E20F0000}"/>
    <cellStyle name="asd 28 7" xfId="4094" xr:uid="{00000000-0005-0000-0000-0000E30F0000}"/>
    <cellStyle name="asd 28 7 2" xfId="4095" xr:uid="{00000000-0005-0000-0000-0000E40F0000}"/>
    <cellStyle name="asd 28 7 3" xfId="4096" xr:uid="{00000000-0005-0000-0000-0000E50F0000}"/>
    <cellStyle name="asd 28 7 4" xfId="4097" xr:uid="{00000000-0005-0000-0000-0000E60F0000}"/>
    <cellStyle name="asd 28 8" xfId="4098" xr:uid="{00000000-0005-0000-0000-0000E70F0000}"/>
    <cellStyle name="asd 28 8 2" xfId="4099" xr:uid="{00000000-0005-0000-0000-0000E80F0000}"/>
    <cellStyle name="asd 28 8 3" xfId="4100" xr:uid="{00000000-0005-0000-0000-0000E90F0000}"/>
    <cellStyle name="asd 28 8 4" xfId="4101" xr:uid="{00000000-0005-0000-0000-0000EA0F0000}"/>
    <cellStyle name="asd 28 9" xfId="4102" xr:uid="{00000000-0005-0000-0000-0000EB0F0000}"/>
    <cellStyle name="asd 28 9 2" xfId="4103" xr:uid="{00000000-0005-0000-0000-0000EC0F0000}"/>
    <cellStyle name="asd 28 9 3" xfId="4104" xr:uid="{00000000-0005-0000-0000-0000ED0F0000}"/>
    <cellStyle name="asd 28 9 4" xfId="4105" xr:uid="{00000000-0005-0000-0000-0000EE0F0000}"/>
    <cellStyle name="asd 29" xfId="4106" xr:uid="{00000000-0005-0000-0000-0000EF0F0000}"/>
    <cellStyle name="asd 29 10" xfId="4107" xr:uid="{00000000-0005-0000-0000-0000F00F0000}"/>
    <cellStyle name="asd 29 2" xfId="4108" xr:uid="{00000000-0005-0000-0000-0000F10F0000}"/>
    <cellStyle name="asd 29 2 2" xfId="4109" xr:uid="{00000000-0005-0000-0000-0000F20F0000}"/>
    <cellStyle name="asd 29 2 2 2" xfId="4110" xr:uid="{00000000-0005-0000-0000-0000F30F0000}"/>
    <cellStyle name="asd 29 2 2 2 2" xfId="4111" xr:uid="{00000000-0005-0000-0000-0000F40F0000}"/>
    <cellStyle name="asd 29 2 2 2 3" xfId="4112" xr:uid="{00000000-0005-0000-0000-0000F50F0000}"/>
    <cellStyle name="asd 29 2 2 2 4" xfId="4113" xr:uid="{00000000-0005-0000-0000-0000F60F0000}"/>
    <cellStyle name="asd 29 2 2 3" xfId="4114" xr:uid="{00000000-0005-0000-0000-0000F70F0000}"/>
    <cellStyle name="asd 29 2 2 3 2" xfId="4115" xr:uid="{00000000-0005-0000-0000-0000F80F0000}"/>
    <cellStyle name="asd 29 2 2 3 3" xfId="4116" xr:uid="{00000000-0005-0000-0000-0000F90F0000}"/>
    <cellStyle name="asd 29 2 2 3 4" xfId="4117" xr:uid="{00000000-0005-0000-0000-0000FA0F0000}"/>
    <cellStyle name="asd 29 2 2 4" xfId="4118" xr:uid="{00000000-0005-0000-0000-0000FB0F0000}"/>
    <cellStyle name="asd 29 2 2 4 2" xfId="4119" xr:uid="{00000000-0005-0000-0000-0000FC0F0000}"/>
    <cellStyle name="asd 29 2 2 4 3" xfId="4120" xr:uid="{00000000-0005-0000-0000-0000FD0F0000}"/>
    <cellStyle name="asd 29 2 2 4 4" xfId="4121" xr:uid="{00000000-0005-0000-0000-0000FE0F0000}"/>
    <cellStyle name="asd 29 2 2 5" xfId="4122" xr:uid="{00000000-0005-0000-0000-0000FF0F0000}"/>
    <cellStyle name="asd 29 2 2 5 2" xfId="4123" xr:uid="{00000000-0005-0000-0000-000000100000}"/>
    <cellStyle name="asd 29 2 2 5 3" xfId="4124" xr:uid="{00000000-0005-0000-0000-000001100000}"/>
    <cellStyle name="asd 29 2 2 5 4" xfId="4125" xr:uid="{00000000-0005-0000-0000-000002100000}"/>
    <cellStyle name="asd 29 2 2 6" xfId="4126" xr:uid="{00000000-0005-0000-0000-000003100000}"/>
    <cellStyle name="asd 29 2 3" xfId="4127" xr:uid="{00000000-0005-0000-0000-000004100000}"/>
    <cellStyle name="asd 29 2 3 2" xfId="4128" xr:uid="{00000000-0005-0000-0000-000005100000}"/>
    <cellStyle name="asd 29 2 3 2 2" xfId="4129" xr:uid="{00000000-0005-0000-0000-000006100000}"/>
    <cellStyle name="asd 29 2 3 2 3" xfId="4130" xr:uid="{00000000-0005-0000-0000-000007100000}"/>
    <cellStyle name="asd 29 2 3 2 4" xfId="4131" xr:uid="{00000000-0005-0000-0000-000008100000}"/>
    <cellStyle name="asd 29 2 3 3" xfId="4132" xr:uid="{00000000-0005-0000-0000-000009100000}"/>
    <cellStyle name="asd 29 2 3 3 2" xfId="4133" xr:uid="{00000000-0005-0000-0000-00000A100000}"/>
    <cellStyle name="asd 29 2 3 3 3" xfId="4134" xr:uid="{00000000-0005-0000-0000-00000B100000}"/>
    <cellStyle name="asd 29 2 3 3 4" xfId="4135" xr:uid="{00000000-0005-0000-0000-00000C100000}"/>
    <cellStyle name="asd 29 2 3 4" xfId="4136" xr:uid="{00000000-0005-0000-0000-00000D100000}"/>
    <cellStyle name="asd 29 2 3 5" xfId="4137" xr:uid="{00000000-0005-0000-0000-00000E100000}"/>
    <cellStyle name="asd 29 2 3 6" xfId="4138" xr:uid="{00000000-0005-0000-0000-00000F100000}"/>
    <cellStyle name="asd 29 2 4" xfId="4139" xr:uid="{00000000-0005-0000-0000-000010100000}"/>
    <cellStyle name="asd 29 2 4 2" xfId="4140" xr:uid="{00000000-0005-0000-0000-000011100000}"/>
    <cellStyle name="asd 29 2 4 3" xfId="4141" xr:uid="{00000000-0005-0000-0000-000012100000}"/>
    <cellStyle name="asd 29 2 4 4" xfId="4142" xr:uid="{00000000-0005-0000-0000-000013100000}"/>
    <cellStyle name="asd 29 2 5" xfId="4143" xr:uid="{00000000-0005-0000-0000-000014100000}"/>
    <cellStyle name="asd 29 2 5 2" xfId="4144" xr:uid="{00000000-0005-0000-0000-000015100000}"/>
    <cellStyle name="asd 29 2 5 3" xfId="4145" xr:uid="{00000000-0005-0000-0000-000016100000}"/>
    <cellStyle name="asd 29 2 5 4" xfId="4146" xr:uid="{00000000-0005-0000-0000-000017100000}"/>
    <cellStyle name="asd 29 2 6" xfId="4147" xr:uid="{00000000-0005-0000-0000-000018100000}"/>
    <cellStyle name="asd 29 2 6 2" xfId="4148" xr:uid="{00000000-0005-0000-0000-000019100000}"/>
    <cellStyle name="asd 29 2 6 3" xfId="4149" xr:uid="{00000000-0005-0000-0000-00001A100000}"/>
    <cellStyle name="asd 29 2 6 4" xfId="4150" xr:uid="{00000000-0005-0000-0000-00001B100000}"/>
    <cellStyle name="asd 29 2 7" xfId="4151" xr:uid="{00000000-0005-0000-0000-00001C100000}"/>
    <cellStyle name="asd 29 2 7 2" xfId="4152" xr:uid="{00000000-0005-0000-0000-00001D100000}"/>
    <cellStyle name="asd 29 2 7 3" xfId="4153" xr:uid="{00000000-0005-0000-0000-00001E100000}"/>
    <cellStyle name="asd 29 2 7 4" xfId="4154" xr:uid="{00000000-0005-0000-0000-00001F100000}"/>
    <cellStyle name="asd 29 2 8" xfId="4155" xr:uid="{00000000-0005-0000-0000-000020100000}"/>
    <cellStyle name="asd 29 2 8 2" xfId="4156" xr:uid="{00000000-0005-0000-0000-000021100000}"/>
    <cellStyle name="asd 29 2 8 3" xfId="4157" xr:uid="{00000000-0005-0000-0000-000022100000}"/>
    <cellStyle name="asd 29 2 8 4" xfId="4158" xr:uid="{00000000-0005-0000-0000-000023100000}"/>
    <cellStyle name="asd 29 2 9" xfId="4159" xr:uid="{00000000-0005-0000-0000-000024100000}"/>
    <cellStyle name="asd 29 3" xfId="4160" xr:uid="{00000000-0005-0000-0000-000025100000}"/>
    <cellStyle name="asd 29 3 2" xfId="4161" xr:uid="{00000000-0005-0000-0000-000026100000}"/>
    <cellStyle name="asd 29 3 2 2" xfId="4162" xr:uid="{00000000-0005-0000-0000-000027100000}"/>
    <cellStyle name="asd 29 3 2 3" xfId="4163" xr:uid="{00000000-0005-0000-0000-000028100000}"/>
    <cellStyle name="asd 29 3 2 4" xfId="4164" xr:uid="{00000000-0005-0000-0000-000029100000}"/>
    <cellStyle name="asd 29 3 3" xfId="4165" xr:uid="{00000000-0005-0000-0000-00002A100000}"/>
    <cellStyle name="asd 29 3 3 2" xfId="4166" xr:uid="{00000000-0005-0000-0000-00002B100000}"/>
    <cellStyle name="asd 29 3 3 3" xfId="4167" xr:uid="{00000000-0005-0000-0000-00002C100000}"/>
    <cellStyle name="asd 29 3 3 4" xfId="4168" xr:uid="{00000000-0005-0000-0000-00002D100000}"/>
    <cellStyle name="asd 29 3 4" xfId="4169" xr:uid="{00000000-0005-0000-0000-00002E100000}"/>
    <cellStyle name="asd 29 3 4 2" xfId="4170" xr:uid="{00000000-0005-0000-0000-00002F100000}"/>
    <cellStyle name="asd 29 3 4 3" xfId="4171" xr:uid="{00000000-0005-0000-0000-000030100000}"/>
    <cellStyle name="asd 29 3 4 4" xfId="4172" xr:uid="{00000000-0005-0000-0000-000031100000}"/>
    <cellStyle name="asd 29 3 5" xfId="4173" xr:uid="{00000000-0005-0000-0000-000032100000}"/>
    <cellStyle name="asd 29 3 5 2" xfId="4174" xr:uid="{00000000-0005-0000-0000-000033100000}"/>
    <cellStyle name="asd 29 3 5 3" xfId="4175" xr:uid="{00000000-0005-0000-0000-000034100000}"/>
    <cellStyle name="asd 29 3 5 4" xfId="4176" xr:uid="{00000000-0005-0000-0000-000035100000}"/>
    <cellStyle name="asd 29 3 6" xfId="4177" xr:uid="{00000000-0005-0000-0000-000036100000}"/>
    <cellStyle name="asd 29 4" xfId="4178" xr:uid="{00000000-0005-0000-0000-000037100000}"/>
    <cellStyle name="asd 29 4 2" xfId="4179" xr:uid="{00000000-0005-0000-0000-000038100000}"/>
    <cellStyle name="asd 29 4 2 2" xfId="4180" xr:uid="{00000000-0005-0000-0000-000039100000}"/>
    <cellStyle name="asd 29 4 2 3" xfId="4181" xr:uid="{00000000-0005-0000-0000-00003A100000}"/>
    <cellStyle name="asd 29 4 2 4" xfId="4182" xr:uid="{00000000-0005-0000-0000-00003B100000}"/>
    <cellStyle name="asd 29 4 3" xfId="4183" xr:uid="{00000000-0005-0000-0000-00003C100000}"/>
    <cellStyle name="asd 29 4 3 2" xfId="4184" xr:uid="{00000000-0005-0000-0000-00003D100000}"/>
    <cellStyle name="asd 29 4 3 3" xfId="4185" xr:uid="{00000000-0005-0000-0000-00003E100000}"/>
    <cellStyle name="asd 29 4 3 4" xfId="4186" xr:uid="{00000000-0005-0000-0000-00003F100000}"/>
    <cellStyle name="asd 29 4 4" xfId="4187" xr:uid="{00000000-0005-0000-0000-000040100000}"/>
    <cellStyle name="asd 29 4 5" xfId="4188" xr:uid="{00000000-0005-0000-0000-000041100000}"/>
    <cellStyle name="asd 29 4 6" xfId="4189" xr:uid="{00000000-0005-0000-0000-000042100000}"/>
    <cellStyle name="asd 29 5" xfId="4190" xr:uid="{00000000-0005-0000-0000-000043100000}"/>
    <cellStyle name="asd 29 5 2" xfId="4191" xr:uid="{00000000-0005-0000-0000-000044100000}"/>
    <cellStyle name="asd 29 5 3" xfId="4192" xr:uid="{00000000-0005-0000-0000-000045100000}"/>
    <cellStyle name="asd 29 5 4" xfId="4193" xr:uid="{00000000-0005-0000-0000-000046100000}"/>
    <cellStyle name="asd 29 6" xfId="4194" xr:uid="{00000000-0005-0000-0000-000047100000}"/>
    <cellStyle name="asd 29 6 2" xfId="4195" xr:uid="{00000000-0005-0000-0000-000048100000}"/>
    <cellStyle name="asd 29 6 3" xfId="4196" xr:uid="{00000000-0005-0000-0000-000049100000}"/>
    <cellStyle name="asd 29 6 4" xfId="4197" xr:uid="{00000000-0005-0000-0000-00004A100000}"/>
    <cellStyle name="asd 29 7" xfId="4198" xr:uid="{00000000-0005-0000-0000-00004B100000}"/>
    <cellStyle name="asd 29 7 2" xfId="4199" xr:uid="{00000000-0005-0000-0000-00004C100000}"/>
    <cellStyle name="asd 29 7 3" xfId="4200" xr:uid="{00000000-0005-0000-0000-00004D100000}"/>
    <cellStyle name="asd 29 7 4" xfId="4201" xr:uid="{00000000-0005-0000-0000-00004E100000}"/>
    <cellStyle name="asd 29 8" xfId="4202" xr:uid="{00000000-0005-0000-0000-00004F100000}"/>
    <cellStyle name="asd 29 8 2" xfId="4203" xr:uid="{00000000-0005-0000-0000-000050100000}"/>
    <cellStyle name="asd 29 8 3" xfId="4204" xr:uid="{00000000-0005-0000-0000-000051100000}"/>
    <cellStyle name="asd 29 8 4" xfId="4205" xr:uid="{00000000-0005-0000-0000-000052100000}"/>
    <cellStyle name="asd 29 9" xfId="4206" xr:uid="{00000000-0005-0000-0000-000053100000}"/>
    <cellStyle name="asd 29 9 2" xfId="4207" xr:uid="{00000000-0005-0000-0000-000054100000}"/>
    <cellStyle name="asd 29 9 3" xfId="4208" xr:uid="{00000000-0005-0000-0000-000055100000}"/>
    <cellStyle name="asd 29 9 4" xfId="4209" xr:uid="{00000000-0005-0000-0000-000056100000}"/>
    <cellStyle name="asd 3" xfId="4210" xr:uid="{00000000-0005-0000-0000-000057100000}"/>
    <cellStyle name="asd 3 10" xfId="4211" xr:uid="{00000000-0005-0000-0000-000058100000}"/>
    <cellStyle name="asd 3 2" xfId="4212" xr:uid="{00000000-0005-0000-0000-000059100000}"/>
    <cellStyle name="asd 3 2 2" xfId="4213" xr:uid="{00000000-0005-0000-0000-00005A100000}"/>
    <cellStyle name="asd 3 2 2 2" xfId="4214" xr:uid="{00000000-0005-0000-0000-00005B100000}"/>
    <cellStyle name="asd 3 2 2 2 2" xfId="4215" xr:uid="{00000000-0005-0000-0000-00005C100000}"/>
    <cellStyle name="asd 3 2 2 2 3" xfId="4216" xr:uid="{00000000-0005-0000-0000-00005D100000}"/>
    <cellStyle name="asd 3 2 2 2 4" xfId="4217" xr:uid="{00000000-0005-0000-0000-00005E100000}"/>
    <cellStyle name="asd 3 2 2 3" xfId="4218" xr:uid="{00000000-0005-0000-0000-00005F100000}"/>
    <cellStyle name="asd 3 2 2 3 2" xfId="4219" xr:uid="{00000000-0005-0000-0000-000060100000}"/>
    <cellStyle name="asd 3 2 2 3 3" xfId="4220" xr:uid="{00000000-0005-0000-0000-000061100000}"/>
    <cellStyle name="asd 3 2 2 3 4" xfId="4221" xr:uid="{00000000-0005-0000-0000-000062100000}"/>
    <cellStyle name="asd 3 2 2 4" xfId="4222" xr:uid="{00000000-0005-0000-0000-000063100000}"/>
    <cellStyle name="asd 3 2 2 4 2" xfId="4223" xr:uid="{00000000-0005-0000-0000-000064100000}"/>
    <cellStyle name="asd 3 2 2 4 3" xfId="4224" xr:uid="{00000000-0005-0000-0000-000065100000}"/>
    <cellStyle name="asd 3 2 2 4 4" xfId="4225" xr:uid="{00000000-0005-0000-0000-000066100000}"/>
    <cellStyle name="asd 3 2 2 5" xfId="4226" xr:uid="{00000000-0005-0000-0000-000067100000}"/>
    <cellStyle name="asd 3 2 2 5 2" xfId="4227" xr:uid="{00000000-0005-0000-0000-000068100000}"/>
    <cellStyle name="asd 3 2 2 5 3" xfId="4228" xr:uid="{00000000-0005-0000-0000-000069100000}"/>
    <cellStyle name="asd 3 2 2 5 4" xfId="4229" xr:uid="{00000000-0005-0000-0000-00006A100000}"/>
    <cellStyle name="asd 3 2 2 6" xfId="4230" xr:uid="{00000000-0005-0000-0000-00006B100000}"/>
    <cellStyle name="asd 3 2 3" xfId="4231" xr:uid="{00000000-0005-0000-0000-00006C100000}"/>
    <cellStyle name="asd 3 2 3 2" xfId="4232" xr:uid="{00000000-0005-0000-0000-00006D100000}"/>
    <cellStyle name="asd 3 2 3 2 2" xfId="4233" xr:uid="{00000000-0005-0000-0000-00006E100000}"/>
    <cellStyle name="asd 3 2 3 2 3" xfId="4234" xr:uid="{00000000-0005-0000-0000-00006F100000}"/>
    <cellStyle name="asd 3 2 3 2 4" xfId="4235" xr:uid="{00000000-0005-0000-0000-000070100000}"/>
    <cellStyle name="asd 3 2 3 3" xfId="4236" xr:uid="{00000000-0005-0000-0000-000071100000}"/>
    <cellStyle name="asd 3 2 3 3 2" xfId="4237" xr:uid="{00000000-0005-0000-0000-000072100000}"/>
    <cellStyle name="asd 3 2 3 3 3" xfId="4238" xr:uid="{00000000-0005-0000-0000-000073100000}"/>
    <cellStyle name="asd 3 2 3 3 4" xfId="4239" xr:uid="{00000000-0005-0000-0000-000074100000}"/>
    <cellStyle name="asd 3 2 3 4" xfId="4240" xr:uid="{00000000-0005-0000-0000-000075100000}"/>
    <cellStyle name="asd 3 2 3 5" xfId="4241" xr:uid="{00000000-0005-0000-0000-000076100000}"/>
    <cellStyle name="asd 3 2 3 6" xfId="4242" xr:uid="{00000000-0005-0000-0000-000077100000}"/>
    <cellStyle name="asd 3 2 4" xfId="4243" xr:uid="{00000000-0005-0000-0000-000078100000}"/>
    <cellStyle name="asd 3 2 4 2" xfId="4244" xr:uid="{00000000-0005-0000-0000-000079100000}"/>
    <cellStyle name="asd 3 2 4 3" xfId="4245" xr:uid="{00000000-0005-0000-0000-00007A100000}"/>
    <cellStyle name="asd 3 2 4 4" xfId="4246" xr:uid="{00000000-0005-0000-0000-00007B100000}"/>
    <cellStyle name="asd 3 2 5" xfId="4247" xr:uid="{00000000-0005-0000-0000-00007C100000}"/>
    <cellStyle name="asd 3 2 5 2" xfId="4248" xr:uid="{00000000-0005-0000-0000-00007D100000}"/>
    <cellStyle name="asd 3 2 5 3" xfId="4249" xr:uid="{00000000-0005-0000-0000-00007E100000}"/>
    <cellStyle name="asd 3 2 5 4" xfId="4250" xr:uid="{00000000-0005-0000-0000-00007F100000}"/>
    <cellStyle name="asd 3 2 6" xfId="4251" xr:uid="{00000000-0005-0000-0000-000080100000}"/>
    <cellStyle name="asd 3 2 6 2" xfId="4252" xr:uid="{00000000-0005-0000-0000-000081100000}"/>
    <cellStyle name="asd 3 2 6 3" xfId="4253" xr:uid="{00000000-0005-0000-0000-000082100000}"/>
    <cellStyle name="asd 3 2 6 4" xfId="4254" xr:uid="{00000000-0005-0000-0000-000083100000}"/>
    <cellStyle name="asd 3 2 7" xfId="4255" xr:uid="{00000000-0005-0000-0000-000084100000}"/>
    <cellStyle name="asd 3 2 7 2" xfId="4256" xr:uid="{00000000-0005-0000-0000-000085100000}"/>
    <cellStyle name="asd 3 2 7 3" xfId="4257" xr:uid="{00000000-0005-0000-0000-000086100000}"/>
    <cellStyle name="asd 3 2 7 4" xfId="4258" xr:uid="{00000000-0005-0000-0000-000087100000}"/>
    <cellStyle name="asd 3 2 8" xfId="4259" xr:uid="{00000000-0005-0000-0000-000088100000}"/>
    <cellStyle name="asd 3 2 8 2" xfId="4260" xr:uid="{00000000-0005-0000-0000-000089100000}"/>
    <cellStyle name="asd 3 2 8 3" xfId="4261" xr:uid="{00000000-0005-0000-0000-00008A100000}"/>
    <cellStyle name="asd 3 2 8 4" xfId="4262" xr:uid="{00000000-0005-0000-0000-00008B100000}"/>
    <cellStyle name="asd 3 2 9" xfId="4263" xr:uid="{00000000-0005-0000-0000-00008C100000}"/>
    <cellStyle name="asd 3 3" xfId="4264" xr:uid="{00000000-0005-0000-0000-00008D100000}"/>
    <cellStyle name="asd 3 3 2" xfId="4265" xr:uid="{00000000-0005-0000-0000-00008E100000}"/>
    <cellStyle name="asd 3 3 2 2" xfId="4266" xr:uid="{00000000-0005-0000-0000-00008F100000}"/>
    <cellStyle name="asd 3 3 2 3" xfId="4267" xr:uid="{00000000-0005-0000-0000-000090100000}"/>
    <cellStyle name="asd 3 3 2 4" xfId="4268" xr:uid="{00000000-0005-0000-0000-000091100000}"/>
    <cellStyle name="asd 3 3 3" xfId="4269" xr:uid="{00000000-0005-0000-0000-000092100000}"/>
    <cellStyle name="asd 3 3 3 2" xfId="4270" xr:uid="{00000000-0005-0000-0000-000093100000}"/>
    <cellStyle name="asd 3 3 3 3" xfId="4271" xr:uid="{00000000-0005-0000-0000-000094100000}"/>
    <cellStyle name="asd 3 3 3 4" xfId="4272" xr:uid="{00000000-0005-0000-0000-000095100000}"/>
    <cellStyle name="asd 3 3 4" xfId="4273" xr:uid="{00000000-0005-0000-0000-000096100000}"/>
    <cellStyle name="asd 3 3 4 2" xfId="4274" xr:uid="{00000000-0005-0000-0000-000097100000}"/>
    <cellStyle name="asd 3 3 4 3" xfId="4275" xr:uid="{00000000-0005-0000-0000-000098100000}"/>
    <cellStyle name="asd 3 3 4 4" xfId="4276" xr:uid="{00000000-0005-0000-0000-000099100000}"/>
    <cellStyle name="asd 3 3 5" xfId="4277" xr:uid="{00000000-0005-0000-0000-00009A100000}"/>
    <cellStyle name="asd 3 3 5 2" xfId="4278" xr:uid="{00000000-0005-0000-0000-00009B100000}"/>
    <cellStyle name="asd 3 3 5 3" xfId="4279" xr:uid="{00000000-0005-0000-0000-00009C100000}"/>
    <cellStyle name="asd 3 3 5 4" xfId="4280" xr:uid="{00000000-0005-0000-0000-00009D100000}"/>
    <cellStyle name="asd 3 3 6" xfId="4281" xr:uid="{00000000-0005-0000-0000-00009E100000}"/>
    <cellStyle name="asd 3 4" xfId="4282" xr:uid="{00000000-0005-0000-0000-00009F100000}"/>
    <cellStyle name="asd 3 4 2" xfId="4283" xr:uid="{00000000-0005-0000-0000-0000A0100000}"/>
    <cellStyle name="asd 3 4 2 2" xfId="4284" xr:uid="{00000000-0005-0000-0000-0000A1100000}"/>
    <cellStyle name="asd 3 4 2 3" xfId="4285" xr:uid="{00000000-0005-0000-0000-0000A2100000}"/>
    <cellStyle name="asd 3 4 2 4" xfId="4286" xr:uid="{00000000-0005-0000-0000-0000A3100000}"/>
    <cellStyle name="asd 3 4 3" xfId="4287" xr:uid="{00000000-0005-0000-0000-0000A4100000}"/>
    <cellStyle name="asd 3 4 3 2" xfId="4288" xr:uid="{00000000-0005-0000-0000-0000A5100000}"/>
    <cellStyle name="asd 3 4 3 3" xfId="4289" xr:uid="{00000000-0005-0000-0000-0000A6100000}"/>
    <cellStyle name="asd 3 4 3 4" xfId="4290" xr:uid="{00000000-0005-0000-0000-0000A7100000}"/>
    <cellStyle name="asd 3 4 4" xfId="4291" xr:uid="{00000000-0005-0000-0000-0000A8100000}"/>
    <cellStyle name="asd 3 4 5" xfId="4292" xr:uid="{00000000-0005-0000-0000-0000A9100000}"/>
    <cellStyle name="asd 3 4 6" xfId="4293" xr:uid="{00000000-0005-0000-0000-0000AA100000}"/>
    <cellStyle name="asd 3 5" xfId="4294" xr:uid="{00000000-0005-0000-0000-0000AB100000}"/>
    <cellStyle name="asd 3 5 2" xfId="4295" xr:uid="{00000000-0005-0000-0000-0000AC100000}"/>
    <cellStyle name="asd 3 5 3" xfId="4296" xr:uid="{00000000-0005-0000-0000-0000AD100000}"/>
    <cellStyle name="asd 3 5 4" xfId="4297" xr:uid="{00000000-0005-0000-0000-0000AE100000}"/>
    <cellStyle name="asd 3 6" xfId="4298" xr:uid="{00000000-0005-0000-0000-0000AF100000}"/>
    <cellStyle name="asd 3 6 2" xfId="4299" xr:uid="{00000000-0005-0000-0000-0000B0100000}"/>
    <cellStyle name="asd 3 6 3" xfId="4300" xr:uid="{00000000-0005-0000-0000-0000B1100000}"/>
    <cellStyle name="asd 3 6 4" xfId="4301" xr:uid="{00000000-0005-0000-0000-0000B2100000}"/>
    <cellStyle name="asd 3 7" xfId="4302" xr:uid="{00000000-0005-0000-0000-0000B3100000}"/>
    <cellStyle name="asd 3 7 2" xfId="4303" xr:uid="{00000000-0005-0000-0000-0000B4100000}"/>
    <cellStyle name="asd 3 7 3" xfId="4304" xr:uid="{00000000-0005-0000-0000-0000B5100000}"/>
    <cellStyle name="asd 3 7 4" xfId="4305" xr:uid="{00000000-0005-0000-0000-0000B6100000}"/>
    <cellStyle name="asd 3 8" xfId="4306" xr:uid="{00000000-0005-0000-0000-0000B7100000}"/>
    <cellStyle name="asd 3 8 2" xfId="4307" xr:uid="{00000000-0005-0000-0000-0000B8100000}"/>
    <cellStyle name="asd 3 8 3" xfId="4308" xr:uid="{00000000-0005-0000-0000-0000B9100000}"/>
    <cellStyle name="asd 3 8 4" xfId="4309" xr:uid="{00000000-0005-0000-0000-0000BA100000}"/>
    <cellStyle name="asd 3 9" xfId="4310" xr:uid="{00000000-0005-0000-0000-0000BB100000}"/>
    <cellStyle name="asd 3 9 2" xfId="4311" xr:uid="{00000000-0005-0000-0000-0000BC100000}"/>
    <cellStyle name="asd 3 9 3" xfId="4312" xr:uid="{00000000-0005-0000-0000-0000BD100000}"/>
    <cellStyle name="asd 3 9 4" xfId="4313" xr:uid="{00000000-0005-0000-0000-0000BE100000}"/>
    <cellStyle name="asd 30" xfId="4314" xr:uid="{00000000-0005-0000-0000-0000BF100000}"/>
    <cellStyle name="asd 30 10" xfId="4315" xr:uid="{00000000-0005-0000-0000-0000C0100000}"/>
    <cellStyle name="asd 30 2" xfId="4316" xr:uid="{00000000-0005-0000-0000-0000C1100000}"/>
    <cellStyle name="asd 30 2 2" xfId="4317" xr:uid="{00000000-0005-0000-0000-0000C2100000}"/>
    <cellStyle name="asd 30 2 2 2" xfId="4318" xr:uid="{00000000-0005-0000-0000-0000C3100000}"/>
    <cellStyle name="asd 30 2 2 2 2" xfId="4319" xr:uid="{00000000-0005-0000-0000-0000C4100000}"/>
    <cellStyle name="asd 30 2 2 2 3" xfId="4320" xr:uid="{00000000-0005-0000-0000-0000C5100000}"/>
    <cellStyle name="asd 30 2 2 2 4" xfId="4321" xr:uid="{00000000-0005-0000-0000-0000C6100000}"/>
    <cellStyle name="asd 30 2 2 3" xfId="4322" xr:uid="{00000000-0005-0000-0000-0000C7100000}"/>
    <cellStyle name="asd 30 2 2 3 2" xfId="4323" xr:uid="{00000000-0005-0000-0000-0000C8100000}"/>
    <cellStyle name="asd 30 2 2 3 3" xfId="4324" xr:uid="{00000000-0005-0000-0000-0000C9100000}"/>
    <cellStyle name="asd 30 2 2 3 4" xfId="4325" xr:uid="{00000000-0005-0000-0000-0000CA100000}"/>
    <cellStyle name="asd 30 2 2 4" xfId="4326" xr:uid="{00000000-0005-0000-0000-0000CB100000}"/>
    <cellStyle name="asd 30 2 2 4 2" xfId="4327" xr:uid="{00000000-0005-0000-0000-0000CC100000}"/>
    <cellStyle name="asd 30 2 2 4 3" xfId="4328" xr:uid="{00000000-0005-0000-0000-0000CD100000}"/>
    <cellStyle name="asd 30 2 2 4 4" xfId="4329" xr:uid="{00000000-0005-0000-0000-0000CE100000}"/>
    <cellStyle name="asd 30 2 2 5" xfId="4330" xr:uid="{00000000-0005-0000-0000-0000CF100000}"/>
    <cellStyle name="asd 30 2 2 5 2" xfId="4331" xr:uid="{00000000-0005-0000-0000-0000D0100000}"/>
    <cellStyle name="asd 30 2 2 5 3" xfId="4332" xr:uid="{00000000-0005-0000-0000-0000D1100000}"/>
    <cellStyle name="asd 30 2 2 5 4" xfId="4333" xr:uid="{00000000-0005-0000-0000-0000D2100000}"/>
    <cellStyle name="asd 30 2 2 6" xfId="4334" xr:uid="{00000000-0005-0000-0000-0000D3100000}"/>
    <cellStyle name="asd 30 2 3" xfId="4335" xr:uid="{00000000-0005-0000-0000-0000D4100000}"/>
    <cellStyle name="asd 30 2 3 2" xfId="4336" xr:uid="{00000000-0005-0000-0000-0000D5100000}"/>
    <cellStyle name="asd 30 2 3 2 2" xfId="4337" xr:uid="{00000000-0005-0000-0000-0000D6100000}"/>
    <cellStyle name="asd 30 2 3 2 3" xfId="4338" xr:uid="{00000000-0005-0000-0000-0000D7100000}"/>
    <cellStyle name="asd 30 2 3 2 4" xfId="4339" xr:uid="{00000000-0005-0000-0000-0000D8100000}"/>
    <cellStyle name="asd 30 2 3 3" xfId="4340" xr:uid="{00000000-0005-0000-0000-0000D9100000}"/>
    <cellStyle name="asd 30 2 3 3 2" xfId="4341" xr:uid="{00000000-0005-0000-0000-0000DA100000}"/>
    <cellStyle name="asd 30 2 3 3 3" xfId="4342" xr:uid="{00000000-0005-0000-0000-0000DB100000}"/>
    <cellStyle name="asd 30 2 3 3 4" xfId="4343" xr:uid="{00000000-0005-0000-0000-0000DC100000}"/>
    <cellStyle name="asd 30 2 3 4" xfId="4344" xr:uid="{00000000-0005-0000-0000-0000DD100000}"/>
    <cellStyle name="asd 30 2 3 5" xfId="4345" xr:uid="{00000000-0005-0000-0000-0000DE100000}"/>
    <cellStyle name="asd 30 2 3 6" xfId="4346" xr:uid="{00000000-0005-0000-0000-0000DF100000}"/>
    <cellStyle name="asd 30 2 4" xfId="4347" xr:uid="{00000000-0005-0000-0000-0000E0100000}"/>
    <cellStyle name="asd 30 2 4 2" xfId="4348" xr:uid="{00000000-0005-0000-0000-0000E1100000}"/>
    <cellStyle name="asd 30 2 4 3" xfId="4349" xr:uid="{00000000-0005-0000-0000-0000E2100000}"/>
    <cellStyle name="asd 30 2 4 4" xfId="4350" xr:uid="{00000000-0005-0000-0000-0000E3100000}"/>
    <cellStyle name="asd 30 2 5" xfId="4351" xr:uid="{00000000-0005-0000-0000-0000E4100000}"/>
    <cellStyle name="asd 30 2 5 2" xfId="4352" xr:uid="{00000000-0005-0000-0000-0000E5100000}"/>
    <cellStyle name="asd 30 2 5 3" xfId="4353" xr:uid="{00000000-0005-0000-0000-0000E6100000}"/>
    <cellStyle name="asd 30 2 5 4" xfId="4354" xr:uid="{00000000-0005-0000-0000-0000E7100000}"/>
    <cellStyle name="asd 30 2 6" xfId="4355" xr:uid="{00000000-0005-0000-0000-0000E8100000}"/>
    <cellStyle name="asd 30 2 6 2" xfId="4356" xr:uid="{00000000-0005-0000-0000-0000E9100000}"/>
    <cellStyle name="asd 30 2 6 3" xfId="4357" xr:uid="{00000000-0005-0000-0000-0000EA100000}"/>
    <cellStyle name="asd 30 2 6 4" xfId="4358" xr:uid="{00000000-0005-0000-0000-0000EB100000}"/>
    <cellStyle name="asd 30 2 7" xfId="4359" xr:uid="{00000000-0005-0000-0000-0000EC100000}"/>
    <cellStyle name="asd 30 2 7 2" xfId="4360" xr:uid="{00000000-0005-0000-0000-0000ED100000}"/>
    <cellStyle name="asd 30 2 7 3" xfId="4361" xr:uid="{00000000-0005-0000-0000-0000EE100000}"/>
    <cellStyle name="asd 30 2 7 4" xfId="4362" xr:uid="{00000000-0005-0000-0000-0000EF100000}"/>
    <cellStyle name="asd 30 2 8" xfId="4363" xr:uid="{00000000-0005-0000-0000-0000F0100000}"/>
    <cellStyle name="asd 30 2 8 2" xfId="4364" xr:uid="{00000000-0005-0000-0000-0000F1100000}"/>
    <cellStyle name="asd 30 2 8 3" xfId="4365" xr:uid="{00000000-0005-0000-0000-0000F2100000}"/>
    <cellStyle name="asd 30 2 8 4" xfId="4366" xr:uid="{00000000-0005-0000-0000-0000F3100000}"/>
    <cellStyle name="asd 30 2 9" xfId="4367" xr:uid="{00000000-0005-0000-0000-0000F4100000}"/>
    <cellStyle name="asd 30 3" xfId="4368" xr:uid="{00000000-0005-0000-0000-0000F5100000}"/>
    <cellStyle name="asd 30 3 2" xfId="4369" xr:uid="{00000000-0005-0000-0000-0000F6100000}"/>
    <cellStyle name="asd 30 3 2 2" xfId="4370" xr:uid="{00000000-0005-0000-0000-0000F7100000}"/>
    <cellStyle name="asd 30 3 2 3" xfId="4371" xr:uid="{00000000-0005-0000-0000-0000F8100000}"/>
    <cellStyle name="asd 30 3 2 4" xfId="4372" xr:uid="{00000000-0005-0000-0000-0000F9100000}"/>
    <cellStyle name="asd 30 3 3" xfId="4373" xr:uid="{00000000-0005-0000-0000-0000FA100000}"/>
    <cellStyle name="asd 30 3 3 2" xfId="4374" xr:uid="{00000000-0005-0000-0000-0000FB100000}"/>
    <cellStyle name="asd 30 3 3 3" xfId="4375" xr:uid="{00000000-0005-0000-0000-0000FC100000}"/>
    <cellStyle name="asd 30 3 3 4" xfId="4376" xr:uid="{00000000-0005-0000-0000-0000FD100000}"/>
    <cellStyle name="asd 30 3 4" xfId="4377" xr:uid="{00000000-0005-0000-0000-0000FE100000}"/>
    <cellStyle name="asd 30 3 4 2" xfId="4378" xr:uid="{00000000-0005-0000-0000-0000FF100000}"/>
    <cellStyle name="asd 30 3 4 3" xfId="4379" xr:uid="{00000000-0005-0000-0000-000000110000}"/>
    <cellStyle name="asd 30 3 4 4" xfId="4380" xr:uid="{00000000-0005-0000-0000-000001110000}"/>
    <cellStyle name="asd 30 3 5" xfId="4381" xr:uid="{00000000-0005-0000-0000-000002110000}"/>
    <cellStyle name="asd 30 3 5 2" xfId="4382" xr:uid="{00000000-0005-0000-0000-000003110000}"/>
    <cellStyle name="asd 30 3 5 3" xfId="4383" xr:uid="{00000000-0005-0000-0000-000004110000}"/>
    <cellStyle name="asd 30 3 5 4" xfId="4384" xr:uid="{00000000-0005-0000-0000-000005110000}"/>
    <cellStyle name="asd 30 3 6" xfId="4385" xr:uid="{00000000-0005-0000-0000-000006110000}"/>
    <cellStyle name="asd 30 4" xfId="4386" xr:uid="{00000000-0005-0000-0000-000007110000}"/>
    <cellStyle name="asd 30 4 2" xfId="4387" xr:uid="{00000000-0005-0000-0000-000008110000}"/>
    <cellStyle name="asd 30 4 2 2" xfId="4388" xr:uid="{00000000-0005-0000-0000-000009110000}"/>
    <cellStyle name="asd 30 4 2 3" xfId="4389" xr:uid="{00000000-0005-0000-0000-00000A110000}"/>
    <cellStyle name="asd 30 4 2 4" xfId="4390" xr:uid="{00000000-0005-0000-0000-00000B110000}"/>
    <cellStyle name="asd 30 4 3" xfId="4391" xr:uid="{00000000-0005-0000-0000-00000C110000}"/>
    <cellStyle name="asd 30 4 3 2" xfId="4392" xr:uid="{00000000-0005-0000-0000-00000D110000}"/>
    <cellStyle name="asd 30 4 3 3" xfId="4393" xr:uid="{00000000-0005-0000-0000-00000E110000}"/>
    <cellStyle name="asd 30 4 3 4" xfId="4394" xr:uid="{00000000-0005-0000-0000-00000F110000}"/>
    <cellStyle name="asd 30 4 4" xfId="4395" xr:uid="{00000000-0005-0000-0000-000010110000}"/>
    <cellStyle name="asd 30 4 5" xfId="4396" xr:uid="{00000000-0005-0000-0000-000011110000}"/>
    <cellStyle name="asd 30 4 6" xfId="4397" xr:uid="{00000000-0005-0000-0000-000012110000}"/>
    <cellStyle name="asd 30 5" xfId="4398" xr:uid="{00000000-0005-0000-0000-000013110000}"/>
    <cellStyle name="asd 30 5 2" xfId="4399" xr:uid="{00000000-0005-0000-0000-000014110000}"/>
    <cellStyle name="asd 30 5 3" xfId="4400" xr:uid="{00000000-0005-0000-0000-000015110000}"/>
    <cellStyle name="asd 30 5 4" xfId="4401" xr:uid="{00000000-0005-0000-0000-000016110000}"/>
    <cellStyle name="asd 30 6" xfId="4402" xr:uid="{00000000-0005-0000-0000-000017110000}"/>
    <cellStyle name="asd 30 6 2" xfId="4403" xr:uid="{00000000-0005-0000-0000-000018110000}"/>
    <cellStyle name="asd 30 6 3" xfId="4404" xr:uid="{00000000-0005-0000-0000-000019110000}"/>
    <cellStyle name="asd 30 6 4" xfId="4405" xr:uid="{00000000-0005-0000-0000-00001A110000}"/>
    <cellStyle name="asd 30 7" xfId="4406" xr:uid="{00000000-0005-0000-0000-00001B110000}"/>
    <cellStyle name="asd 30 7 2" xfId="4407" xr:uid="{00000000-0005-0000-0000-00001C110000}"/>
    <cellStyle name="asd 30 7 3" xfId="4408" xr:uid="{00000000-0005-0000-0000-00001D110000}"/>
    <cellStyle name="asd 30 7 4" xfId="4409" xr:uid="{00000000-0005-0000-0000-00001E110000}"/>
    <cellStyle name="asd 30 8" xfId="4410" xr:uid="{00000000-0005-0000-0000-00001F110000}"/>
    <cellStyle name="asd 30 8 2" xfId="4411" xr:uid="{00000000-0005-0000-0000-000020110000}"/>
    <cellStyle name="asd 30 8 3" xfId="4412" xr:uid="{00000000-0005-0000-0000-000021110000}"/>
    <cellStyle name="asd 30 8 4" xfId="4413" xr:uid="{00000000-0005-0000-0000-000022110000}"/>
    <cellStyle name="asd 30 9" xfId="4414" xr:uid="{00000000-0005-0000-0000-000023110000}"/>
    <cellStyle name="asd 30 9 2" xfId="4415" xr:uid="{00000000-0005-0000-0000-000024110000}"/>
    <cellStyle name="asd 30 9 3" xfId="4416" xr:uid="{00000000-0005-0000-0000-000025110000}"/>
    <cellStyle name="asd 30 9 4" xfId="4417" xr:uid="{00000000-0005-0000-0000-000026110000}"/>
    <cellStyle name="asd 31" xfId="4418" xr:uid="{00000000-0005-0000-0000-000027110000}"/>
    <cellStyle name="asd 31 10" xfId="4419" xr:uid="{00000000-0005-0000-0000-000028110000}"/>
    <cellStyle name="asd 31 2" xfId="4420" xr:uid="{00000000-0005-0000-0000-000029110000}"/>
    <cellStyle name="asd 31 2 2" xfId="4421" xr:uid="{00000000-0005-0000-0000-00002A110000}"/>
    <cellStyle name="asd 31 2 2 2" xfId="4422" xr:uid="{00000000-0005-0000-0000-00002B110000}"/>
    <cellStyle name="asd 31 2 2 2 2" xfId="4423" xr:uid="{00000000-0005-0000-0000-00002C110000}"/>
    <cellStyle name="asd 31 2 2 2 3" xfId="4424" xr:uid="{00000000-0005-0000-0000-00002D110000}"/>
    <cellStyle name="asd 31 2 2 2 4" xfId="4425" xr:uid="{00000000-0005-0000-0000-00002E110000}"/>
    <cellStyle name="asd 31 2 2 3" xfId="4426" xr:uid="{00000000-0005-0000-0000-00002F110000}"/>
    <cellStyle name="asd 31 2 2 3 2" xfId="4427" xr:uid="{00000000-0005-0000-0000-000030110000}"/>
    <cellStyle name="asd 31 2 2 3 3" xfId="4428" xr:uid="{00000000-0005-0000-0000-000031110000}"/>
    <cellStyle name="asd 31 2 2 3 4" xfId="4429" xr:uid="{00000000-0005-0000-0000-000032110000}"/>
    <cellStyle name="asd 31 2 2 4" xfId="4430" xr:uid="{00000000-0005-0000-0000-000033110000}"/>
    <cellStyle name="asd 31 2 2 4 2" xfId="4431" xr:uid="{00000000-0005-0000-0000-000034110000}"/>
    <cellStyle name="asd 31 2 2 4 3" xfId="4432" xr:uid="{00000000-0005-0000-0000-000035110000}"/>
    <cellStyle name="asd 31 2 2 4 4" xfId="4433" xr:uid="{00000000-0005-0000-0000-000036110000}"/>
    <cellStyle name="asd 31 2 2 5" xfId="4434" xr:uid="{00000000-0005-0000-0000-000037110000}"/>
    <cellStyle name="asd 31 2 2 5 2" xfId="4435" xr:uid="{00000000-0005-0000-0000-000038110000}"/>
    <cellStyle name="asd 31 2 2 5 3" xfId="4436" xr:uid="{00000000-0005-0000-0000-000039110000}"/>
    <cellStyle name="asd 31 2 2 5 4" xfId="4437" xr:uid="{00000000-0005-0000-0000-00003A110000}"/>
    <cellStyle name="asd 31 2 2 6" xfId="4438" xr:uid="{00000000-0005-0000-0000-00003B110000}"/>
    <cellStyle name="asd 31 2 3" xfId="4439" xr:uid="{00000000-0005-0000-0000-00003C110000}"/>
    <cellStyle name="asd 31 2 3 2" xfId="4440" xr:uid="{00000000-0005-0000-0000-00003D110000}"/>
    <cellStyle name="asd 31 2 3 2 2" xfId="4441" xr:uid="{00000000-0005-0000-0000-00003E110000}"/>
    <cellStyle name="asd 31 2 3 2 3" xfId="4442" xr:uid="{00000000-0005-0000-0000-00003F110000}"/>
    <cellStyle name="asd 31 2 3 2 4" xfId="4443" xr:uid="{00000000-0005-0000-0000-000040110000}"/>
    <cellStyle name="asd 31 2 3 3" xfId="4444" xr:uid="{00000000-0005-0000-0000-000041110000}"/>
    <cellStyle name="asd 31 2 3 3 2" xfId="4445" xr:uid="{00000000-0005-0000-0000-000042110000}"/>
    <cellStyle name="asd 31 2 3 3 3" xfId="4446" xr:uid="{00000000-0005-0000-0000-000043110000}"/>
    <cellStyle name="asd 31 2 3 3 4" xfId="4447" xr:uid="{00000000-0005-0000-0000-000044110000}"/>
    <cellStyle name="asd 31 2 3 4" xfId="4448" xr:uid="{00000000-0005-0000-0000-000045110000}"/>
    <cellStyle name="asd 31 2 3 5" xfId="4449" xr:uid="{00000000-0005-0000-0000-000046110000}"/>
    <cellStyle name="asd 31 2 3 6" xfId="4450" xr:uid="{00000000-0005-0000-0000-000047110000}"/>
    <cellStyle name="asd 31 2 4" xfId="4451" xr:uid="{00000000-0005-0000-0000-000048110000}"/>
    <cellStyle name="asd 31 2 4 2" xfId="4452" xr:uid="{00000000-0005-0000-0000-000049110000}"/>
    <cellStyle name="asd 31 2 4 3" xfId="4453" xr:uid="{00000000-0005-0000-0000-00004A110000}"/>
    <cellStyle name="asd 31 2 4 4" xfId="4454" xr:uid="{00000000-0005-0000-0000-00004B110000}"/>
    <cellStyle name="asd 31 2 5" xfId="4455" xr:uid="{00000000-0005-0000-0000-00004C110000}"/>
    <cellStyle name="asd 31 2 5 2" xfId="4456" xr:uid="{00000000-0005-0000-0000-00004D110000}"/>
    <cellStyle name="asd 31 2 5 3" xfId="4457" xr:uid="{00000000-0005-0000-0000-00004E110000}"/>
    <cellStyle name="asd 31 2 5 4" xfId="4458" xr:uid="{00000000-0005-0000-0000-00004F110000}"/>
    <cellStyle name="asd 31 2 6" xfId="4459" xr:uid="{00000000-0005-0000-0000-000050110000}"/>
    <cellStyle name="asd 31 2 6 2" xfId="4460" xr:uid="{00000000-0005-0000-0000-000051110000}"/>
    <cellStyle name="asd 31 2 6 3" xfId="4461" xr:uid="{00000000-0005-0000-0000-000052110000}"/>
    <cellStyle name="asd 31 2 6 4" xfId="4462" xr:uid="{00000000-0005-0000-0000-000053110000}"/>
    <cellStyle name="asd 31 2 7" xfId="4463" xr:uid="{00000000-0005-0000-0000-000054110000}"/>
    <cellStyle name="asd 31 2 7 2" xfId="4464" xr:uid="{00000000-0005-0000-0000-000055110000}"/>
    <cellStyle name="asd 31 2 7 3" xfId="4465" xr:uid="{00000000-0005-0000-0000-000056110000}"/>
    <cellStyle name="asd 31 2 7 4" xfId="4466" xr:uid="{00000000-0005-0000-0000-000057110000}"/>
    <cellStyle name="asd 31 2 8" xfId="4467" xr:uid="{00000000-0005-0000-0000-000058110000}"/>
    <cellStyle name="asd 31 2 8 2" xfId="4468" xr:uid="{00000000-0005-0000-0000-000059110000}"/>
    <cellStyle name="asd 31 2 8 3" xfId="4469" xr:uid="{00000000-0005-0000-0000-00005A110000}"/>
    <cellStyle name="asd 31 2 8 4" xfId="4470" xr:uid="{00000000-0005-0000-0000-00005B110000}"/>
    <cellStyle name="asd 31 2 9" xfId="4471" xr:uid="{00000000-0005-0000-0000-00005C110000}"/>
    <cellStyle name="asd 31 3" xfId="4472" xr:uid="{00000000-0005-0000-0000-00005D110000}"/>
    <cellStyle name="asd 31 3 2" xfId="4473" xr:uid="{00000000-0005-0000-0000-00005E110000}"/>
    <cellStyle name="asd 31 3 2 2" xfId="4474" xr:uid="{00000000-0005-0000-0000-00005F110000}"/>
    <cellStyle name="asd 31 3 2 3" xfId="4475" xr:uid="{00000000-0005-0000-0000-000060110000}"/>
    <cellStyle name="asd 31 3 2 4" xfId="4476" xr:uid="{00000000-0005-0000-0000-000061110000}"/>
    <cellStyle name="asd 31 3 3" xfId="4477" xr:uid="{00000000-0005-0000-0000-000062110000}"/>
    <cellStyle name="asd 31 3 3 2" xfId="4478" xr:uid="{00000000-0005-0000-0000-000063110000}"/>
    <cellStyle name="asd 31 3 3 3" xfId="4479" xr:uid="{00000000-0005-0000-0000-000064110000}"/>
    <cellStyle name="asd 31 3 3 4" xfId="4480" xr:uid="{00000000-0005-0000-0000-000065110000}"/>
    <cellStyle name="asd 31 3 4" xfId="4481" xr:uid="{00000000-0005-0000-0000-000066110000}"/>
    <cellStyle name="asd 31 3 4 2" xfId="4482" xr:uid="{00000000-0005-0000-0000-000067110000}"/>
    <cellStyle name="asd 31 3 4 3" xfId="4483" xr:uid="{00000000-0005-0000-0000-000068110000}"/>
    <cellStyle name="asd 31 3 4 4" xfId="4484" xr:uid="{00000000-0005-0000-0000-000069110000}"/>
    <cellStyle name="asd 31 3 5" xfId="4485" xr:uid="{00000000-0005-0000-0000-00006A110000}"/>
    <cellStyle name="asd 31 3 5 2" xfId="4486" xr:uid="{00000000-0005-0000-0000-00006B110000}"/>
    <cellStyle name="asd 31 3 5 3" xfId="4487" xr:uid="{00000000-0005-0000-0000-00006C110000}"/>
    <cellStyle name="asd 31 3 5 4" xfId="4488" xr:uid="{00000000-0005-0000-0000-00006D110000}"/>
    <cellStyle name="asd 31 3 6" xfId="4489" xr:uid="{00000000-0005-0000-0000-00006E110000}"/>
    <cellStyle name="asd 31 4" xfId="4490" xr:uid="{00000000-0005-0000-0000-00006F110000}"/>
    <cellStyle name="asd 31 4 2" xfId="4491" xr:uid="{00000000-0005-0000-0000-000070110000}"/>
    <cellStyle name="asd 31 4 2 2" xfId="4492" xr:uid="{00000000-0005-0000-0000-000071110000}"/>
    <cellStyle name="asd 31 4 2 3" xfId="4493" xr:uid="{00000000-0005-0000-0000-000072110000}"/>
    <cellStyle name="asd 31 4 2 4" xfId="4494" xr:uid="{00000000-0005-0000-0000-000073110000}"/>
    <cellStyle name="asd 31 4 3" xfId="4495" xr:uid="{00000000-0005-0000-0000-000074110000}"/>
    <cellStyle name="asd 31 4 3 2" xfId="4496" xr:uid="{00000000-0005-0000-0000-000075110000}"/>
    <cellStyle name="asd 31 4 3 3" xfId="4497" xr:uid="{00000000-0005-0000-0000-000076110000}"/>
    <cellStyle name="asd 31 4 3 4" xfId="4498" xr:uid="{00000000-0005-0000-0000-000077110000}"/>
    <cellStyle name="asd 31 4 4" xfId="4499" xr:uid="{00000000-0005-0000-0000-000078110000}"/>
    <cellStyle name="asd 31 4 5" xfId="4500" xr:uid="{00000000-0005-0000-0000-000079110000}"/>
    <cellStyle name="asd 31 4 6" xfId="4501" xr:uid="{00000000-0005-0000-0000-00007A110000}"/>
    <cellStyle name="asd 31 5" xfId="4502" xr:uid="{00000000-0005-0000-0000-00007B110000}"/>
    <cellStyle name="asd 31 5 2" xfId="4503" xr:uid="{00000000-0005-0000-0000-00007C110000}"/>
    <cellStyle name="asd 31 5 3" xfId="4504" xr:uid="{00000000-0005-0000-0000-00007D110000}"/>
    <cellStyle name="asd 31 5 4" xfId="4505" xr:uid="{00000000-0005-0000-0000-00007E110000}"/>
    <cellStyle name="asd 31 6" xfId="4506" xr:uid="{00000000-0005-0000-0000-00007F110000}"/>
    <cellStyle name="asd 31 6 2" xfId="4507" xr:uid="{00000000-0005-0000-0000-000080110000}"/>
    <cellStyle name="asd 31 6 3" xfId="4508" xr:uid="{00000000-0005-0000-0000-000081110000}"/>
    <cellStyle name="asd 31 6 4" xfId="4509" xr:uid="{00000000-0005-0000-0000-000082110000}"/>
    <cellStyle name="asd 31 7" xfId="4510" xr:uid="{00000000-0005-0000-0000-000083110000}"/>
    <cellStyle name="asd 31 7 2" xfId="4511" xr:uid="{00000000-0005-0000-0000-000084110000}"/>
    <cellStyle name="asd 31 7 3" xfId="4512" xr:uid="{00000000-0005-0000-0000-000085110000}"/>
    <cellStyle name="asd 31 7 4" xfId="4513" xr:uid="{00000000-0005-0000-0000-000086110000}"/>
    <cellStyle name="asd 31 8" xfId="4514" xr:uid="{00000000-0005-0000-0000-000087110000}"/>
    <cellStyle name="asd 31 8 2" xfId="4515" xr:uid="{00000000-0005-0000-0000-000088110000}"/>
    <cellStyle name="asd 31 8 3" xfId="4516" xr:uid="{00000000-0005-0000-0000-000089110000}"/>
    <cellStyle name="asd 31 8 4" xfId="4517" xr:uid="{00000000-0005-0000-0000-00008A110000}"/>
    <cellStyle name="asd 31 9" xfId="4518" xr:uid="{00000000-0005-0000-0000-00008B110000}"/>
    <cellStyle name="asd 31 9 2" xfId="4519" xr:uid="{00000000-0005-0000-0000-00008C110000}"/>
    <cellStyle name="asd 31 9 3" xfId="4520" xr:uid="{00000000-0005-0000-0000-00008D110000}"/>
    <cellStyle name="asd 31 9 4" xfId="4521" xr:uid="{00000000-0005-0000-0000-00008E110000}"/>
    <cellStyle name="asd 32" xfId="4522" xr:uid="{00000000-0005-0000-0000-00008F110000}"/>
    <cellStyle name="asd 32 10" xfId="4523" xr:uid="{00000000-0005-0000-0000-000090110000}"/>
    <cellStyle name="asd 32 2" xfId="4524" xr:uid="{00000000-0005-0000-0000-000091110000}"/>
    <cellStyle name="asd 32 2 2" xfId="4525" xr:uid="{00000000-0005-0000-0000-000092110000}"/>
    <cellStyle name="asd 32 2 2 2" xfId="4526" xr:uid="{00000000-0005-0000-0000-000093110000}"/>
    <cellStyle name="asd 32 2 2 2 2" xfId="4527" xr:uid="{00000000-0005-0000-0000-000094110000}"/>
    <cellStyle name="asd 32 2 2 2 3" xfId="4528" xr:uid="{00000000-0005-0000-0000-000095110000}"/>
    <cellStyle name="asd 32 2 2 2 4" xfId="4529" xr:uid="{00000000-0005-0000-0000-000096110000}"/>
    <cellStyle name="asd 32 2 2 3" xfId="4530" xr:uid="{00000000-0005-0000-0000-000097110000}"/>
    <cellStyle name="asd 32 2 2 3 2" xfId="4531" xr:uid="{00000000-0005-0000-0000-000098110000}"/>
    <cellStyle name="asd 32 2 2 3 3" xfId="4532" xr:uid="{00000000-0005-0000-0000-000099110000}"/>
    <cellStyle name="asd 32 2 2 3 4" xfId="4533" xr:uid="{00000000-0005-0000-0000-00009A110000}"/>
    <cellStyle name="asd 32 2 2 4" xfId="4534" xr:uid="{00000000-0005-0000-0000-00009B110000}"/>
    <cellStyle name="asd 32 2 2 4 2" xfId="4535" xr:uid="{00000000-0005-0000-0000-00009C110000}"/>
    <cellStyle name="asd 32 2 2 4 3" xfId="4536" xr:uid="{00000000-0005-0000-0000-00009D110000}"/>
    <cellStyle name="asd 32 2 2 4 4" xfId="4537" xr:uid="{00000000-0005-0000-0000-00009E110000}"/>
    <cellStyle name="asd 32 2 2 5" xfId="4538" xr:uid="{00000000-0005-0000-0000-00009F110000}"/>
    <cellStyle name="asd 32 2 2 5 2" xfId="4539" xr:uid="{00000000-0005-0000-0000-0000A0110000}"/>
    <cellStyle name="asd 32 2 2 5 3" xfId="4540" xr:uid="{00000000-0005-0000-0000-0000A1110000}"/>
    <cellStyle name="asd 32 2 2 5 4" xfId="4541" xr:uid="{00000000-0005-0000-0000-0000A2110000}"/>
    <cellStyle name="asd 32 2 2 6" xfId="4542" xr:uid="{00000000-0005-0000-0000-0000A3110000}"/>
    <cellStyle name="asd 32 2 3" xfId="4543" xr:uid="{00000000-0005-0000-0000-0000A4110000}"/>
    <cellStyle name="asd 32 2 3 2" xfId="4544" xr:uid="{00000000-0005-0000-0000-0000A5110000}"/>
    <cellStyle name="asd 32 2 3 2 2" xfId="4545" xr:uid="{00000000-0005-0000-0000-0000A6110000}"/>
    <cellStyle name="asd 32 2 3 2 3" xfId="4546" xr:uid="{00000000-0005-0000-0000-0000A7110000}"/>
    <cellStyle name="asd 32 2 3 2 4" xfId="4547" xr:uid="{00000000-0005-0000-0000-0000A8110000}"/>
    <cellStyle name="asd 32 2 3 3" xfId="4548" xr:uid="{00000000-0005-0000-0000-0000A9110000}"/>
    <cellStyle name="asd 32 2 3 3 2" xfId="4549" xr:uid="{00000000-0005-0000-0000-0000AA110000}"/>
    <cellStyle name="asd 32 2 3 3 3" xfId="4550" xr:uid="{00000000-0005-0000-0000-0000AB110000}"/>
    <cellStyle name="asd 32 2 3 3 4" xfId="4551" xr:uid="{00000000-0005-0000-0000-0000AC110000}"/>
    <cellStyle name="asd 32 2 3 4" xfId="4552" xr:uid="{00000000-0005-0000-0000-0000AD110000}"/>
    <cellStyle name="asd 32 2 3 5" xfId="4553" xr:uid="{00000000-0005-0000-0000-0000AE110000}"/>
    <cellStyle name="asd 32 2 3 6" xfId="4554" xr:uid="{00000000-0005-0000-0000-0000AF110000}"/>
    <cellStyle name="asd 32 2 4" xfId="4555" xr:uid="{00000000-0005-0000-0000-0000B0110000}"/>
    <cellStyle name="asd 32 2 4 2" xfId="4556" xr:uid="{00000000-0005-0000-0000-0000B1110000}"/>
    <cellStyle name="asd 32 2 4 3" xfId="4557" xr:uid="{00000000-0005-0000-0000-0000B2110000}"/>
    <cellStyle name="asd 32 2 4 4" xfId="4558" xr:uid="{00000000-0005-0000-0000-0000B3110000}"/>
    <cellStyle name="asd 32 2 5" xfId="4559" xr:uid="{00000000-0005-0000-0000-0000B4110000}"/>
    <cellStyle name="asd 32 2 5 2" xfId="4560" xr:uid="{00000000-0005-0000-0000-0000B5110000}"/>
    <cellStyle name="asd 32 2 5 3" xfId="4561" xr:uid="{00000000-0005-0000-0000-0000B6110000}"/>
    <cellStyle name="asd 32 2 5 4" xfId="4562" xr:uid="{00000000-0005-0000-0000-0000B7110000}"/>
    <cellStyle name="asd 32 2 6" xfId="4563" xr:uid="{00000000-0005-0000-0000-0000B8110000}"/>
    <cellStyle name="asd 32 2 6 2" xfId="4564" xr:uid="{00000000-0005-0000-0000-0000B9110000}"/>
    <cellStyle name="asd 32 2 6 3" xfId="4565" xr:uid="{00000000-0005-0000-0000-0000BA110000}"/>
    <cellStyle name="asd 32 2 6 4" xfId="4566" xr:uid="{00000000-0005-0000-0000-0000BB110000}"/>
    <cellStyle name="asd 32 2 7" xfId="4567" xr:uid="{00000000-0005-0000-0000-0000BC110000}"/>
    <cellStyle name="asd 32 2 7 2" xfId="4568" xr:uid="{00000000-0005-0000-0000-0000BD110000}"/>
    <cellStyle name="asd 32 2 7 3" xfId="4569" xr:uid="{00000000-0005-0000-0000-0000BE110000}"/>
    <cellStyle name="asd 32 2 7 4" xfId="4570" xr:uid="{00000000-0005-0000-0000-0000BF110000}"/>
    <cellStyle name="asd 32 2 8" xfId="4571" xr:uid="{00000000-0005-0000-0000-0000C0110000}"/>
    <cellStyle name="asd 32 2 8 2" xfId="4572" xr:uid="{00000000-0005-0000-0000-0000C1110000}"/>
    <cellStyle name="asd 32 2 8 3" xfId="4573" xr:uid="{00000000-0005-0000-0000-0000C2110000}"/>
    <cellStyle name="asd 32 2 8 4" xfId="4574" xr:uid="{00000000-0005-0000-0000-0000C3110000}"/>
    <cellStyle name="asd 32 2 9" xfId="4575" xr:uid="{00000000-0005-0000-0000-0000C4110000}"/>
    <cellStyle name="asd 32 3" xfId="4576" xr:uid="{00000000-0005-0000-0000-0000C5110000}"/>
    <cellStyle name="asd 32 3 2" xfId="4577" xr:uid="{00000000-0005-0000-0000-0000C6110000}"/>
    <cellStyle name="asd 32 3 2 2" xfId="4578" xr:uid="{00000000-0005-0000-0000-0000C7110000}"/>
    <cellStyle name="asd 32 3 2 3" xfId="4579" xr:uid="{00000000-0005-0000-0000-0000C8110000}"/>
    <cellStyle name="asd 32 3 2 4" xfId="4580" xr:uid="{00000000-0005-0000-0000-0000C9110000}"/>
    <cellStyle name="asd 32 3 3" xfId="4581" xr:uid="{00000000-0005-0000-0000-0000CA110000}"/>
    <cellStyle name="asd 32 3 3 2" xfId="4582" xr:uid="{00000000-0005-0000-0000-0000CB110000}"/>
    <cellStyle name="asd 32 3 3 3" xfId="4583" xr:uid="{00000000-0005-0000-0000-0000CC110000}"/>
    <cellStyle name="asd 32 3 3 4" xfId="4584" xr:uid="{00000000-0005-0000-0000-0000CD110000}"/>
    <cellStyle name="asd 32 3 4" xfId="4585" xr:uid="{00000000-0005-0000-0000-0000CE110000}"/>
    <cellStyle name="asd 32 3 4 2" xfId="4586" xr:uid="{00000000-0005-0000-0000-0000CF110000}"/>
    <cellStyle name="asd 32 3 4 3" xfId="4587" xr:uid="{00000000-0005-0000-0000-0000D0110000}"/>
    <cellStyle name="asd 32 3 4 4" xfId="4588" xr:uid="{00000000-0005-0000-0000-0000D1110000}"/>
    <cellStyle name="asd 32 3 5" xfId="4589" xr:uid="{00000000-0005-0000-0000-0000D2110000}"/>
    <cellStyle name="asd 32 3 5 2" xfId="4590" xr:uid="{00000000-0005-0000-0000-0000D3110000}"/>
    <cellStyle name="asd 32 3 5 3" xfId="4591" xr:uid="{00000000-0005-0000-0000-0000D4110000}"/>
    <cellStyle name="asd 32 3 5 4" xfId="4592" xr:uid="{00000000-0005-0000-0000-0000D5110000}"/>
    <cellStyle name="asd 32 3 6" xfId="4593" xr:uid="{00000000-0005-0000-0000-0000D6110000}"/>
    <cellStyle name="asd 32 4" xfId="4594" xr:uid="{00000000-0005-0000-0000-0000D7110000}"/>
    <cellStyle name="asd 32 4 2" xfId="4595" xr:uid="{00000000-0005-0000-0000-0000D8110000}"/>
    <cellStyle name="asd 32 4 2 2" xfId="4596" xr:uid="{00000000-0005-0000-0000-0000D9110000}"/>
    <cellStyle name="asd 32 4 2 3" xfId="4597" xr:uid="{00000000-0005-0000-0000-0000DA110000}"/>
    <cellStyle name="asd 32 4 2 4" xfId="4598" xr:uid="{00000000-0005-0000-0000-0000DB110000}"/>
    <cellStyle name="asd 32 4 3" xfId="4599" xr:uid="{00000000-0005-0000-0000-0000DC110000}"/>
    <cellStyle name="asd 32 4 3 2" xfId="4600" xr:uid="{00000000-0005-0000-0000-0000DD110000}"/>
    <cellStyle name="asd 32 4 3 3" xfId="4601" xr:uid="{00000000-0005-0000-0000-0000DE110000}"/>
    <cellStyle name="asd 32 4 3 4" xfId="4602" xr:uid="{00000000-0005-0000-0000-0000DF110000}"/>
    <cellStyle name="asd 32 4 4" xfId="4603" xr:uid="{00000000-0005-0000-0000-0000E0110000}"/>
    <cellStyle name="asd 32 4 5" xfId="4604" xr:uid="{00000000-0005-0000-0000-0000E1110000}"/>
    <cellStyle name="asd 32 4 6" xfId="4605" xr:uid="{00000000-0005-0000-0000-0000E2110000}"/>
    <cellStyle name="asd 32 5" xfId="4606" xr:uid="{00000000-0005-0000-0000-0000E3110000}"/>
    <cellStyle name="asd 32 5 2" xfId="4607" xr:uid="{00000000-0005-0000-0000-0000E4110000}"/>
    <cellStyle name="asd 32 5 3" xfId="4608" xr:uid="{00000000-0005-0000-0000-0000E5110000}"/>
    <cellStyle name="asd 32 5 4" xfId="4609" xr:uid="{00000000-0005-0000-0000-0000E6110000}"/>
    <cellStyle name="asd 32 6" xfId="4610" xr:uid="{00000000-0005-0000-0000-0000E7110000}"/>
    <cellStyle name="asd 32 6 2" xfId="4611" xr:uid="{00000000-0005-0000-0000-0000E8110000}"/>
    <cellStyle name="asd 32 6 3" xfId="4612" xr:uid="{00000000-0005-0000-0000-0000E9110000}"/>
    <cellStyle name="asd 32 6 4" xfId="4613" xr:uid="{00000000-0005-0000-0000-0000EA110000}"/>
    <cellStyle name="asd 32 7" xfId="4614" xr:uid="{00000000-0005-0000-0000-0000EB110000}"/>
    <cellStyle name="asd 32 7 2" xfId="4615" xr:uid="{00000000-0005-0000-0000-0000EC110000}"/>
    <cellStyle name="asd 32 7 3" xfId="4616" xr:uid="{00000000-0005-0000-0000-0000ED110000}"/>
    <cellStyle name="asd 32 7 4" xfId="4617" xr:uid="{00000000-0005-0000-0000-0000EE110000}"/>
    <cellStyle name="asd 32 8" xfId="4618" xr:uid="{00000000-0005-0000-0000-0000EF110000}"/>
    <cellStyle name="asd 32 8 2" xfId="4619" xr:uid="{00000000-0005-0000-0000-0000F0110000}"/>
    <cellStyle name="asd 32 8 3" xfId="4620" xr:uid="{00000000-0005-0000-0000-0000F1110000}"/>
    <cellStyle name="asd 32 8 4" xfId="4621" xr:uid="{00000000-0005-0000-0000-0000F2110000}"/>
    <cellStyle name="asd 32 9" xfId="4622" xr:uid="{00000000-0005-0000-0000-0000F3110000}"/>
    <cellStyle name="asd 32 9 2" xfId="4623" xr:uid="{00000000-0005-0000-0000-0000F4110000}"/>
    <cellStyle name="asd 32 9 3" xfId="4624" xr:uid="{00000000-0005-0000-0000-0000F5110000}"/>
    <cellStyle name="asd 32 9 4" xfId="4625" xr:uid="{00000000-0005-0000-0000-0000F6110000}"/>
    <cellStyle name="asd 33" xfId="4626" xr:uid="{00000000-0005-0000-0000-0000F7110000}"/>
    <cellStyle name="asd 33 10" xfId="4627" xr:uid="{00000000-0005-0000-0000-0000F8110000}"/>
    <cellStyle name="asd 33 2" xfId="4628" xr:uid="{00000000-0005-0000-0000-0000F9110000}"/>
    <cellStyle name="asd 33 2 2" xfId="4629" xr:uid="{00000000-0005-0000-0000-0000FA110000}"/>
    <cellStyle name="asd 33 2 2 2" xfId="4630" xr:uid="{00000000-0005-0000-0000-0000FB110000}"/>
    <cellStyle name="asd 33 2 2 2 2" xfId="4631" xr:uid="{00000000-0005-0000-0000-0000FC110000}"/>
    <cellStyle name="asd 33 2 2 2 3" xfId="4632" xr:uid="{00000000-0005-0000-0000-0000FD110000}"/>
    <cellStyle name="asd 33 2 2 2 4" xfId="4633" xr:uid="{00000000-0005-0000-0000-0000FE110000}"/>
    <cellStyle name="asd 33 2 2 3" xfId="4634" xr:uid="{00000000-0005-0000-0000-0000FF110000}"/>
    <cellStyle name="asd 33 2 2 3 2" xfId="4635" xr:uid="{00000000-0005-0000-0000-000000120000}"/>
    <cellStyle name="asd 33 2 2 3 3" xfId="4636" xr:uid="{00000000-0005-0000-0000-000001120000}"/>
    <cellStyle name="asd 33 2 2 3 4" xfId="4637" xr:uid="{00000000-0005-0000-0000-000002120000}"/>
    <cellStyle name="asd 33 2 2 4" xfId="4638" xr:uid="{00000000-0005-0000-0000-000003120000}"/>
    <cellStyle name="asd 33 2 2 4 2" xfId="4639" xr:uid="{00000000-0005-0000-0000-000004120000}"/>
    <cellStyle name="asd 33 2 2 4 3" xfId="4640" xr:uid="{00000000-0005-0000-0000-000005120000}"/>
    <cellStyle name="asd 33 2 2 4 4" xfId="4641" xr:uid="{00000000-0005-0000-0000-000006120000}"/>
    <cellStyle name="asd 33 2 2 5" xfId="4642" xr:uid="{00000000-0005-0000-0000-000007120000}"/>
    <cellStyle name="asd 33 2 2 5 2" xfId="4643" xr:uid="{00000000-0005-0000-0000-000008120000}"/>
    <cellStyle name="asd 33 2 2 5 3" xfId="4644" xr:uid="{00000000-0005-0000-0000-000009120000}"/>
    <cellStyle name="asd 33 2 2 5 4" xfId="4645" xr:uid="{00000000-0005-0000-0000-00000A120000}"/>
    <cellStyle name="asd 33 2 2 6" xfId="4646" xr:uid="{00000000-0005-0000-0000-00000B120000}"/>
    <cellStyle name="asd 33 2 3" xfId="4647" xr:uid="{00000000-0005-0000-0000-00000C120000}"/>
    <cellStyle name="asd 33 2 3 2" xfId="4648" xr:uid="{00000000-0005-0000-0000-00000D120000}"/>
    <cellStyle name="asd 33 2 3 2 2" xfId="4649" xr:uid="{00000000-0005-0000-0000-00000E120000}"/>
    <cellStyle name="asd 33 2 3 2 3" xfId="4650" xr:uid="{00000000-0005-0000-0000-00000F120000}"/>
    <cellStyle name="asd 33 2 3 2 4" xfId="4651" xr:uid="{00000000-0005-0000-0000-000010120000}"/>
    <cellStyle name="asd 33 2 3 3" xfId="4652" xr:uid="{00000000-0005-0000-0000-000011120000}"/>
    <cellStyle name="asd 33 2 3 3 2" xfId="4653" xr:uid="{00000000-0005-0000-0000-000012120000}"/>
    <cellStyle name="asd 33 2 3 3 3" xfId="4654" xr:uid="{00000000-0005-0000-0000-000013120000}"/>
    <cellStyle name="asd 33 2 3 3 4" xfId="4655" xr:uid="{00000000-0005-0000-0000-000014120000}"/>
    <cellStyle name="asd 33 2 3 4" xfId="4656" xr:uid="{00000000-0005-0000-0000-000015120000}"/>
    <cellStyle name="asd 33 2 3 5" xfId="4657" xr:uid="{00000000-0005-0000-0000-000016120000}"/>
    <cellStyle name="asd 33 2 3 6" xfId="4658" xr:uid="{00000000-0005-0000-0000-000017120000}"/>
    <cellStyle name="asd 33 2 4" xfId="4659" xr:uid="{00000000-0005-0000-0000-000018120000}"/>
    <cellStyle name="asd 33 2 4 2" xfId="4660" xr:uid="{00000000-0005-0000-0000-000019120000}"/>
    <cellStyle name="asd 33 2 4 3" xfId="4661" xr:uid="{00000000-0005-0000-0000-00001A120000}"/>
    <cellStyle name="asd 33 2 4 4" xfId="4662" xr:uid="{00000000-0005-0000-0000-00001B120000}"/>
    <cellStyle name="asd 33 2 5" xfId="4663" xr:uid="{00000000-0005-0000-0000-00001C120000}"/>
    <cellStyle name="asd 33 2 5 2" xfId="4664" xr:uid="{00000000-0005-0000-0000-00001D120000}"/>
    <cellStyle name="asd 33 2 5 3" xfId="4665" xr:uid="{00000000-0005-0000-0000-00001E120000}"/>
    <cellStyle name="asd 33 2 5 4" xfId="4666" xr:uid="{00000000-0005-0000-0000-00001F120000}"/>
    <cellStyle name="asd 33 2 6" xfId="4667" xr:uid="{00000000-0005-0000-0000-000020120000}"/>
    <cellStyle name="asd 33 2 6 2" xfId="4668" xr:uid="{00000000-0005-0000-0000-000021120000}"/>
    <cellStyle name="asd 33 2 6 3" xfId="4669" xr:uid="{00000000-0005-0000-0000-000022120000}"/>
    <cellStyle name="asd 33 2 6 4" xfId="4670" xr:uid="{00000000-0005-0000-0000-000023120000}"/>
    <cellStyle name="asd 33 2 7" xfId="4671" xr:uid="{00000000-0005-0000-0000-000024120000}"/>
    <cellStyle name="asd 33 2 7 2" xfId="4672" xr:uid="{00000000-0005-0000-0000-000025120000}"/>
    <cellStyle name="asd 33 2 7 3" xfId="4673" xr:uid="{00000000-0005-0000-0000-000026120000}"/>
    <cellStyle name="asd 33 2 7 4" xfId="4674" xr:uid="{00000000-0005-0000-0000-000027120000}"/>
    <cellStyle name="asd 33 2 8" xfId="4675" xr:uid="{00000000-0005-0000-0000-000028120000}"/>
    <cellStyle name="asd 33 2 8 2" xfId="4676" xr:uid="{00000000-0005-0000-0000-000029120000}"/>
    <cellStyle name="asd 33 2 8 3" xfId="4677" xr:uid="{00000000-0005-0000-0000-00002A120000}"/>
    <cellStyle name="asd 33 2 8 4" xfId="4678" xr:uid="{00000000-0005-0000-0000-00002B120000}"/>
    <cellStyle name="asd 33 2 9" xfId="4679" xr:uid="{00000000-0005-0000-0000-00002C120000}"/>
    <cellStyle name="asd 33 3" xfId="4680" xr:uid="{00000000-0005-0000-0000-00002D120000}"/>
    <cellStyle name="asd 33 3 2" xfId="4681" xr:uid="{00000000-0005-0000-0000-00002E120000}"/>
    <cellStyle name="asd 33 3 2 2" xfId="4682" xr:uid="{00000000-0005-0000-0000-00002F120000}"/>
    <cellStyle name="asd 33 3 2 3" xfId="4683" xr:uid="{00000000-0005-0000-0000-000030120000}"/>
    <cellStyle name="asd 33 3 2 4" xfId="4684" xr:uid="{00000000-0005-0000-0000-000031120000}"/>
    <cellStyle name="asd 33 3 3" xfId="4685" xr:uid="{00000000-0005-0000-0000-000032120000}"/>
    <cellStyle name="asd 33 3 3 2" xfId="4686" xr:uid="{00000000-0005-0000-0000-000033120000}"/>
    <cellStyle name="asd 33 3 3 3" xfId="4687" xr:uid="{00000000-0005-0000-0000-000034120000}"/>
    <cellStyle name="asd 33 3 3 4" xfId="4688" xr:uid="{00000000-0005-0000-0000-000035120000}"/>
    <cellStyle name="asd 33 3 4" xfId="4689" xr:uid="{00000000-0005-0000-0000-000036120000}"/>
    <cellStyle name="asd 33 3 4 2" xfId="4690" xr:uid="{00000000-0005-0000-0000-000037120000}"/>
    <cellStyle name="asd 33 3 4 3" xfId="4691" xr:uid="{00000000-0005-0000-0000-000038120000}"/>
    <cellStyle name="asd 33 3 4 4" xfId="4692" xr:uid="{00000000-0005-0000-0000-000039120000}"/>
    <cellStyle name="asd 33 3 5" xfId="4693" xr:uid="{00000000-0005-0000-0000-00003A120000}"/>
    <cellStyle name="asd 33 3 5 2" xfId="4694" xr:uid="{00000000-0005-0000-0000-00003B120000}"/>
    <cellStyle name="asd 33 3 5 3" xfId="4695" xr:uid="{00000000-0005-0000-0000-00003C120000}"/>
    <cellStyle name="asd 33 3 5 4" xfId="4696" xr:uid="{00000000-0005-0000-0000-00003D120000}"/>
    <cellStyle name="asd 33 3 6" xfId="4697" xr:uid="{00000000-0005-0000-0000-00003E120000}"/>
    <cellStyle name="asd 33 4" xfId="4698" xr:uid="{00000000-0005-0000-0000-00003F120000}"/>
    <cellStyle name="asd 33 4 2" xfId="4699" xr:uid="{00000000-0005-0000-0000-000040120000}"/>
    <cellStyle name="asd 33 4 2 2" xfId="4700" xr:uid="{00000000-0005-0000-0000-000041120000}"/>
    <cellStyle name="asd 33 4 2 3" xfId="4701" xr:uid="{00000000-0005-0000-0000-000042120000}"/>
    <cellStyle name="asd 33 4 2 4" xfId="4702" xr:uid="{00000000-0005-0000-0000-000043120000}"/>
    <cellStyle name="asd 33 4 3" xfId="4703" xr:uid="{00000000-0005-0000-0000-000044120000}"/>
    <cellStyle name="asd 33 4 3 2" xfId="4704" xr:uid="{00000000-0005-0000-0000-000045120000}"/>
    <cellStyle name="asd 33 4 3 3" xfId="4705" xr:uid="{00000000-0005-0000-0000-000046120000}"/>
    <cellStyle name="asd 33 4 3 4" xfId="4706" xr:uid="{00000000-0005-0000-0000-000047120000}"/>
    <cellStyle name="asd 33 4 4" xfId="4707" xr:uid="{00000000-0005-0000-0000-000048120000}"/>
    <cellStyle name="asd 33 4 5" xfId="4708" xr:uid="{00000000-0005-0000-0000-000049120000}"/>
    <cellStyle name="asd 33 4 6" xfId="4709" xr:uid="{00000000-0005-0000-0000-00004A120000}"/>
    <cellStyle name="asd 33 5" xfId="4710" xr:uid="{00000000-0005-0000-0000-00004B120000}"/>
    <cellStyle name="asd 33 5 2" xfId="4711" xr:uid="{00000000-0005-0000-0000-00004C120000}"/>
    <cellStyle name="asd 33 5 3" xfId="4712" xr:uid="{00000000-0005-0000-0000-00004D120000}"/>
    <cellStyle name="asd 33 5 4" xfId="4713" xr:uid="{00000000-0005-0000-0000-00004E120000}"/>
    <cellStyle name="asd 33 6" xfId="4714" xr:uid="{00000000-0005-0000-0000-00004F120000}"/>
    <cellStyle name="asd 33 6 2" xfId="4715" xr:uid="{00000000-0005-0000-0000-000050120000}"/>
    <cellStyle name="asd 33 6 3" xfId="4716" xr:uid="{00000000-0005-0000-0000-000051120000}"/>
    <cellStyle name="asd 33 6 4" xfId="4717" xr:uid="{00000000-0005-0000-0000-000052120000}"/>
    <cellStyle name="asd 33 7" xfId="4718" xr:uid="{00000000-0005-0000-0000-000053120000}"/>
    <cellStyle name="asd 33 7 2" xfId="4719" xr:uid="{00000000-0005-0000-0000-000054120000}"/>
    <cellStyle name="asd 33 7 3" xfId="4720" xr:uid="{00000000-0005-0000-0000-000055120000}"/>
    <cellStyle name="asd 33 7 4" xfId="4721" xr:uid="{00000000-0005-0000-0000-000056120000}"/>
    <cellStyle name="asd 33 8" xfId="4722" xr:uid="{00000000-0005-0000-0000-000057120000}"/>
    <cellStyle name="asd 33 8 2" xfId="4723" xr:uid="{00000000-0005-0000-0000-000058120000}"/>
    <cellStyle name="asd 33 8 3" xfId="4724" xr:uid="{00000000-0005-0000-0000-000059120000}"/>
    <cellStyle name="asd 33 8 4" xfId="4725" xr:uid="{00000000-0005-0000-0000-00005A120000}"/>
    <cellStyle name="asd 33 9" xfId="4726" xr:uid="{00000000-0005-0000-0000-00005B120000}"/>
    <cellStyle name="asd 33 9 2" xfId="4727" xr:uid="{00000000-0005-0000-0000-00005C120000}"/>
    <cellStyle name="asd 33 9 3" xfId="4728" xr:uid="{00000000-0005-0000-0000-00005D120000}"/>
    <cellStyle name="asd 33 9 4" xfId="4729" xr:uid="{00000000-0005-0000-0000-00005E120000}"/>
    <cellStyle name="asd 34" xfId="4730" xr:uid="{00000000-0005-0000-0000-00005F120000}"/>
    <cellStyle name="asd 34 10" xfId="4731" xr:uid="{00000000-0005-0000-0000-000060120000}"/>
    <cellStyle name="asd 34 2" xfId="4732" xr:uid="{00000000-0005-0000-0000-000061120000}"/>
    <cellStyle name="asd 34 2 2" xfId="4733" xr:uid="{00000000-0005-0000-0000-000062120000}"/>
    <cellStyle name="asd 34 2 2 2" xfId="4734" xr:uid="{00000000-0005-0000-0000-000063120000}"/>
    <cellStyle name="asd 34 2 2 2 2" xfId="4735" xr:uid="{00000000-0005-0000-0000-000064120000}"/>
    <cellStyle name="asd 34 2 2 2 3" xfId="4736" xr:uid="{00000000-0005-0000-0000-000065120000}"/>
    <cellStyle name="asd 34 2 2 2 4" xfId="4737" xr:uid="{00000000-0005-0000-0000-000066120000}"/>
    <cellStyle name="asd 34 2 2 3" xfId="4738" xr:uid="{00000000-0005-0000-0000-000067120000}"/>
    <cellStyle name="asd 34 2 2 3 2" xfId="4739" xr:uid="{00000000-0005-0000-0000-000068120000}"/>
    <cellStyle name="asd 34 2 2 3 3" xfId="4740" xr:uid="{00000000-0005-0000-0000-000069120000}"/>
    <cellStyle name="asd 34 2 2 3 4" xfId="4741" xr:uid="{00000000-0005-0000-0000-00006A120000}"/>
    <cellStyle name="asd 34 2 2 4" xfId="4742" xr:uid="{00000000-0005-0000-0000-00006B120000}"/>
    <cellStyle name="asd 34 2 2 4 2" xfId="4743" xr:uid="{00000000-0005-0000-0000-00006C120000}"/>
    <cellStyle name="asd 34 2 2 4 3" xfId="4744" xr:uid="{00000000-0005-0000-0000-00006D120000}"/>
    <cellStyle name="asd 34 2 2 4 4" xfId="4745" xr:uid="{00000000-0005-0000-0000-00006E120000}"/>
    <cellStyle name="asd 34 2 2 5" xfId="4746" xr:uid="{00000000-0005-0000-0000-00006F120000}"/>
    <cellStyle name="asd 34 2 2 5 2" xfId="4747" xr:uid="{00000000-0005-0000-0000-000070120000}"/>
    <cellStyle name="asd 34 2 2 5 3" xfId="4748" xr:uid="{00000000-0005-0000-0000-000071120000}"/>
    <cellStyle name="asd 34 2 2 5 4" xfId="4749" xr:uid="{00000000-0005-0000-0000-000072120000}"/>
    <cellStyle name="asd 34 2 2 6" xfId="4750" xr:uid="{00000000-0005-0000-0000-000073120000}"/>
    <cellStyle name="asd 34 2 3" xfId="4751" xr:uid="{00000000-0005-0000-0000-000074120000}"/>
    <cellStyle name="asd 34 2 3 2" xfId="4752" xr:uid="{00000000-0005-0000-0000-000075120000}"/>
    <cellStyle name="asd 34 2 3 2 2" xfId="4753" xr:uid="{00000000-0005-0000-0000-000076120000}"/>
    <cellStyle name="asd 34 2 3 2 3" xfId="4754" xr:uid="{00000000-0005-0000-0000-000077120000}"/>
    <cellStyle name="asd 34 2 3 2 4" xfId="4755" xr:uid="{00000000-0005-0000-0000-000078120000}"/>
    <cellStyle name="asd 34 2 3 3" xfId="4756" xr:uid="{00000000-0005-0000-0000-000079120000}"/>
    <cellStyle name="asd 34 2 3 3 2" xfId="4757" xr:uid="{00000000-0005-0000-0000-00007A120000}"/>
    <cellStyle name="asd 34 2 3 3 3" xfId="4758" xr:uid="{00000000-0005-0000-0000-00007B120000}"/>
    <cellStyle name="asd 34 2 3 3 4" xfId="4759" xr:uid="{00000000-0005-0000-0000-00007C120000}"/>
    <cellStyle name="asd 34 2 3 4" xfId="4760" xr:uid="{00000000-0005-0000-0000-00007D120000}"/>
    <cellStyle name="asd 34 2 3 5" xfId="4761" xr:uid="{00000000-0005-0000-0000-00007E120000}"/>
    <cellStyle name="asd 34 2 3 6" xfId="4762" xr:uid="{00000000-0005-0000-0000-00007F120000}"/>
    <cellStyle name="asd 34 2 4" xfId="4763" xr:uid="{00000000-0005-0000-0000-000080120000}"/>
    <cellStyle name="asd 34 2 4 2" xfId="4764" xr:uid="{00000000-0005-0000-0000-000081120000}"/>
    <cellStyle name="asd 34 2 4 3" xfId="4765" xr:uid="{00000000-0005-0000-0000-000082120000}"/>
    <cellStyle name="asd 34 2 4 4" xfId="4766" xr:uid="{00000000-0005-0000-0000-000083120000}"/>
    <cellStyle name="asd 34 2 5" xfId="4767" xr:uid="{00000000-0005-0000-0000-000084120000}"/>
    <cellStyle name="asd 34 2 5 2" xfId="4768" xr:uid="{00000000-0005-0000-0000-000085120000}"/>
    <cellStyle name="asd 34 2 5 3" xfId="4769" xr:uid="{00000000-0005-0000-0000-000086120000}"/>
    <cellStyle name="asd 34 2 5 4" xfId="4770" xr:uid="{00000000-0005-0000-0000-000087120000}"/>
    <cellStyle name="asd 34 2 6" xfId="4771" xr:uid="{00000000-0005-0000-0000-000088120000}"/>
    <cellStyle name="asd 34 2 6 2" xfId="4772" xr:uid="{00000000-0005-0000-0000-000089120000}"/>
    <cellStyle name="asd 34 2 6 3" xfId="4773" xr:uid="{00000000-0005-0000-0000-00008A120000}"/>
    <cellStyle name="asd 34 2 6 4" xfId="4774" xr:uid="{00000000-0005-0000-0000-00008B120000}"/>
    <cellStyle name="asd 34 2 7" xfId="4775" xr:uid="{00000000-0005-0000-0000-00008C120000}"/>
    <cellStyle name="asd 34 2 7 2" xfId="4776" xr:uid="{00000000-0005-0000-0000-00008D120000}"/>
    <cellStyle name="asd 34 2 7 3" xfId="4777" xr:uid="{00000000-0005-0000-0000-00008E120000}"/>
    <cellStyle name="asd 34 2 7 4" xfId="4778" xr:uid="{00000000-0005-0000-0000-00008F120000}"/>
    <cellStyle name="asd 34 2 8" xfId="4779" xr:uid="{00000000-0005-0000-0000-000090120000}"/>
    <cellStyle name="asd 34 2 8 2" xfId="4780" xr:uid="{00000000-0005-0000-0000-000091120000}"/>
    <cellStyle name="asd 34 2 8 3" xfId="4781" xr:uid="{00000000-0005-0000-0000-000092120000}"/>
    <cellStyle name="asd 34 2 8 4" xfId="4782" xr:uid="{00000000-0005-0000-0000-000093120000}"/>
    <cellStyle name="asd 34 2 9" xfId="4783" xr:uid="{00000000-0005-0000-0000-000094120000}"/>
    <cellStyle name="asd 34 3" xfId="4784" xr:uid="{00000000-0005-0000-0000-000095120000}"/>
    <cellStyle name="asd 34 3 2" xfId="4785" xr:uid="{00000000-0005-0000-0000-000096120000}"/>
    <cellStyle name="asd 34 3 2 2" xfId="4786" xr:uid="{00000000-0005-0000-0000-000097120000}"/>
    <cellStyle name="asd 34 3 2 3" xfId="4787" xr:uid="{00000000-0005-0000-0000-000098120000}"/>
    <cellStyle name="asd 34 3 2 4" xfId="4788" xr:uid="{00000000-0005-0000-0000-000099120000}"/>
    <cellStyle name="asd 34 3 3" xfId="4789" xr:uid="{00000000-0005-0000-0000-00009A120000}"/>
    <cellStyle name="asd 34 3 3 2" xfId="4790" xr:uid="{00000000-0005-0000-0000-00009B120000}"/>
    <cellStyle name="asd 34 3 3 3" xfId="4791" xr:uid="{00000000-0005-0000-0000-00009C120000}"/>
    <cellStyle name="asd 34 3 3 4" xfId="4792" xr:uid="{00000000-0005-0000-0000-00009D120000}"/>
    <cellStyle name="asd 34 3 4" xfId="4793" xr:uid="{00000000-0005-0000-0000-00009E120000}"/>
    <cellStyle name="asd 34 3 4 2" xfId="4794" xr:uid="{00000000-0005-0000-0000-00009F120000}"/>
    <cellStyle name="asd 34 3 4 3" xfId="4795" xr:uid="{00000000-0005-0000-0000-0000A0120000}"/>
    <cellStyle name="asd 34 3 4 4" xfId="4796" xr:uid="{00000000-0005-0000-0000-0000A1120000}"/>
    <cellStyle name="asd 34 3 5" xfId="4797" xr:uid="{00000000-0005-0000-0000-0000A2120000}"/>
    <cellStyle name="asd 34 3 5 2" xfId="4798" xr:uid="{00000000-0005-0000-0000-0000A3120000}"/>
    <cellStyle name="asd 34 3 5 3" xfId="4799" xr:uid="{00000000-0005-0000-0000-0000A4120000}"/>
    <cellStyle name="asd 34 3 5 4" xfId="4800" xr:uid="{00000000-0005-0000-0000-0000A5120000}"/>
    <cellStyle name="asd 34 3 6" xfId="4801" xr:uid="{00000000-0005-0000-0000-0000A6120000}"/>
    <cellStyle name="asd 34 4" xfId="4802" xr:uid="{00000000-0005-0000-0000-0000A7120000}"/>
    <cellStyle name="asd 34 4 2" xfId="4803" xr:uid="{00000000-0005-0000-0000-0000A8120000}"/>
    <cellStyle name="asd 34 4 2 2" xfId="4804" xr:uid="{00000000-0005-0000-0000-0000A9120000}"/>
    <cellStyle name="asd 34 4 2 3" xfId="4805" xr:uid="{00000000-0005-0000-0000-0000AA120000}"/>
    <cellStyle name="asd 34 4 2 4" xfId="4806" xr:uid="{00000000-0005-0000-0000-0000AB120000}"/>
    <cellStyle name="asd 34 4 3" xfId="4807" xr:uid="{00000000-0005-0000-0000-0000AC120000}"/>
    <cellStyle name="asd 34 4 3 2" xfId="4808" xr:uid="{00000000-0005-0000-0000-0000AD120000}"/>
    <cellStyle name="asd 34 4 3 3" xfId="4809" xr:uid="{00000000-0005-0000-0000-0000AE120000}"/>
    <cellStyle name="asd 34 4 3 4" xfId="4810" xr:uid="{00000000-0005-0000-0000-0000AF120000}"/>
    <cellStyle name="asd 34 4 4" xfId="4811" xr:uid="{00000000-0005-0000-0000-0000B0120000}"/>
    <cellStyle name="asd 34 4 5" xfId="4812" xr:uid="{00000000-0005-0000-0000-0000B1120000}"/>
    <cellStyle name="asd 34 4 6" xfId="4813" xr:uid="{00000000-0005-0000-0000-0000B2120000}"/>
    <cellStyle name="asd 34 5" xfId="4814" xr:uid="{00000000-0005-0000-0000-0000B3120000}"/>
    <cellStyle name="asd 34 5 2" xfId="4815" xr:uid="{00000000-0005-0000-0000-0000B4120000}"/>
    <cellStyle name="asd 34 5 3" xfId="4816" xr:uid="{00000000-0005-0000-0000-0000B5120000}"/>
    <cellStyle name="asd 34 5 4" xfId="4817" xr:uid="{00000000-0005-0000-0000-0000B6120000}"/>
    <cellStyle name="asd 34 6" xfId="4818" xr:uid="{00000000-0005-0000-0000-0000B7120000}"/>
    <cellStyle name="asd 34 6 2" xfId="4819" xr:uid="{00000000-0005-0000-0000-0000B8120000}"/>
    <cellStyle name="asd 34 6 3" xfId="4820" xr:uid="{00000000-0005-0000-0000-0000B9120000}"/>
    <cellStyle name="asd 34 6 4" xfId="4821" xr:uid="{00000000-0005-0000-0000-0000BA120000}"/>
    <cellStyle name="asd 34 7" xfId="4822" xr:uid="{00000000-0005-0000-0000-0000BB120000}"/>
    <cellStyle name="asd 34 7 2" xfId="4823" xr:uid="{00000000-0005-0000-0000-0000BC120000}"/>
    <cellStyle name="asd 34 7 3" xfId="4824" xr:uid="{00000000-0005-0000-0000-0000BD120000}"/>
    <cellStyle name="asd 34 7 4" xfId="4825" xr:uid="{00000000-0005-0000-0000-0000BE120000}"/>
    <cellStyle name="asd 34 8" xfId="4826" xr:uid="{00000000-0005-0000-0000-0000BF120000}"/>
    <cellStyle name="asd 34 8 2" xfId="4827" xr:uid="{00000000-0005-0000-0000-0000C0120000}"/>
    <cellStyle name="asd 34 8 3" xfId="4828" xr:uid="{00000000-0005-0000-0000-0000C1120000}"/>
    <cellStyle name="asd 34 8 4" xfId="4829" xr:uid="{00000000-0005-0000-0000-0000C2120000}"/>
    <cellStyle name="asd 34 9" xfId="4830" xr:uid="{00000000-0005-0000-0000-0000C3120000}"/>
    <cellStyle name="asd 34 9 2" xfId="4831" xr:uid="{00000000-0005-0000-0000-0000C4120000}"/>
    <cellStyle name="asd 34 9 3" xfId="4832" xr:uid="{00000000-0005-0000-0000-0000C5120000}"/>
    <cellStyle name="asd 34 9 4" xfId="4833" xr:uid="{00000000-0005-0000-0000-0000C6120000}"/>
    <cellStyle name="asd 35" xfId="4834" xr:uid="{00000000-0005-0000-0000-0000C7120000}"/>
    <cellStyle name="asd 35 10" xfId="4835" xr:uid="{00000000-0005-0000-0000-0000C8120000}"/>
    <cellStyle name="asd 35 2" xfId="4836" xr:uid="{00000000-0005-0000-0000-0000C9120000}"/>
    <cellStyle name="asd 35 2 2" xfId="4837" xr:uid="{00000000-0005-0000-0000-0000CA120000}"/>
    <cellStyle name="asd 35 2 2 2" xfId="4838" xr:uid="{00000000-0005-0000-0000-0000CB120000}"/>
    <cellStyle name="asd 35 2 2 2 2" xfId="4839" xr:uid="{00000000-0005-0000-0000-0000CC120000}"/>
    <cellStyle name="asd 35 2 2 2 3" xfId="4840" xr:uid="{00000000-0005-0000-0000-0000CD120000}"/>
    <cellStyle name="asd 35 2 2 2 4" xfId="4841" xr:uid="{00000000-0005-0000-0000-0000CE120000}"/>
    <cellStyle name="asd 35 2 2 3" xfId="4842" xr:uid="{00000000-0005-0000-0000-0000CF120000}"/>
    <cellStyle name="asd 35 2 2 3 2" xfId="4843" xr:uid="{00000000-0005-0000-0000-0000D0120000}"/>
    <cellStyle name="asd 35 2 2 3 3" xfId="4844" xr:uid="{00000000-0005-0000-0000-0000D1120000}"/>
    <cellStyle name="asd 35 2 2 3 4" xfId="4845" xr:uid="{00000000-0005-0000-0000-0000D2120000}"/>
    <cellStyle name="asd 35 2 2 4" xfId="4846" xr:uid="{00000000-0005-0000-0000-0000D3120000}"/>
    <cellStyle name="asd 35 2 2 4 2" xfId="4847" xr:uid="{00000000-0005-0000-0000-0000D4120000}"/>
    <cellStyle name="asd 35 2 2 4 3" xfId="4848" xr:uid="{00000000-0005-0000-0000-0000D5120000}"/>
    <cellStyle name="asd 35 2 2 4 4" xfId="4849" xr:uid="{00000000-0005-0000-0000-0000D6120000}"/>
    <cellStyle name="asd 35 2 2 5" xfId="4850" xr:uid="{00000000-0005-0000-0000-0000D7120000}"/>
    <cellStyle name="asd 35 2 2 5 2" xfId="4851" xr:uid="{00000000-0005-0000-0000-0000D8120000}"/>
    <cellStyle name="asd 35 2 2 5 3" xfId="4852" xr:uid="{00000000-0005-0000-0000-0000D9120000}"/>
    <cellStyle name="asd 35 2 2 5 4" xfId="4853" xr:uid="{00000000-0005-0000-0000-0000DA120000}"/>
    <cellStyle name="asd 35 2 2 6" xfId="4854" xr:uid="{00000000-0005-0000-0000-0000DB120000}"/>
    <cellStyle name="asd 35 2 3" xfId="4855" xr:uid="{00000000-0005-0000-0000-0000DC120000}"/>
    <cellStyle name="asd 35 2 3 2" xfId="4856" xr:uid="{00000000-0005-0000-0000-0000DD120000}"/>
    <cellStyle name="asd 35 2 3 2 2" xfId="4857" xr:uid="{00000000-0005-0000-0000-0000DE120000}"/>
    <cellStyle name="asd 35 2 3 2 3" xfId="4858" xr:uid="{00000000-0005-0000-0000-0000DF120000}"/>
    <cellStyle name="asd 35 2 3 2 4" xfId="4859" xr:uid="{00000000-0005-0000-0000-0000E0120000}"/>
    <cellStyle name="asd 35 2 3 3" xfId="4860" xr:uid="{00000000-0005-0000-0000-0000E1120000}"/>
    <cellStyle name="asd 35 2 3 3 2" xfId="4861" xr:uid="{00000000-0005-0000-0000-0000E2120000}"/>
    <cellStyle name="asd 35 2 3 3 3" xfId="4862" xr:uid="{00000000-0005-0000-0000-0000E3120000}"/>
    <cellStyle name="asd 35 2 3 3 4" xfId="4863" xr:uid="{00000000-0005-0000-0000-0000E4120000}"/>
    <cellStyle name="asd 35 2 3 4" xfId="4864" xr:uid="{00000000-0005-0000-0000-0000E5120000}"/>
    <cellStyle name="asd 35 2 3 5" xfId="4865" xr:uid="{00000000-0005-0000-0000-0000E6120000}"/>
    <cellStyle name="asd 35 2 3 6" xfId="4866" xr:uid="{00000000-0005-0000-0000-0000E7120000}"/>
    <cellStyle name="asd 35 2 4" xfId="4867" xr:uid="{00000000-0005-0000-0000-0000E8120000}"/>
    <cellStyle name="asd 35 2 4 2" xfId="4868" xr:uid="{00000000-0005-0000-0000-0000E9120000}"/>
    <cellStyle name="asd 35 2 4 3" xfId="4869" xr:uid="{00000000-0005-0000-0000-0000EA120000}"/>
    <cellStyle name="asd 35 2 4 4" xfId="4870" xr:uid="{00000000-0005-0000-0000-0000EB120000}"/>
    <cellStyle name="asd 35 2 5" xfId="4871" xr:uid="{00000000-0005-0000-0000-0000EC120000}"/>
    <cellStyle name="asd 35 2 5 2" xfId="4872" xr:uid="{00000000-0005-0000-0000-0000ED120000}"/>
    <cellStyle name="asd 35 2 5 3" xfId="4873" xr:uid="{00000000-0005-0000-0000-0000EE120000}"/>
    <cellStyle name="asd 35 2 5 4" xfId="4874" xr:uid="{00000000-0005-0000-0000-0000EF120000}"/>
    <cellStyle name="asd 35 2 6" xfId="4875" xr:uid="{00000000-0005-0000-0000-0000F0120000}"/>
    <cellStyle name="asd 35 2 6 2" xfId="4876" xr:uid="{00000000-0005-0000-0000-0000F1120000}"/>
    <cellStyle name="asd 35 2 6 3" xfId="4877" xr:uid="{00000000-0005-0000-0000-0000F2120000}"/>
    <cellStyle name="asd 35 2 6 4" xfId="4878" xr:uid="{00000000-0005-0000-0000-0000F3120000}"/>
    <cellStyle name="asd 35 2 7" xfId="4879" xr:uid="{00000000-0005-0000-0000-0000F4120000}"/>
    <cellStyle name="asd 35 2 7 2" xfId="4880" xr:uid="{00000000-0005-0000-0000-0000F5120000}"/>
    <cellStyle name="asd 35 2 7 3" xfId="4881" xr:uid="{00000000-0005-0000-0000-0000F6120000}"/>
    <cellStyle name="asd 35 2 7 4" xfId="4882" xr:uid="{00000000-0005-0000-0000-0000F7120000}"/>
    <cellStyle name="asd 35 2 8" xfId="4883" xr:uid="{00000000-0005-0000-0000-0000F8120000}"/>
    <cellStyle name="asd 35 2 8 2" xfId="4884" xr:uid="{00000000-0005-0000-0000-0000F9120000}"/>
    <cellStyle name="asd 35 2 8 3" xfId="4885" xr:uid="{00000000-0005-0000-0000-0000FA120000}"/>
    <cellStyle name="asd 35 2 8 4" xfId="4886" xr:uid="{00000000-0005-0000-0000-0000FB120000}"/>
    <cellStyle name="asd 35 2 9" xfId="4887" xr:uid="{00000000-0005-0000-0000-0000FC120000}"/>
    <cellStyle name="asd 35 3" xfId="4888" xr:uid="{00000000-0005-0000-0000-0000FD120000}"/>
    <cellStyle name="asd 35 3 2" xfId="4889" xr:uid="{00000000-0005-0000-0000-0000FE120000}"/>
    <cellStyle name="asd 35 3 2 2" xfId="4890" xr:uid="{00000000-0005-0000-0000-0000FF120000}"/>
    <cellStyle name="asd 35 3 2 3" xfId="4891" xr:uid="{00000000-0005-0000-0000-000000130000}"/>
    <cellStyle name="asd 35 3 2 4" xfId="4892" xr:uid="{00000000-0005-0000-0000-000001130000}"/>
    <cellStyle name="asd 35 3 3" xfId="4893" xr:uid="{00000000-0005-0000-0000-000002130000}"/>
    <cellStyle name="asd 35 3 3 2" xfId="4894" xr:uid="{00000000-0005-0000-0000-000003130000}"/>
    <cellStyle name="asd 35 3 3 3" xfId="4895" xr:uid="{00000000-0005-0000-0000-000004130000}"/>
    <cellStyle name="asd 35 3 3 4" xfId="4896" xr:uid="{00000000-0005-0000-0000-000005130000}"/>
    <cellStyle name="asd 35 3 4" xfId="4897" xr:uid="{00000000-0005-0000-0000-000006130000}"/>
    <cellStyle name="asd 35 3 4 2" xfId="4898" xr:uid="{00000000-0005-0000-0000-000007130000}"/>
    <cellStyle name="asd 35 3 4 3" xfId="4899" xr:uid="{00000000-0005-0000-0000-000008130000}"/>
    <cellStyle name="asd 35 3 4 4" xfId="4900" xr:uid="{00000000-0005-0000-0000-000009130000}"/>
    <cellStyle name="asd 35 3 5" xfId="4901" xr:uid="{00000000-0005-0000-0000-00000A130000}"/>
    <cellStyle name="asd 35 3 5 2" xfId="4902" xr:uid="{00000000-0005-0000-0000-00000B130000}"/>
    <cellStyle name="asd 35 3 5 3" xfId="4903" xr:uid="{00000000-0005-0000-0000-00000C130000}"/>
    <cellStyle name="asd 35 3 5 4" xfId="4904" xr:uid="{00000000-0005-0000-0000-00000D130000}"/>
    <cellStyle name="asd 35 3 6" xfId="4905" xr:uid="{00000000-0005-0000-0000-00000E130000}"/>
    <cellStyle name="asd 35 4" xfId="4906" xr:uid="{00000000-0005-0000-0000-00000F130000}"/>
    <cellStyle name="asd 35 4 2" xfId="4907" xr:uid="{00000000-0005-0000-0000-000010130000}"/>
    <cellStyle name="asd 35 4 2 2" xfId="4908" xr:uid="{00000000-0005-0000-0000-000011130000}"/>
    <cellStyle name="asd 35 4 2 3" xfId="4909" xr:uid="{00000000-0005-0000-0000-000012130000}"/>
    <cellStyle name="asd 35 4 2 4" xfId="4910" xr:uid="{00000000-0005-0000-0000-000013130000}"/>
    <cellStyle name="asd 35 4 3" xfId="4911" xr:uid="{00000000-0005-0000-0000-000014130000}"/>
    <cellStyle name="asd 35 4 3 2" xfId="4912" xr:uid="{00000000-0005-0000-0000-000015130000}"/>
    <cellStyle name="asd 35 4 3 3" xfId="4913" xr:uid="{00000000-0005-0000-0000-000016130000}"/>
    <cellStyle name="asd 35 4 3 4" xfId="4914" xr:uid="{00000000-0005-0000-0000-000017130000}"/>
    <cellStyle name="asd 35 4 4" xfId="4915" xr:uid="{00000000-0005-0000-0000-000018130000}"/>
    <cellStyle name="asd 35 4 5" xfId="4916" xr:uid="{00000000-0005-0000-0000-000019130000}"/>
    <cellStyle name="asd 35 4 6" xfId="4917" xr:uid="{00000000-0005-0000-0000-00001A130000}"/>
    <cellStyle name="asd 35 5" xfId="4918" xr:uid="{00000000-0005-0000-0000-00001B130000}"/>
    <cellStyle name="asd 35 5 2" xfId="4919" xr:uid="{00000000-0005-0000-0000-00001C130000}"/>
    <cellStyle name="asd 35 5 3" xfId="4920" xr:uid="{00000000-0005-0000-0000-00001D130000}"/>
    <cellStyle name="asd 35 5 4" xfId="4921" xr:uid="{00000000-0005-0000-0000-00001E130000}"/>
    <cellStyle name="asd 35 6" xfId="4922" xr:uid="{00000000-0005-0000-0000-00001F130000}"/>
    <cellStyle name="asd 35 6 2" xfId="4923" xr:uid="{00000000-0005-0000-0000-000020130000}"/>
    <cellStyle name="asd 35 6 3" xfId="4924" xr:uid="{00000000-0005-0000-0000-000021130000}"/>
    <cellStyle name="asd 35 6 4" xfId="4925" xr:uid="{00000000-0005-0000-0000-000022130000}"/>
    <cellStyle name="asd 35 7" xfId="4926" xr:uid="{00000000-0005-0000-0000-000023130000}"/>
    <cellStyle name="asd 35 7 2" xfId="4927" xr:uid="{00000000-0005-0000-0000-000024130000}"/>
    <cellStyle name="asd 35 7 3" xfId="4928" xr:uid="{00000000-0005-0000-0000-000025130000}"/>
    <cellStyle name="asd 35 7 4" xfId="4929" xr:uid="{00000000-0005-0000-0000-000026130000}"/>
    <cellStyle name="asd 35 8" xfId="4930" xr:uid="{00000000-0005-0000-0000-000027130000}"/>
    <cellStyle name="asd 35 8 2" xfId="4931" xr:uid="{00000000-0005-0000-0000-000028130000}"/>
    <cellStyle name="asd 35 8 3" xfId="4932" xr:uid="{00000000-0005-0000-0000-000029130000}"/>
    <cellStyle name="asd 35 8 4" xfId="4933" xr:uid="{00000000-0005-0000-0000-00002A130000}"/>
    <cellStyle name="asd 35 9" xfId="4934" xr:uid="{00000000-0005-0000-0000-00002B130000}"/>
    <cellStyle name="asd 35 9 2" xfId="4935" xr:uid="{00000000-0005-0000-0000-00002C130000}"/>
    <cellStyle name="asd 35 9 3" xfId="4936" xr:uid="{00000000-0005-0000-0000-00002D130000}"/>
    <cellStyle name="asd 35 9 4" xfId="4937" xr:uid="{00000000-0005-0000-0000-00002E130000}"/>
    <cellStyle name="asd 36" xfId="4938" xr:uid="{00000000-0005-0000-0000-00002F130000}"/>
    <cellStyle name="asd 36 10" xfId="4939" xr:uid="{00000000-0005-0000-0000-000030130000}"/>
    <cellStyle name="asd 36 2" xfId="4940" xr:uid="{00000000-0005-0000-0000-000031130000}"/>
    <cellStyle name="asd 36 2 2" xfId="4941" xr:uid="{00000000-0005-0000-0000-000032130000}"/>
    <cellStyle name="asd 36 2 2 2" xfId="4942" xr:uid="{00000000-0005-0000-0000-000033130000}"/>
    <cellStyle name="asd 36 2 2 2 2" xfId="4943" xr:uid="{00000000-0005-0000-0000-000034130000}"/>
    <cellStyle name="asd 36 2 2 2 3" xfId="4944" xr:uid="{00000000-0005-0000-0000-000035130000}"/>
    <cellStyle name="asd 36 2 2 2 4" xfId="4945" xr:uid="{00000000-0005-0000-0000-000036130000}"/>
    <cellStyle name="asd 36 2 2 3" xfId="4946" xr:uid="{00000000-0005-0000-0000-000037130000}"/>
    <cellStyle name="asd 36 2 2 3 2" xfId="4947" xr:uid="{00000000-0005-0000-0000-000038130000}"/>
    <cellStyle name="asd 36 2 2 3 3" xfId="4948" xr:uid="{00000000-0005-0000-0000-000039130000}"/>
    <cellStyle name="asd 36 2 2 3 4" xfId="4949" xr:uid="{00000000-0005-0000-0000-00003A130000}"/>
    <cellStyle name="asd 36 2 2 4" xfId="4950" xr:uid="{00000000-0005-0000-0000-00003B130000}"/>
    <cellStyle name="asd 36 2 2 4 2" xfId="4951" xr:uid="{00000000-0005-0000-0000-00003C130000}"/>
    <cellStyle name="asd 36 2 2 4 3" xfId="4952" xr:uid="{00000000-0005-0000-0000-00003D130000}"/>
    <cellStyle name="asd 36 2 2 4 4" xfId="4953" xr:uid="{00000000-0005-0000-0000-00003E130000}"/>
    <cellStyle name="asd 36 2 2 5" xfId="4954" xr:uid="{00000000-0005-0000-0000-00003F130000}"/>
    <cellStyle name="asd 36 2 2 5 2" xfId="4955" xr:uid="{00000000-0005-0000-0000-000040130000}"/>
    <cellStyle name="asd 36 2 2 5 3" xfId="4956" xr:uid="{00000000-0005-0000-0000-000041130000}"/>
    <cellStyle name="asd 36 2 2 5 4" xfId="4957" xr:uid="{00000000-0005-0000-0000-000042130000}"/>
    <cellStyle name="asd 36 2 2 6" xfId="4958" xr:uid="{00000000-0005-0000-0000-000043130000}"/>
    <cellStyle name="asd 36 2 3" xfId="4959" xr:uid="{00000000-0005-0000-0000-000044130000}"/>
    <cellStyle name="asd 36 2 3 2" xfId="4960" xr:uid="{00000000-0005-0000-0000-000045130000}"/>
    <cellStyle name="asd 36 2 3 2 2" xfId="4961" xr:uid="{00000000-0005-0000-0000-000046130000}"/>
    <cellStyle name="asd 36 2 3 2 3" xfId="4962" xr:uid="{00000000-0005-0000-0000-000047130000}"/>
    <cellStyle name="asd 36 2 3 2 4" xfId="4963" xr:uid="{00000000-0005-0000-0000-000048130000}"/>
    <cellStyle name="asd 36 2 3 3" xfId="4964" xr:uid="{00000000-0005-0000-0000-000049130000}"/>
    <cellStyle name="asd 36 2 3 3 2" xfId="4965" xr:uid="{00000000-0005-0000-0000-00004A130000}"/>
    <cellStyle name="asd 36 2 3 3 3" xfId="4966" xr:uid="{00000000-0005-0000-0000-00004B130000}"/>
    <cellStyle name="asd 36 2 3 3 4" xfId="4967" xr:uid="{00000000-0005-0000-0000-00004C130000}"/>
    <cellStyle name="asd 36 2 3 4" xfId="4968" xr:uid="{00000000-0005-0000-0000-00004D130000}"/>
    <cellStyle name="asd 36 2 3 5" xfId="4969" xr:uid="{00000000-0005-0000-0000-00004E130000}"/>
    <cellStyle name="asd 36 2 3 6" xfId="4970" xr:uid="{00000000-0005-0000-0000-00004F130000}"/>
    <cellStyle name="asd 36 2 4" xfId="4971" xr:uid="{00000000-0005-0000-0000-000050130000}"/>
    <cellStyle name="asd 36 2 4 2" xfId="4972" xr:uid="{00000000-0005-0000-0000-000051130000}"/>
    <cellStyle name="asd 36 2 4 3" xfId="4973" xr:uid="{00000000-0005-0000-0000-000052130000}"/>
    <cellStyle name="asd 36 2 4 4" xfId="4974" xr:uid="{00000000-0005-0000-0000-000053130000}"/>
    <cellStyle name="asd 36 2 5" xfId="4975" xr:uid="{00000000-0005-0000-0000-000054130000}"/>
    <cellStyle name="asd 36 2 5 2" xfId="4976" xr:uid="{00000000-0005-0000-0000-000055130000}"/>
    <cellStyle name="asd 36 2 5 3" xfId="4977" xr:uid="{00000000-0005-0000-0000-000056130000}"/>
    <cellStyle name="asd 36 2 5 4" xfId="4978" xr:uid="{00000000-0005-0000-0000-000057130000}"/>
    <cellStyle name="asd 36 2 6" xfId="4979" xr:uid="{00000000-0005-0000-0000-000058130000}"/>
    <cellStyle name="asd 36 2 6 2" xfId="4980" xr:uid="{00000000-0005-0000-0000-000059130000}"/>
    <cellStyle name="asd 36 2 6 3" xfId="4981" xr:uid="{00000000-0005-0000-0000-00005A130000}"/>
    <cellStyle name="asd 36 2 6 4" xfId="4982" xr:uid="{00000000-0005-0000-0000-00005B130000}"/>
    <cellStyle name="asd 36 2 7" xfId="4983" xr:uid="{00000000-0005-0000-0000-00005C130000}"/>
    <cellStyle name="asd 36 2 7 2" xfId="4984" xr:uid="{00000000-0005-0000-0000-00005D130000}"/>
    <cellStyle name="asd 36 2 7 3" xfId="4985" xr:uid="{00000000-0005-0000-0000-00005E130000}"/>
    <cellStyle name="asd 36 2 7 4" xfId="4986" xr:uid="{00000000-0005-0000-0000-00005F130000}"/>
    <cellStyle name="asd 36 2 8" xfId="4987" xr:uid="{00000000-0005-0000-0000-000060130000}"/>
    <cellStyle name="asd 36 2 8 2" xfId="4988" xr:uid="{00000000-0005-0000-0000-000061130000}"/>
    <cellStyle name="asd 36 2 8 3" xfId="4989" xr:uid="{00000000-0005-0000-0000-000062130000}"/>
    <cellStyle name="asd 36 2 8 4" xfId="4990" xr:uid="{00000000-0005-0000-0000-000063130000}"/>
    <cellStyle name="asd 36 2 9" xfId="4991" xr:uid="{00000000-0005-0000-0000-000064130000}"/>
    <cellStyle name="asd 36 3" xfId="4992" xr:uid="{00000000-0005-0000-0000-000065130000}"/>
    <cellStyle name="asd 36 3 2" xfId="4993" xr:uid="{00000000-0005-0000-0000-000066130000}"/>
    <cellStyle name="asd 36 3 2 2" xfId="4994" xr:uid="{00000000-0005-0000-0000-000067130000}"/>
    <cellStyle name="asd 36 3 2 3" xfId="4995" xr:uid="{00000000-0005-0000-0000-000068130000}"/>
    <cellStyle name="asd 36 3 2 4" xfId="4996" xr:uid="{00000000-0005-0000-0000-000069130000}"/>
    <cellStyle name="asd 36 3 3" xfId="4997" xr:uid="{00000000-0005-0000-0000-00006A130000}"/>
    <cellStyle name="asd 36 3 3 2" xfId="4998" xr:uid="{00000000-0005-0000-0000-00006B130000}"/>
    <cellStyle name="asd 36 3 3 3" xfId="4999" xr:uid="{00000000-0005-0000-0000-00006C130000}"/>
    <cellStyle name="asd 36 3 3 4" xfId="5000" xr:uid="{00000000-0005-0000-0000-00006D130000}"/>
    <cellStyle name="asd 36 3 4" xfId="5001" xr:uid="{00000000-0005-0000-0000-00006E130000}"/>
    <cellStyle name="asd 36 3 4 2" xfId="5002" xr:uid="{00000000-0005-0000-0000-00006F130000}"/>
    <cellStyle name="asd 36 3 4 3" xfId="5003" xr:uid="{00000000-0005-0000-0000-000070130000}"/>
    <cellStyle name="asd 36 3 4 4" xfId="5004" xr:uid="{00000000-0005-0000-0000-000071130000}"/>
    <cellStyle name="asd 36 3 5" xfId="5005" xr:uid="{00000000-0005-0000-0000-000072130000}"/>
    <cellStyle name="asd 36 3 5 2" xfId="5006" xr:uid="{00000000-0005-0000-0000-000073130000}"/>
    <cellStyle name="asd 36 3 5 3" xfId="5007" xr:uid="{00000000-0005-0000-0000-000074130000}"/>
    <cellStyle name="asd 36 3 5 4" xfId="5008" xr:uid="{00000000-0005-0000-0000-000075130000}"/>
    <cellStyle name="asd 36 3 6" xfId="5009" xr:uid="{00000000-0005-0000-0000-000076130000}"/>
    <cellStyle name="asd 36 4" xfId="5010" xr:uid="{00000000-0005-0000-0000-000077130000}"/>
    <cellStyle name="asd 36 4 2" xfId="5011" xr:uid="{00000000-0005-0000-0000-000078130000}"/>
    <cellStyle name="asd 36 4 2 2" xfId="5012" xr:uid="{00000000-0005-0000-0000-000079130000}"/>
    <cellStyle name="asd 36 4 2 3" xfId="5013" xr:uid="{00000000-0005-0000-0000-00007A130000}"/>
    <cellStyle name="asd 36 4 2 4" xfId="5014" xr:uid="{00000000-0005-0000-0000-00007B130000}"/>
    <cellStyle name="asd 36 4 3" xfId="5015" xr:uid="{00000000-0005-0000-0000-00007C130000}"/>
    <cellStyle name="asd 36 4 3 2" xfId="5016" xr:uid="{00000000-0005-0000-0000-00007D130000}"/>
    <cellStyle name="asd 36 4 3 3" xfId="5017" xr:uid="{00000000-0005-0000-0000-00007E130000}"/>
    <cellStyle name="asd 36 4 3 4" xfId="5018" xr:uid="{00000000-0005-0000-0000-00007F130000}"/>
    <cellStyle name="asd 36 4 4" xfId="5019" xr:uid="{00000000-0005-0000-0000-000080130000}"/>
    <cellStyle name="asd 36 4 5" xfId="5020" xr:uid="{00000000-0005-0000-0000-000081130000}"/>
    <cellStyle name="asd 36 4 6" xfId="5021" xr:uid="{00000000-0005-0000-0000-000082130000}"/>
    <cellStyle name="asd 36 5" xfId="5022" xr:uid="{00000000-0005-0000-0000-000083130000}"/>
    <cellStyle name="asd 36 5 2" xfId="5023" xr:uid="{00000000-0005-0000-0000-000084130000}"/>
    <cellStyle name="asd 36 5 3" xfId="5024" xr:uid="{00000000-0005-0000-0000-000085130000}"/>
    <cellStyle name="asd 36 5 4" xfId="5025" xr:uid="{00000000-0005-0000-0000-000086130000}"/>
    <cellStyle name="asd 36 6" xfId="5026" xr:uid="{00000000-0005-0000-0000-000087130000}"/>
    <cellStyle name="asd 36 6 2" xfId="5027" xr:uid="{00000000-0005-0000-0000-000088130000}"/>
    <cellStyle name="asd 36 6 3" xfId="5028" xr:uid="{00000000-0005-0000-0000-000089130000}"/>
    <cellStyle name="asd 36 6 4" xfId="5029" xr:uid="{00000000-0005-0000-0000-00008A130000}"/>
    <cellStyle name="asd 36 7" xfId="5030" xr:uid="{00000000-0005-0000-0000-00008B130000}"/>
    <cellStyle name="asd 36 7 2" xfId="5031" xr:uid="{00000000-0005-0000-0000-00008C130000}"/>
    <cellStyle name="asd 36 7 3" xfId="5032" xr:uid="{00000000-0005-0000-0000-00008D130000}"/>
    <cellStyle name="asd 36 7 4" xfId="5033" xr:uid="{00000000-0005-0000-0000-00008E130000}"/>
    <cellStyle name="asd 36 8" xfId="5034" xr:uid="{00000000-0005-0000-0000-00008F130000}"/>
    <cellStyle name="asd 36 8 2" xfId="5035" xr:uid="{00000000-0005-0000-0000-000090130000}"/>
    <cellStyle name="asd 36 8 3" xfId="5036" xr:uid="{00000000-0005-0000-0000-000091130000}"/>
    <cellStyle name="asd 36 8 4" xfId="5037" xr:uid="{00000000-0005-0000-0000-000092130000}"/>
    <cellStyle name="asd 36 9" xfId="5038" xr:uid="{00000000-0005-0000-0000-000093130000}"/>
    <cellStyle name="asd 36 9 2" xfId="5039" xr:uid="{00000000-0005-0000-0000-000094130000}"/>
    <cellStyle name="asd 36 9 3" xfId="5040" xr:uid="{00000000-0005-0000-0000-000095130000}"/>
    <cellStyle name="asd 36 9 4" xfId="5041" xr:uid="{00000000-0005-0000-0000-000096130000}"/>
    <cellStyle name="asd 37" xfId="5042" xr:uid="{00000000-0005-0000-0000-000097130000}"/>
    <cellStyle name="asd 37 10" xfId="5043" xr:uid="{00000000-0005-0000-0000-000098130000}"/>
    <cellStyle name="asd 37 2" xfId="5044" xr:uid="{00000000-0005-0000-0000-000099130000}"/>
    <cellStyle name="asd 37 2 2" xfId="5045" xr:uid="{00000000-0005-0000-0000-00009A130000}"/>
    <cellStyle name="asd 37 2 2 2" xfId="5046" xr:uid="{00000000-0005-0000-0000-00009B130000}"/>
    <cellStyle name="asd 37 2 2 2 2" xfId="5047" xr:uid="{00000000-0005-0000-0000-00009C130000}"/>
    <cellStyle name="asd 37 2 2 2 3" xfId="5048" xr:uid="{00000000-0005-0000-0000-00009D130000}"/>
    <cellStyle name="asd 37 2 2 2 4" xfId="5049" xr:uid="{00000000-0005-0000-0000-00009E130000}"/>
    <cellStyle name="asd 37 2 2 3" xfId="5050" xr:uid="{00000000-0005-0000-0000-00009F130000}"/>
    <cellStyle name="asd 37 2 2 3 2" xfId="5051" xr:uid="{00000000-0005-0000-0000-0000A0130000}"/>
    <cellStyle name="asd 37 2 2 3 3" xfId="5052" xr:uid="{00000000-0005-0000-0000-0000A1130000}"/>
    <cellStyle name="asd 37 2 2 3 4" xfId="5053" xr:uid="{00000000-0005-0000-0000-0000A2130000}"/>
    <cellStyle name="asd 37 2 2 4" xfId="5054" xr:uid="{00000000-0005-0000-0000-0000A3130000}"/>
    <cellStyle name="asd 37 2 2 4 2" xfId="5055" xr:uid="{00000000-0005-0000-0000-0000A4130000}"/>
    <cellStyle name="asd 37 2 2 4 3" xfId="5056" xr:uid="{00000000-0005-0000-0000-0000A5130000}"/>
    <cellStyle name="asd 37 2 2 4 4" xfId="5057" xr:uid="{00000000-0005-0000-0000-0000A6130000}"/>
    <cellStyle name="asd 37 2 2 5" xfId="5058" xr:uid="{00000000-0005-0000-0000-0000A7130000}"/>
    <cellStyle name="asd 37 2 2 5 2" xfId="5059" xr:uid="{00000000-0005-0000-0000-0000A8130000}"/>
    <cellStyle name="asd 37 2 2 5 3" xfId="5060" xr:uid="{00000000-0005-0000-0000-0000A9130000}"/>
    <cellStyle name="asd 37 2 2 5 4" xfId="5061" xr:uid="{00000000-0005-0000-0000-0000AA130000}"/>
    <cellStyle name="asd 37 2 2 6" xfId="5062" xr:uid="{00000000-0005-0000-0000-0000AB130000}"/>
    <cellStyle name="asd 37 2 3" xfId="5063" xr:uid="{00000000-0005-0000-0000-0000AC130000}"/>
    <cellStyle name="asd 37 2 3 2" xfId="5064" xr:uid="{00000000-0005-0000-0000-0000AD130000}"/>
    <cellStyle name="asd 37 2 3 2 2" xfId="5065" xr:uid="{00000000-0005-0000-0000-0000AE130000}"/>
    <cellStyle name="asd 37 2 3 2 3" xfId="5066" xr:uid="{00000000-0005-0000-0000-0000AF130000}"/>
    <cellStyle name="asd 37 2 3 2 4" xfId="5067" xr:uid="{00000000-0005-0000-0000-0000B0130000}"/>
    <cellStyle name="asd 37 2 3 3" xfId="5068" xr:uid="{00000000-0005-0000-0000-0000B1130000}"/>
    <cellStyle name="asd 37 2 3 3 2" xfId="5069" xr:uid="{00000000-0005-0000-0000-0000B2130000}"/>
    <cellStyle name="asd 37 2 3 3 3" xfId="5070" xr:uid="{00000000-0005-0000-0000-0000B3130000}"/>
    <cellStyle name="asd 37 2 3 3 4" xfId="5071" xr:uid="{00000000-0005-0000-0000-0000B4130000}"/>
    <cellStyle name="asd 37 2 3 4" xfId="5072" xr:uid="{00000000-0005-0000-0000-0000B5130000}"/>
    <cellStyle name="asd 37 2 3 5" xfId="5073" xr:uid="{00000000-0005-0000-0000-0000B6130000}"/>
    <cellStyle name="asd 37 2 3 6" xfId="5074" xr:uid="{00000000-0005-0000-0000-0000B7130000}"/>
    <cellStyle name="asd 37 2 4" xfId="5075" xr:uid="{00000000-0005-0000-0000-0000B8130000}"/>
    <cellStyle name="asd 37 2 4 2" xfId="5076" xr:uid="{00000000-0005-0000-0000-0000B9130000}"/>
    <cellStyle name="asd 37 2 4 3" xfId="5077" xr:uid="{00000000-0005-0000-0000-0000BA130000}"/>
    <cellStyle name="asd 37 2 4 4" xfId="5078" xr:uid="{00000000-0005-0000-0000-0000BB130000}"/>
    <cellStyle name="asd 37 2 5" xfId="5079" xr:uid="{00000000-0005-0000-0000-0000BC130000}"/>
    <cellStyle name="asd 37 2 5 2" xfId="5080" xr:uid="{00000000-0005-0000-0000-0000BD130000}"/>
    <cellStyle name="asd 37 2 5 3" xfId="5081" xr:uid="{00000000-0005-0000-0000-0000BE130000}"/>
    <cellStyle name="asd 37 2 5 4" xfId="5082" xr:uid="{00000000-0005-0000-0000-0000BF130000}"/>
    <cellStyle name="asd 37 2 6" xfId="5083" xr:uid="{00000000-0005-0000-0000-0000C0130000}"/>
    <cellStyle name="asd 37 2 6 2" xfId="5084" xr:uid="{00000000-0005-0000-0000-0000C1130000}"/>
    <cellStyle name="asd 37 2 6 3" xfId="5085" xr:uid="{00000000-0005-0000-0000-0000C2130000}"/>
    <cellStyle name="asd 37 2 6 4" xfId="5086" xr:uid="{00000000-0005-0000-0000-0000C3130000}"/>
    <cellStyle name="asd 37 2 7" xfId="5087" xr:uid="{00000000-0005-0000-0000-0000C4130000}"/>
    <cellStyle name="asd 37 2 7 2" xfId="5088" xr:uid="{00000000-0005-0000-0000-0000C5130000}"/>
    <cellStyle name="asd 37 2 7 3" xfId="5089" xr:uid="{00000000-0005-0000-0000-0000C6130000}"/>
    <cellStyle name="asd 37 2 7 4" xfId="5090" xr:uid="{00000000-0005-0000-0000-0000C7130000}"/>
    <cellStyle name="asd 37 2 8" xfId="5091" xr:uid="{00000000-0005-0000-0000-0000C8130000}"/>
    <cellStyle name="asd 37 2 8 2" xfId="5092" xr:uid="{00000000-0005-0000-0000-0000C9130000}"/>
    <cellStyle name="asd 37 2 8 3" xfId="5093" xr:uid="{00000000-0005-0000-0000-0000CA130000}"/>
    <cellStyle name="asd 37 2 8 4" xfId="5094" xr:uid="{00000000-0005-0000-0000-0000CB130000}"/>
    <cellStyle name="asd 37 2 9" xfId="5095" xr:uid="{00000000-0005-0000-0000-0000CC130000}"/>
    <cellStyle name="asd 37 3" xfId="5096" xr:uid="{00000000-0005-0000-0000-0000CD130000}"/>
    <cellStyle name="asd 37 3 2" xfId="5097" xr:uid="{00000000-0005-0000-0000-0000CE130000}"/>
    <cellStyle name="asd 37 3 2 2" xfId="5098" xr:uid="{00000000-0005-0000-0000-0000CF130000}"/>
    <cellStyle name="asd 37 3 2 3" xfId="5099" xr:uid="{00000000-0005-0000-0000-0000D0130000}"/>
    <cellStyle name="asd 37 3 2 4" xfId="5100" xr:uid="{00000000-0005-0000-0000-0000D1130000}"/>
    <cellStyle name="asd 37 3 3" xfId="5101" xr:uid="{00000000-0005-0000-0000-0000D2130000}"/>
    <cellStyle name="asd 37 3 3 2" xfId="5102" xr:uid="{00000000-0005-0000-0000-0000D3130000}"/>
    <cellStyle name="asd 37 3 3 3" xfId="5103" xr:uid="{00000000-0005-0000-0000-0000D4130000}"/>
    <cellStyle name="asd 37 3 3 4" xfId="5104" xr:uid="{00000000-0005-0000-0000-0000D5130000}"/>
    <cellStyle name="asd 37 3 4" xfId="5105" xr:uid="{00000000-0005-0000-0000-0000D6130000}"/>
    <cellStyle name="asd 37 3 4 2" xfId="5106" xr:uid="{00000000-0005-0000-0000-0000D7130000}"/>
    <cellStyle name="asd 37 3 4 3" xfId="5107" xr:uid="{00000000-0005-0000-0000-0000D8130000}"/>
    <cellStyle name="asd 37 3 4 4" xfId="5108" xr:uid="{00000000-0005-0000-0000-0000D9130000}"/>
    <cellStyle name="asd 37 3 5" xfId="5109" xr:uid="{00000000-0005-0000-0000-0000DA130000}"/>
    <cellStyle name="asd 37 3 5 2" xfId="5110" xr:uid="{00000000-0005-0000-0000-0000DB130000}"/>
    <cellStyle name="asd 37 3 5 3" xfId="5111" xr:uid="{00000000-0005-0000-0000-0000DC130000}"/>
    <cellStyle name="asd 37 3 5 4" xfId="5112" xr:uid="{00000000-0005-0000-0000-0000DD130000}"/>
    <cellStyle name="asd 37 3 6" xfId="5113" xr:uid="{00000000-0005-0000-0000-0000DE130000}"/>
    <cellStyle name="asd 37 4" xfId="5114" xr:uid="{00000000-0005-0000-0000-0000DF130000}"/>
    <cellStyle name="asd 37 4 2" xfId="5115" xr:uid="{00000000-0005-0000-0000-0000E0130000}"/>
    <cellStyle name="asd 37 4 2 2" xfId="5116" xr:uid="{00000000-0005-0000-0000-0000E1130000}"/>
    <cellStyle name="asd 37 4 2 3" xfId="5117" xr:uid="{00000000-0005-0000-0000-0000E2130000}"/>
    <cellStyle name="asd 37 4 2 4" xfId="5118" xr:uid="{00000000-0005-0000-0000-0000E3130000}"/>
    <cellStyle name="asd 37 4 3" xfId="5119" xr:uid="{00000000-0005-0000-0000-0000E4130000}"/>
    <cellStyle name="asd 37 4 3 2" xfId="5120" xr:uid="{00000000-0005-0000-0000-0000E5130000}"/>
    <cellStyle name="asd 37 4 3 3" xfId="5121" xr:uid="{00000000-0005-0000-0000-0000E6130000}"/>
    <cellStyle name="asd 37 4 3 4" xfId="5122" xr:uid="{00000000-0005-0000-0000-0000E7130000}"/>
    <cellStyle name="asd 37 4 4" xfId="5123" xr:uid="{00000000-0005-0000-0000-0000E8130000}"/>
    <cellStyle name="asd 37 4 5" xfId="5124" xr:uid="{00000000-0005-0000-0000-0000E9130000}"/>
    <cellStyle name="asd 37 4 6" xfId="5125" xr:uid="{00000000-0005-0000-0000-0000EA130000}"/>
    <cellStyle name="asd 37 5" xfId="5126" xr:uid="{00000000-0005-0000-0000-0000EB130000}"/>
    <cellStyle name="asd 37 5 2" xfId="5127" xr:uid="{00000000-0005-0000-0000-0000EC130000}"/>
    <cellStyle name="asd 37 5 3" xfId="5128" xr:uid="{00000000-0005-0000-0000-0000ED130000}"/>
    <cellStyle name="asd 37 5 4" xfId="5129" xr:uid="{00000000-0005-0000-0000-0000EE130000}"/>
    <cellStyle name="asd 37 6" xfId="5130" xr:uid="{00000000-0005-0000-0000-0000EF130000}"/>
    <cellStyle name="asd 37 6 2" xfId="5131" xr:uid="{00000000-0005-0000-0000-0000F0130000}"/>
    <cellStyle name="asd 37 6 3" xfId="5132" xr:uid="{00000000-0005-0000-0000-0000F1130000}"/>
    <cellStyle name="asd 37 6 4" xfId="5133" xr:uid="{00000000-0005-0000-0000-0000F2130000}"/>
    <cellStyle name="asd 37 7" xfId="5134" xr:uid="{00000000-0005-0000-0000-0000F3130000}"/>
    <cellStyle name="asd 37 7 2" xfId="5135" xr:uid="{00000000-0005-0000-0000-0000F4130000}"/>
    <cellStyle name="asd 37 7 3" xfId="5136" xr:uid="{00000000-0005-0000-0000-0000F5130000}"/>
    <cellStyle name="asd 37 7 4" xfId="5137" xr:uid="{00000000-0005-0000-0000-0000F6130000}"/>
    <cellStyle name="asd 37 8" xfId="5138" xr:uid="{00000000-0005-0000-0000-0000F7130000}"/>
    <cellStyle name="asd 37 8 2" xfId="5139" xr:uid="{00000000-0005-0000-0000-0000F8130000}"/>
    <cellStyle name="asd 37 8 3" xfId="5140" xr:uid="{00000000-0005-0000-0000-0000F9130000}"/>
    <cellStyle name="asd 37 8 4" xfId="5141" xr:uid="{00000000-0005-0000-0000-0000FA130000}"/>
    <cellStyle name="asd 37 9" xfId="5142" xr:uid="{00000000-0005-0000-0000-0000FB130000}"/>
    <cellStyle name="asd 37 9 2" xfId="5143" xr:uid="{00000000-0005-0000-0000-0000FC130000}"/>
    <cellStyle name="asd 37 9 3" xfId="5144" xr:uid="{00000000-0005-0000-0000-0000FD130000}"/>
    <cellStyle name="asd 37 9 4" xfId="5145" xr:uid="{00000000-0005-0000-0000-0000FE130000}"/>
    <cellStyle name="asd 38" xfId="5146" xr:uid="{00000000-0005-0000-0000-0000FF130000}"/>
    <cellStyle name="asd 38 10" xfId="5147" xr:uid="{00000000-0005-0000-0000-000000140000}"/>
    <cellStyle name="asd 38 2" xfId="5148" xr:uid="{00000000-0005-0000-0000-000001140000}"/>
    <cellStyle name="asd 38 2 2" xfId="5149" xr:uid="{00000000-0005-0000-0000-000002140000}"/>
    <cellStyle name="asd 38 2 2 2" xfId="5150" xr:uid="{00000000-0005-0000-0000-000003140000}"/>
    <cellStyle name="asd 38 2 2 2 2" xfId="5151" xr:uid="{00000000-0005-0000-0000-000004140000}"/>
    <cellStyle name="asd 38 2 2 2 3" xfId="5152" xr:uid="{00000000-0005-0000-0000-000005140000}"/>
    <cellStyle name="asd 38 2 2 2 4" xfId="5153" xr:uid="{00000000-0005-0000-0000-000006140000}"/>
    <cellStyle name="asd 38 2 2 3" xfId="5154" xr:uid="{00000000-0005-0000-0000-000007140000}"/>
    <cellStyle name="asd 38 2 2 3 2" xfId="5155" xr:uid="{00000000-0005-0000-0000-000008140000}"/>
    <cellStyle name="asd 38 2 2 3 3" xfId="5156" xr:uid="{00000000-0005-0000-0000-000009140000}"/>
    <cellStyle name="asd 38 2 2 3 4" xfId="5157" xr:uid="{00000000-0005-0000-0000-00000A140000}"/>
    <cellStyle name="asd 38 2 2 4" xfId="5158" xr:uid="{00000000-0005-0000-0000-00000B140000}"/>
    <cellStyle name="asd 38 2 2 4 2" xfId="5159" xr:uid="{00000000-0005-0000-0000-00000C140000}"/>
    <cellStyle name="asd 38 2 2 4 3" xfId="5160" xr:uid="{00000000-0005-0000-0000-00000D140000}"/>
    <cellStyle name="asd 38 2 2 4 4" xfId="5161" xr:uid="{00000000-0005-0000-0000-00000E140000}"/>
    <cellStyle name="asd 38 2 2 5" xfId="5162" xr:uid="{00000000-0005-0000-0000-00000F140000}"/>
    <cellStyle name="asd 38 2 2 5 2" xfId="5163" xr:uid="{00000000-0005-0000-0000-000010140000}"/>
    <cellStyle name="asd 38 2 2 5 3" xfId="5164" xr:uid="{00000000-0005-0000-0000-000011140000}"/>
    <cellStyle name="asd 38 2 2 5 4" xfId="5165" xr:uid="{00000000-0005-0000-0000-000012140000}"/>
    <cellStyle name="asd 38 2 2 6" xfId="5166" xr:uid="{00000000-0005-0000-0000-000013140000}"/>
    <cellStyle name="asd 38 2 3" xfId="5167" xr:uid="{00000000-0005-0000-0000-000014140000}"/>
    <cellStyle name="asd 38 2 3 2" xfId="5168" xr:uid="{00000000-0005-0000-0000-000015140000}"/>
    <cellStyle name="asd 38 2 3 2 2" xfId="5169" xr:uid="{00000000-0005-0000-0000-000016140000}"/>
    <cellStyle name="asd 38 2 3 2 3" xfId="5170" xr:uid="{00000000-0005-0000-0000-000017140000}"/>
    <cellStyle name="asd 38 2 3 2 4" xfId="5171" xr:uid="{00000000-0005-0000-0000-000018140000}"/>
    <cellStyle name="asd 38 2 3 3" xfId="5172" xr:uid="{00000000-0005-0000-0000-000019140000}"/>
    <cellStyle name="asd 38 2 3 3 2" xfId="5173" xr:uid="{00000000-0005-0000-0000-00001A140000}"/>
    <cellStyle name="asd 38 2 3 3 3" xfId="5174" xr:uid="{00000000-0005-0000-0000-00001B140000}"/>
    <cellStyle name="asd 38 2 3 3 4" xfId="5175" xr:uid="{00000000-0005-0000-0000-00001C140000}"/>
    <cellStyle name="asd 38 2 3 4" xfId="5176" xr:uid="{00000000-0005-0000-0000-00001D140000}"/>
    <cellStyle name="asd 38 2 3 5" xfId="5177" xr:uid="{00000000-0005-0000-0000-00001E140000}"/>
    <cellStyle name="asd 38 2 3 6" xfId="5178" xr:uid="{00000000-0005-0000-0000-00001F140000}"/>
    <cellStyle name="asd 38 2 4" xfId="5179" xr:uid="{00000000-0005-0000-0000-000020140000}"/>
    <cellStyle name="asd 38 2 4 2" xfId="5180" xr:uid="{00000000-0005-0000-0000-000021140000}"/>
    <cellStyle name="asd 38 2 4 3" xfId="5181" xr:uid="{00000000-0005-0000-0000-000022140000}"/>
    <cellStyle name="asd 38 2 4 4" xfId="5182" xr:uid="{00000000-0005-0000-0000-000023140000}"/>
    <cellStyle name="asd 38 2 5" xfId="5183" xr:uid="{00000000-0005-0000-0000-000024140000}"/>
    <cellStyle name="asd 38 2 5 2" xfId="5184" xr:uid="{00000000-0005-0000-0000-000025140000}"/>
    <cellStyle name="asd 38 2 5 3" xfId="5185" xr:uid="{00000000-0005-0000-0000-000026140000}"/>
    <cellStyle name="asd 38 2 5 4" xfId="5186" xr:uid="{00000000-0005-0000-0000-000027140000}"/>
    <cellStyle name="asd 38 2 6" xfId="5187" xr:uid="{00000000-0005-0000-0000-000028140000}"/>
    <cellStyle name="asd 38 2 6 2" xfId="5188" xr:uid="{00000000-0005-0000-0000-000029140000}"/>
    <cellStyle name="asd 38 2 6 3" xfId="5189" xr:uid="{00000000-0005-0000-0000-00002A140000}"/>
    <cellStyle name="asd 38 2 6 4" xfId="5190" xr:uid="{00000000-0005-0000-0000-00002B140000}"/>
    <cellStyle name="asd 38 2 7" xfId="5191" xr:uid="{00000000-0005-0000-0000-00002C140000}"/>
    <cellStyle name="asd 38 2 7 2" xfId="5192" xr:uid="{00000000-0005-0000-0000-00002D140000}"/>
    <cellStyle name="asd 38 2 7 3" xfId="5193" xr:uid="{00000000-0005-0000-0000-00002E140000}"/>
    <cellStyle name="asd 38 2 7 4" xfId="5194" xr:uid="{00000000-0005-0000-0000-00002F140000}"/>
    <cellStyle name="asd 38 2 8" xfId="5195" xr:uid="{00000000-0005-0000-0000-000030140000}"/>
    <cellStyle name="asd 38 2 8 2" xfId="5196" xr:uid="{00000000-0005-0000-0000-000031140000}"/>
    <cellStyle name="asd 38 2 8 3" xfId="5197" xr:uid="{00000000-0005-0000-0000-000032140000}"/>
    <cellStyle name="asd 38 2 8 4" xfId="5198" xr:uid="{00000000-0005-0000-0000-000033140000}"/>
    <cellStyle name="asd 38 2 9" xfId="5199" xr:uid="{00000000-0005-0000-0000-000034140000}"/>
    <cellStyle name="asd 38 3" xfId="5200" xr:uid="{00000000-0005-0000-0000-000035140000}"/>
    <cellStyle name="asd 38 3 2" xfId="5201" xr:uid="{00000000-0005-0000-0000-000036140000}"/>
    <cellStyle name="asd 38 3 2 2" xfId="5202" xr:uid="{00000000-0005-0000-0000-000037140000}"/>
    <cellStyle name="asd 38 3 2 3" xfId="5203" xr:uid="{00000000-0005-0000-0000-000038140000}"/>
    <cellStyle name="asd 38 3 2 4" xfId="5204" xr:uid="{00000000-0005-0000-0000-000039140000}"/>
    <cellStyle name="asd 38 3 3" xfId="5205" xr:uid="{00000000-0005-0000-0000-00003A140000}"/>
    <cellStyle name="asd 38 3 3 2" xfId="5206" xr:uid="{00000000-0005-0000-0000-00003B140000}"/>
    <cellStyle name="asd 38 3 3 3" xfId="5207" xr:uid="{00000000-0005-0000-0000-00003C140000}"/>
    <cellStyle name="asd 38 3 3 4" xfId="5208" xr:uid="{00000000-0005-0000-0000-00003D140000}"/>
    <cellStyle name="asd 38 3 4" xfId="5209" xr:uid="{00000000-0005-0000-0000-00003E140000}"/>
    <cellStyle name="asd 38 3 4 2" xfId="5210" xr:uid="{00000000-0005-0000-0000-00003F140000}"/>
    <cellStyle name="asd 38 3 4 3" xfId="5211" xr:uid="{00000000-0005-0000-0000-000040140000}"/>
    <cellStyle name="asd 38 3 4 4" xfId="5212" xr:uid="{00000000-0005-0000-0000-000041140000}"/>
    <cellStyle name="asd 38 3 5" xfId="5213" xr:uid="{00000000-0005-0000-0000-000042140000}"/>
    <cellStyle name="asd 38 3 5 2" xfId="5214" xr:uid="{00000000-0005-0000-0000-000043140000}"/>
    <cellStyle name="asd 38 3 5 3" xfId="5215" xr:uid="{00000000-0005-0000-0000-000044140000}"/>
    <cellStyle name="asd 38 3 5 4" xfId="5216" xr:uid="{00000000-0005-0000-0000-000045140000}"/>
    <cellStyle name="asd 38 3 6" xfId="5217" xr:uid="{00000000-0005-0000-0000-000046140000}"/>
    <cellStyle name="asd 38 4" xfId="5218" xr:uid="{00000000-0005-0000-0000-000047140000}"/>
    <cellStyle name="asd 38 4 2" xfId="5219" xr:uid="{00000000-0005-0000-0000-000048140000}"/>
    <cellStyle name="asd 38 4 2 2" xfId="5220" xr:uid="{00000000-0005-0000-0000-000049140000}"/>
    <cellStyle name="asd 38 4 2 3" xfId="5221" xr:uid="{00000000-0005-0000-0000-00004A140000}"/>
    <cellStyle name="asd 38 4 2 4" xfId="5222" xr:uid="{00000000-0005-0000-0000-00004B140000}"/>
    <cellStyle name="asd 38 4 3" xfId="5223" xr:uid="{00000000-0005-0000-0000-00004C140000}"/>
    <cellStyle name="asd 38 4 3 2" xfId="5224" xr:uid="{00000000-0005-0000-0000-00004D140000}"/>
    <cellStyle name="asd 38 4 3 3" xfId="5225" xr:uid="{00000000-0005-0000-0000-00004E140000}"/>
    <cellStyle name="asd 38 4 3 4" xfId="5226" xr:uid="{00000000-0005-0000-0000-00004F140000}"/>
    <cellStyle name="asd 38 4 4" xfId="5227" xr:uid="{00000000-0005-0000-0000-000050140000}"/>
    <cellStyle name="asd 38 4 5" xfId="5228" xr:uid="{00000000-0005-0000-0000-000051140000}"/>
    <cellStyle name="asd 38 4 6" xfId="5229" xr:uid="{00000000-0005-0000-0000-000052140000}"/>
    <cellStyle name="asd 38 5" xfId="5230" xr:uid="{00000000-0005-0000-0000-000053140000}"/>
    <cellStyle name="asd 38 5 2" xfId="5231" xr:uid="{00000000-0005-0000-0000-000054140000}"/>
    <cellStyle name="asd 38 5 3" xfId="5232" xr:uid="{00000000-0005-0000-0000-000055140000}"/>
    <cellStyle name="asd 38 5 4" xfId="5233" xr:uid="{00000000-0005-0000-0000-000056140000}"/>
    <cellStyle name="asd 38 6" xfId="5234" xr:uid="{00000000-0005-0000-0000-000057140000}"/>
    <cellStyle name="asd 38 6 2" xfId="5235" xr:uid="{00000000-0005-0000-0000-000058140000}"/>
    <cellStyle name="asd 38 6 3" xfId="5236" xr:uid="{00000000-0005-0000-0000-000059140000}"/>
    <cellStyle name="asd 38 6 4" xfId="5237" xr:uid="{00000000-0005-0000-0000-00005A140000}"/>
    <cellStyle name="asd 38 7" xfId="5238" xr:uid="{00000000-0005-0000-0000-00005B140000}"/>
    <cellStyle name="asd 38 7 2" xfId="5239" xr:uid="{00000000-0005-0000-0000-00005C140000}"/>
    <cellStyle name="asd 38 7 3" xfId="5240" xr:uid="{00000000-0005-0000-0000-00005D140000}"/>
    <cellStyle name="asd 38 7 4" xfId="5241" xr:uid="{00000000-0005-0000-0000-00005E140000}"/>
    <cellStyle name="asd 38 8" xfId="5242" xr:uid="{00000000-0005-0000-0000-00005F140000}"/>
    <cellStyle name="asd 38 8 2" xfId="5243" xr:uid="{00000000-0005-0000-0000-000060140000}"/>
    <cellStyle name="asd 38 8 3" xfId="5244" xr:uid="{00000000-0005-0000-0000-000061140000}"/>
    <cellStyle name="asd 38 8 4" xfId="5245" xr:uid="{00000000-0005-0000-0000-000062140000}"/>
    <cellStyle name="asd 38 9" xfId="5246" xr:uid="{00000000-0005-0000-0000-000063140000}"/>
    <cellStyle name="asd 38 9 2" xfId="5247" xr:uid="{00000000-0005-0000-0000-000064140000}"/>
    <cellStyle name="asd 38 9 3" xfId="5248" xr:uid="{00000000-0005-0000-0000-000065140000}"/>
    <cellStyle name="asd 38 9 4" xfId="5249" xr:uid="{00000000-0005-0000-0000-000066140000}"/>
    <cellStyle name="asd 39" xfId="5250" xr:uid="{00000000-0005-0000-0000-000067140000}"/>
    <cellStyle name="asd 39 10" xfId="5251" xr:uid="{00000000-0005-0000-0000-000068140000}"/>
    <cellStyle name="asd 39 2" xfId="5252" xr:uid="{00000000-0005-0000-0000-000069140000}"/>
    <cellStyle name="asd 39 2 2" xfId="5253" xr:uid="{00000000-0005-0000-0000-00006A140000}"/>
    <cellStyle name="asd 39 2 2 2" xfId="5254" xr:uid="{00000000-0005-0000-0000-00006B140000}"/>
    <cellStyle name="asd 39 2 2 2 2" xfId="5255" xr:uid="{00000000-0005-0000-0000-00006C140000}"/>
    <cellStyle name="asd 39 2 2 2 3" xfId="5256" xr:uid="{00000000-0005-0000-0000-00006D140000}"/>
    <cellStyle name="asd 39 2 2 2 4" xfId="5257" xr:uid="{00000000-0005-0000-0000-00006E140000}"/>
    <cellStyle name="asd 39 2 2 3" xfId="5258" xr:uid="{00000000-0005-0000-0000-00006F140000}"/>
    <cellStyle name="asd 39 2 2 3 2" xfId="5259" xr:uid="{00000000-0005-0000-0000-000070140000}"/>
    <cellStyle name="asd 39 2 2 3 3" xfId="5260" xr:uid="{00000000-0005-0000-0000-000071140000}"/>
    <cellStyle name="asd 39 2 2 3 4" xfId="5261" xr:uid="{00000000-0005-0000-0000-000072140000}"/>
    <cellStyle name="asd 39 2 2 4" xfId="5262" xr:uid="{00000000-0005-0000-0000-000073140000}"/>
    <cellStyle name="asd 39 2 2 4 2" xfId="5263" xr:uid="{00000000-0005-0000-0000-000074140000}"/>
    <cellStyle name="asd 39 2 2 4 3" xfId="5264" xr:uid="{00000000-0005-0000-0000-000075140000}"/>
    <cellStyle name="asd 39 2 2 4 4" xfId="5265" xr:uid="{00000000-0005-0000-0000-000076140000}"/>
    <cellStyle name="asd 39 2 2 5" xfId="5266" xr:uid="{00000000-0005-0000-0000-000077140000}"/>
    <cellStyle name="asd 39 2 2 5 2" xfId="5267" xr:uid="{00000000-0005-0000-0000-000078140000}"/>
    <cellStyle name="asd 39 2 2 5 3" xfId="5268" xr:uid="{00000000-0005-0000-0000-000079140000}"/>
    <cellStyle name="asd 39 2 2 5 4" xfId="5269" xr:uid="{00000000-0005-0000-0000-00007A140000}"/>
    <cellStyle name="asd 39 2 2 6" xfId="5270" xr:uid="{00000000-0005-0000-0000-00007B140000}"/>
    <cellStyle name="asd 39 2 3" xfId="5271" xr:uid="{00000000-0005-0000-0000-00007C140000}"/>
    <cellStyle name="asd 39 2 3 2" xfId="5272" xr:uid="{00000000-0005-0000-0000-00007D140000}"/>
    <cellStyle name="asd 39 2 3 2 2" xfId="5273" xr:uid="{00000000-0005-0000-0000-00007E140000}"/>
    <cellStyle name="asd 39 2 3 2 3" xfId="5274" xr:uid="{00000000-0005-0000-0000-00007F140000}"/>
    <cellStyle name="asd 39 2 3 2 4" xfId="5275" xr:uid="{00000000-0005-0000-0000-000080140000}"/>
    <cellStyle name="asd 39 2 3 3" xfId="5276" xr:uid="{00000000-0005-0000-0000-000081140000}"/>
    <cellStyle name="asd 39 2 3 3 2" xfId="5277" xr:uid="{00000000-0005-0000-0000-000082140000}"/>
    <cellStyle name="asd 39 2 3 3 3" xfId="5278" xr:uid="{00000000-0005-0000-0000-000083140000}"/>
    <cellStyle name="asd 39 2 3 3 4" xfId="5279" xr:uid="{00000000-0005-0000-0000-000084140000}"/>
    <cellStyle name="asd 39 2 3 4" xfId="5280" xr:uid="{00000000-0005-0000-0000-000085140000}"/>
    <cellStyle name="asd 39 2 3 5" xfId="5281" xr:uid="{00000000-0005-0000-0000-000086140000}"/>
    <cellStyle name="asd 39 2 3 6" xfId="5282" xr:uid="{00000000-0005-0000-0000-000087140000}"/>
    <cellStyle name="asd 39 2 4" xfId="5283" xr:uid="{00000000-0005-0000-0000-000088140000}"/>
    <cellStyle name="asd 39 2 4 2" xfId="5284" xr:uid="{00000000-0005-0000-0000-000089140000}"/>
    <cellStyle name="asd 39 2 4 3" xfId="5285" xr:uid="{00000000-0005-0000-0000-00008A140000}"/>
    <cellStyle name="asd 39 2 4 4" xfId="5286" xr:uid="{00000000-0005-0000-0000-00008B140000}"/>
    <cellStyle name="asd 39 2 5" xfId="5287" xr:uid="{00000000-0005-0000-0000-00008C140000}"/>
    <cellStyle name="asd 39 2 5 2" xfId="5288" xr:uid="{00000000-0005-0000-0000-00008D140000}"/>
    <cellStyle name="asd 39 2 5 3" xfId="5289" xr:uid="{00000000-0005-0000-0000-00008E140000}"/>
    <cellStyle name="asd 39 2 5 4" xfId="5290" xr:uid="{00000000-0005-0000-0000-00008F140000}"/>
    <cellStyle name="asd 39 2 6" xfId="5291" xr:uid="{00000000-0005-0000-0000-000090140000}"/>
    <cellStyle name="asd 39 2 6 2" xfId="5292" xr:uid="{00000000-0005-0000-0000-000091140000}"/>
    <cellStyle name="asd 39 2 6 3" xfId="5293" xr:uid="{00000000-0005-0000-0000-000092140000}"/>
    <cellStyle name="asd 39 2 6 4" xfId="5294" xr:uid="{00000000-0005-0000-0000-000093140000}"/>
    <cellStyle name="asd 39 2 7" xfId="5295" xr:uid="{00000000-0005-0000-0000-000094140000}"/>
    <cellStyle name="asd 39 2 7 2" xfId="5296" xr:uid="{00000000-0005-0000-0000-000095140000}"/>
    <cellStyle name="asd 39 2 7 3" xfId="5297" xr:uid="{00000000-0005-0000-0000-000096140000}"/>
    <cellStyle name="asd 39 2 7 4" xfId="5298" xr:uid="{00000000-0005-0000-0000-000097140000}"/>
    <cellStyle name="asd 39 2 8" xfId="5299" xr:uid="{00000000-0005-0000-0000-000098140000}"/>
    <cellStyle name="asd 39 2 8 2" xfId="5300" xr:uid="{00000000-0005-0000-0000-000099140000}"/>
    <cellStyle name="asd 39 2 8 3" xfId="5301" xr:uid="{00000000-0005-0000-0000-00009A140000}"/>
    <cellStyle name="asd 39 2 8 4" xfId="5302" xr:uid="{00000000-0005-0000-0000-00009B140000}"/>
    <cellStyle name="asd 39 2 9" xfId="5303" xr:uid="{00000000-0005-0000-0000-00009C140000}"/>
    <cellStyle name="asd 39 3" xfId="5304" xr:uid="{00000000-0005-0000-0000-00009D140000}"/>
    <cellStyle name="asd 39 3 2" xfId="5305" xr:uid="{00000000-0005-0000-0000-00009E140000}"/>
    <cellStyle name="asd 39 3 2 2" xfId="5306" xr:uid="{00000000-0005-0000-0000-00009F140000}"/>
    <cellStyle name="asd 39 3 2 3" xfId="5307" xr:uid="{00000000-0005-0000-0000-0000A0140000}"/>
    <cellStyle name="asd 39 3 2 4" xfId="5308" xr:uid="{00000000-0005-0000-0000-0000A1140000}"/>
    <cellStyle name="asd 39 3 3" xfId="5309" xr:uid="{00000000-0005-0000-0000-0000A2140000}"/>
    <cellStyle name="asd 39 3 3 2" xfId="5310" xr:uid="{00000000-0005-0000-0000-0000A3140000}"/>
    <cellStyle name="asd 39 3 3 3" xfId="5311" xr:uid="{00000000-0005-0000-0000-0000A4140000}"/>
    <cellStyle name="asd 39 3 3 4" xfId="5312" xr:uid="{00000000-0005-0000-0000-0000A5140000}"/>
    <cellStyle name="asd 39 3 4" xfId="5313" xr:uid="{00000000-0005-0000-0000-0000A6140000}"/>
    <cellStyle name="asd 39 3 4 2" xfId="5314" xr:uid="{00000000-0005-0000-0000-0000A7140000}"/>
    <cellStyle name="asd 39 3 4 3" xfId="5315" xr:uid="{00000000-0005-0000-0000-0000A8140000}"/>
    <cellStyle name="asd 39 3 4 4" xfId="5316" xr:uid="{00000000-0005-0000-0000-0000A9140000}"/>
    <cellStyle name="asd 39 3 5" xfId="5317" xr:uid="{00000000-0005-0000-0000-0000AA140000}"/>
    <cellStyle name="asd 39 3 5 2" xfId="5318" xr:uid="{00000000-0005-0000-0000-0000AB140000}"/>
    <cellStyle name="asd 39 3 5 3" xfId="5319" xr:uid="{00000000-0005-0000-0000-0000AC140000}"/>
    <cellStyle name="asd 39 3 5 4" xfId="5320" xr:uid="{00000000-0005-0000-0000-0000AD140000}"/>
    <cellStyle name="asd 39 3 6" xfId="5321" xr:uid="{00000000-0005-0000-0000-0000AE140000}"/>
    <cellStyle name="asd 39 4" xfId="5322" xr:uid="{00000000-0005-0000-0000-0000AF140000}"/>
    <cellStyle name="asd 39 4 2" xfId="5323" xr:uid="{00000000-0005-0000-0000-0000B0140000}"/>
    <cellStyle name="asd 39 4 2 2" xfId="5324" xr:uid="{00000000-0005-0000-0000-0000B1140000}"/>
    <cellStyle name="asd 39 4 2 3" xfId="5325" xr:uid="{00000000-0005-0000-0000-0000B2140000}"/>
    <cellStyle name="asd 39 4 2 4" xfId="5326" xr:uid="{00000000-0005-0000-0000-0000B3140000}"/>
    <cellStyle name="asd 39 4 3" xfId="5327" xr:uid="{00000000-0005-0000-0000-0000B4140000}"/>
    <cellStyle name="asd 39 4 3 2" xfId="5328" xr:uid="{00000000-0005-0000-0000-0000B5140000}"/>
    <cellStyle name="asd 39 4 3 3" xfId="5329" xr:uid="{00000000-0005-0000-0000-0000B6140000}"/>
    <cellStyle name="asd 39 4 3 4" xfId="5330" xr:uid="{00000000-0005-0000-0000-0000B7140000}"/>
    <cellStyle name="asd 39 4 4" xfId="5331" xr:uid="{00000000-0005-0000-0000-0000B8140000}"/>
    <cellStyle name="asd 39 4 5" xfId="5332" xr:uid="{00000000-0005-0000-0000-0000B9140000}"/>
    <cellStyle name="asd 39 4 6" xfId="5333" xr:uid="{00000000-0005-0000-0000-0000BA140000}"/>
    <cellStyle name="asd 39 5" xfId="5334" xr:uid="{00000000-0005-0000-0000-0000BB140000}"/>
    <cellStyle name="asd 39 5 2" xfId="5335" xr:uid="{00000000-0005-0000-0000-0000BC140000}"/>
    <cellStyle name="asd 39 5 3" xfId="5336" xr:uid="{00000000-0005-0000-0000-0000BD140000}"/>
    <cellStyle name="asd 39 5 4" xfId="5337" xr:uid="{00000000-0005-0000-0000-0000BE140000}"/>
    <cellStyle name="asd 39 6" xfId="5338" xr:uid="{00000000-0005-0000-0000-0000BF140000}"/>
    <cellStyle name="asd 39 6 2" xfId="5339" xr:uid="{00000000-0005-0000-0000-0000C0140000}"/>
    <cellStyle name="asd 39 6 3" xfId="5340" xr:uid="{00000000-0005-0000-0000-0000C1140000}"/>
    <cellStyle name="asd 39 6 4" xfId="5341" xr:uid="{00000000-0005-0000-0000-0000C2140000}"/>
    <cellStyle name="asd 39 7" xfId="5342" xr:uid="{00000000-0005-0000-0000-0000C3140000}"/>
    <cellStyle name="asd 39 7 2" xfId="5343" xr:uid="{00000000-0005-0000-0000-0000C4140000}"/>
    <cellStyle name="asd 39 7 3" xfId="5344" xr:uid="{00000000-0005-0000-0000-0000C5140000}"/>
    <cellStyle name="asd 39 7 4" xfId="5345" xr:uid="{00000000-0005-0000-0000-0000C6140000}"/>
    <cellStyle name="asd 39 8" xfId="5346" xr:uid="{00000000-0005-0000-0000-0000C7140000}"/>
    <cellStyle name="asd 39 8 2" xfId="5347" xr:uid="{00000000-0005-0000-0000-0000C8140000}"/>
    <cellStyle name="asd 39 8 3" xfId="5348" xr:uid="{00000000-0005-0000-0000-0000C9140000}"/>
    <cellStyle name="asd 39 8 4" xfId="5349" xr:uid="{00000000-0005-0000-0000-0000CA140000}"/>
    <cellStyle name="asd 39 9" xfId="5350" xr:uid="{00000000-0005-0000-0000-0000CB140000}"/>
    <cellStyle name="asd 39 9 2" xfId="5351" xr:uid="{00000000-0005-0000-0000-0000CC140000}"/>
    <cellStyle name="asd 39 9 3" xfId="5352" xr:uid="{00000000-0005-0000-0000-0000CD140000}"/>
    <cellStyle name="asd 39 9 4" xfId="5353" xr:uid="{00000000-0005-0000-0000-0000CE140000}"/>
    <cellStyle name="asd 4" xfId="5354" xr:uid="{00000000-0005-0000-0000-0000CF140000}"/>
    <cellStyle name="asd 4 10" xfId="5355" xr:uid="{00000000-0005-0000-0000-0000D0140000}"/>
    <cellStyle name="asd 4 2" xfId="5356" xr:uid="{00000000-0005-0000-0000-0000D1140000}"/>
    <cellStyle name="asd 4 2 2" xfId="5357" xr:uid="{00000000-0005-0000-0000-0000D2140000}"/>
    <cellStyle name="asd 4 2 2 2" xfId="5358" xr:uid="{00000000-0005-0000-0000-0000D3140000}"/>
    <cellStyle name="asd 4 2 2 2 2" xfId="5359" xr:uid="{00000000-0005-0000-0000-0000D4140000}"/>
    <cellStyle name="asd 4 2 2 2 3" xfId="5360" xr:uid="{00000000-0005-0000-0000-0000D5140000}"/>
    <cellStyle name="asd 4 2 2 2 4" xfId="5361" xr:uid="{00000000-0005-0000-0000-0000D6140000}"/>
    <cellStyle name="asd 4 2 2 3" xfId="5362" xr:uid="{00000000-0005-0000-0000-0000D7140000}"/>
    <cellStyle name="asd 4 2 2 3 2" xfId="5363" xr:uid="{00000000-0005-0000-0000-0000D8140000}"/>
    <cellStyle name="asd 4 2 2 3 3" xfId="5364" xr:uid="{00000000-0005-0000-0000-0000D9140000}"/>
    <cellStyle name="asd 4 2 2 3 4" xfId="5365" xr:uid="{00000000-0005-0000-0000-0000DA140000}"/>
    <cellStyle name="asd 4 2 2 4" xfId="5366" xr:uid="{00000000-0005-0000-0000-0000DB140000}"/>
    <cellStyle name="asd 4 2 2 4 2" xfId="5367" xr:uid="{00000000-0005-0000-0000-0000DC140000}"/>
    <cellStyle name="asd 4 2 2 4 3" xfId="5368" xr:uid="{00000000-0005-0000-0000-0000DD140000}"/>
    <cellStyle name="asd 4 2 2 4 4" xfId="5369" xr:uid="{00000000-0005-0000-0000-0000DE140000}"/>
    <cellStyle name="asd 4 2 2 5" xfId="5370" xr:uid="{00000000-0005-0000-0000-0000DF140000}"/>
    <cellStyle name="asd 4 2 2 5 2" xfId="5371" xr:uid="{00000000-0005-0000-0000-0000E0140000}"/>
    <cellStyle name="asd 4 2 2 5 3" xfId="5372" xr:uid="{00000000-0005-0000-0000-0000E1140000}"/>
    <cellStyle name="asd 4 2 2 5 4" xfId="5373" xr:uid="{00000000-0005-0000-0000-0000E2140000}"/>
    <cellStyle name="asd 4 2 2 6" xfId="5374" xr:uid="{00000000-0005-0000-0000-0000E3140000}"/>
    <cellStyle name="asd 4 2 3" xfId="5375" xr:uid="{00000000-0005-0000-0000-0000E4140000}"/>
    <cellStyle name="asd 4 2 3 2" xfId="5376" xr:uid="{00000000-0005-0000-0000-0000E5140000}"/>
    <cellStyle name="asd 4 2 3 2 2" xfId="5377" xr:uid="{00000000-0005-0000-0000-0000E6140000}"/>
    <cellStyle name="asd 4 2 3 2 3" xfId="5378" xr:uid="{00000000-0005-0000-0000-0000E7140000}"/>
    <cellStyle name="asd 4 2 3 2 4" xfId="5379" xr:uid="{00000000-0005-0000-0000-0000E8140000}"/>
    <cellStyle name="asd 4 2 3 3" xfId="5380" xr:uid="{00000000-0005-0000-0000-0000E9140000}"/>
    <cellStyle name="asd 4 2 3 3 2" xfId="5381" xr:uid="{00000000-0005-0000-0000-0000EA140000}"/>
    <cellStyle name="asd 4 2 3 3 3" xfId="5382" xr:uid="{00000000-0005-0000-0000-0000EB140000}"/>
    <cellStyle name="asd 4 2 3 3 4" xfId="5383" xr:uid="{00000000-0005-0000-0000-0000EC140000}"/>
    <cellStyle name="asd 4 2 3 4" xfId="5384" xr:uid="{00000000-0005-0000-0000-0000ED140000}"/>
    <cellStyle name="asd 4 2 3 5" xfId="5385" xr:uid="{00000000-0005-0000-0000-0000EE140000}"/>
    <cellStyle name="asd 4 2 3 6" xfId="5386" xr:uid="{00000000-0005-0000-0000-0000EF140000}"/>
    <cellStyle name="asd 4 2 4" xfId="5387" xr:uid="{00000000-0005-0000-0000-0000F0140000}"/>
    <cellStyle name="asd 4 2 4 2" xfId="5388" xr:uid="{00000000-0005-0000-0000-0000F1140000}"/>
    <cellStyle name="asd 4 2 4 3" xfId="5389" xr:uid="{00000000-0005-0000-0000-0000F2140000}"/>
    <cellStyle name="asd 4 2 4 4" xfId="5390" xr:uid="{00000000-0005-0000-0000-0000F3140000}"/>
    <cellStyle name="asd 4 2 5" xfId="5391" xr:uid="{00000000-0005-0000-0000-0000F4140000}"/>
    <cellStyle name="asd 4 2 5 2" xfId="5392" xr:uid="{00000000-0005-0000-0000-0000F5140000}"/>
    <cellStyle name="asd 4 2 5 3" xfId="5393" xr:uid="{00000000-0005-0000-0000-0000F6140000}"/>
    <cellStyle name="asd 4 2 5 4" xfId="5394" xr:uid="{00000000-0005-0000-0000-0000F7140000}"/>
    <cellStyle name="asd 4 2 6" xfId="5395" xr:uid="{00000000-0005-0000-0000-0000F8140000}"/>
    <cellStyle name="asd 4 2 6 2" xfId="5396" xr:uid="{00000000-0005-0000-0000-0000F9140000}"/>
    <cellStyle name="asd 4 2 6 3" xfId="5397" xr:uid="{00000000-0005-0000-0000-0000FA140000}"/>
    <cellStyle name="asd 4 2 6 4" xfId="5398" xr:uid="{00000000-0005-0000-0000-0000FB140000}"/>
    <cellStyle name="asd 4 2 7" xfId="5399" xr:uid="{00000000-0005-0000-0000-0000FC140000}"/>
    <cellStyle name="asd 4 2 7 2" xfId="5400" xr:uid="{00000000-0005-0000-0000-0000FD140000}"/>
    <cellStyle name="asd 4 2 7 3" xfId="5401" xr:uid="{00000000-0005-0000-0000-0000FE140000}"/>
    <cellStyle name="asd 4 2 7 4" xfId="5402" xr:uid="{00000000-0005-0000-0000-0000FF140000}"/>
    <cellStyle name="asd 4 2 8" xfId="5403" xr:uid="{00000000-0005-0000-0000-000000150000}"/>
    <cellStyle name="asd 4 2 8 2" xfId="5404" xr:uid="{00000000-0005-0000-0000-000001150000}"/>
    <cellStyle name="asd 4 2 8 3" xfId="5405" xr:uid="{00000000-0005-0000-0000-000002150000}"/>
    <cellStyle name="asd 4 2 8 4" xfId="5406" xr:uid="{00000000-0005-0000-0000-000003150000}"/>
    <cellStyle name="asd 4 2 9" xfId="5407" xr:uid="{00000000-0005-0000-0000-000004150000}"/>
    <cellStyle name="asd 4 3" xfId="5408" xr:uid="{00000000-0005-0000-0000-000005150000}"/>
    <cellStyle name="asd 4 3 2" xfId="5409" xr:uid="{00000000-0005-0000-0000-000006150000}"/>
    <cellStyle name="asd 4 3 2 2" xfId="5410" xr:uid="{00000000-0005-0000-0000-000007150000}"/>
    <cellStyle name="asd 4 3 2 3" xfId="5411" xr:uid="{00000000-0005-0000-0000-000008150000}"/>
    <cellStyle name="asd 4 3 2 4" xfId="5412" xr:uid="{00000000-0005-0000-0000-000009150000}"/>
    <cellStyle name="asd 4 3 3" xfId="5413" xr:uid="{00000000-0005-0000-0000-00000A150000}"/>
    <cellStyle name="asd 4 3 3 2" xfId="5414" xr:uid="{00000000-0005-0000-0000-00000B150000}"/>
    <cellStyle name="asd 4 3 3 3" xfId="5415" xr:uid="{00000000-0005-0000-0000-00000C150000}"/>
    <cellStyle name="asd 4 3 3 4" xfId="5416" xr:uid="{00000000-0005-0000-0000-00000D150000}"/>
    <cellStyle name="asd 4 3 4" xfId="5417" xr:uid="{00000000-0005-0000-0000-00000E150000}"/>
    <cellStyle name="asd 4 3 4 2" xfId="5418" xr:uid="{00000000-0005-0000-0000-00000F150000}"/>
    <cellStyle name="asd 4 3 4 3" xfId="5419" xr:uid="{00000000-0005-0000-0000-000010150000}"/>
    <cellStyle name="asd 4 3 4 4" xfId="5420" xr:uid="{00000000-0005-0000-0000-000011150000}"/>
    <cellStyle name="asd 4 3 5" xfId="5421" xr:uid="{00000000-0005-0000-0000-000012150000}"/>
    <cellStyle name="asd 4 3 5 2" xfId="5422" xr:uid="{00000000-0005-0000-0000-000013150000}"/>
    <cellStyle name="asd 4 3 5 3" xfId="5423" xr:uid="{00000000-0005-0000-0000-000014150000}"/>
    <cellStyle name="asd 4 3 5 4" xfId="5424" xr:uid="{00000000-0005-0000-0000-000015150000}"/>
    <cellStyle name="asd 4 3 6" xfId="5425" xr:uid="{00000000-0005-0000-0000-000016150000}"/>
    <cellStyle name="asd 4 4" xfId="5426" xr:uid="{00000000-0005-0000-0000-000017150000}"/>
    <cellStyle name="asd 4 4 2" xfId="5427" xr:uid="{00000000-0005-0000-0000-000018150000}"/>
    <cellStyle name="asd 4 4 2 2" xfId="5428" xr:uid="{00000000-0005-0000-0000-000019150000}"/>
    <cellStyle name="asd 4 4 2 3" xfId="5429" xr:uid="{00000000-0005-0000-0000-00001A150000}"/>
    <cellStyle name="asd 4 4 2 4" xfId="5430" xr:uid="{00000000-0005-0000-0000-00001B150000}"/>
    <cellStyle name="asd 4 4 3" xfId="5431" xr:uid="{00000000-0005-0000-0000-00001C150000}"/>
    <cellStyle name="asd 4 4 3 2" xfId="5432" xr:uid="{00000000-0005-0000-0000-00001D150000}"/>
    <cellStyle name="asd 4 4 3 3" xfId="5433" xr:uid="{00000000-0005-0000-0000-00001E150000}"/>
    <cellStyle name="asd 4 4 3 4" xfId="5434" xr:uid="{00000000-0005-0000-0000-00001F150000}"/>
    <cellStyle name="asd 4 4 4" xfId="5435" xr:uid="{00000000-0005-0000-0000-000020150000}"/>
    <cellStyle name="asd 4 4 5" xfId="5436" xr:uid="{00000000-0005-0000-0000-000021150000}"/>
    <cellStyle name="asd 4 4 6" xfId="5437" xr:uid="{00000000-0005-0000-0000-000022150000}"/>
    <cellStyle name="asd 4 5" xfId="5438" xr:uid="{00000000-0005-0000-0000-000023150000}"/>
    <cellStyle name="asd 4 5 2" xfId="5439" xr:uid="{00000000-0005-0000-0000-000024150000}"/>
    <cellStyle name="asd 4 5 3" xfId="5440" xr:uid="{00000000-0005-0000-0000-000025150000}"/>
    <cellStyle name="asd 4 5 4" xfId="5441" xr:uid="{00000000-0005-0000-0000-000026150000}"/>
    <cellStyle name="asd 4 6" xfId="5442" xr:uid="{00000000-0005-0000-0000-000027150000}"/>
    <cellStyle name="asd 4 6 2" xfId="5443" xr:uid="{00000000-0005-0000-0000-000028150000}"/>
    <cellStyle name="asd 4 6 3" xfId="5444" xr:uid="{00000000-0005-0000-0000-000029150000}"/>
    <cellStyle name="asd 4 6 4" xfId="5445" xr:uid="{00000000-0005-0000-0000-00002A150000}"/>
    <cellStyle name="asd 4 7" xfId="5446" xr:uid="{00000000-0005-0000-0000-00002B150000}"/>
    <cellStyle name="asd 4 7 2" xfId="5447" xr:uid="{00000000-0005-0000-0000-00002C150000}"/>
    <cellStyle name="asd 4 7 3" xfId="5448" xr:uid="{00000000-0005-0000-0000-00002D150000}"/>
    <cellStyle name="asd 4 7 4" xfId="5449" xr:uid="{00000000-0005-0000-0000-00002E150000}"/>
    <cellStyle name="asd 4 8" xfId="5450" xr:uid="{00000000-0005-0000-0000-00002F150000}"/>
    <cellStyle name="asd 4 8 2" xfId="5451" xr:uid="{00000000-0005-0000-0000-000030150000}"/>
    <cellStyle name="asd 4 8 3" xfId="5452" xr:uid="{00000000-0005-0000-0000-000031150000}"/>
    <cellStyle name="asd 4 8 4" xfId="5453" xr:uid="{00000000-0005-0000-0000-000032150000}"/>
    <cellStyle name="asd 4 9" xfId="5454" xr:uid="{00000000-0005-0000-0000-000033150000}"/>
    <cellStyle name="asd 4 9 2" xfId="5455" xr:uid="{00000000-0005-0000-0000-000034150000}"/>
    <cellStyle name="asd 4 9 3" xfId="5456" xr:uid="{00000000-0005-0000-0000-000035150000}"/>
    <cellStyle name="asd 4 9 4" xfId="5457" xr:uid="{00000000-0005-0000-0000-000036150000}"/>
    <cellStyle name="asd 40" xfId="5458" xr:uid="{00000000-0005-0000-0000-000037150000}"/>
    <cellStyle name="asd 40 10" xfId="5459" xr:uid="{00000000-0005-0000-0000-000038150000}"/>
    <cellStyle name="asd 40 2" xfId="5460" xr:uid="{00000000-0005-0000-0000-000039150000}"/>
    <cellStyle name="asd 40 2 2" xfId="5461" xr:uid="{00000000-0005-0000-0000-00003A150000}"/>
    <cellStyle name="asd 40 2 2 2" xfId="5462" xr:uid="{00000000-0005-0000-0000-00003B150000}"/>
    <cellStyle name="asd 40 2 2 2 2" xfId="5463" xr:uid="{00000000-0005-0000-0000-00003C150000}"/>
    <cellStyle name="asd 40 2 2 2 3" xfId="5464" xr:uid="{00000000-0005-0000-0000-00003D150000}"/>
    <cellStyle name="asd 40 2 2 2 4" xfId="5465" xr:uid="{00000000-0005-0000-0000-00003E150000}"/>
    <cellStyle name="asd 40 2 2 3" xfId="5466" xr:uid="{00000000-0005-0000-0000-00003F150000}"/>
    <cellStyle name="asd 40 2 2 3 2" xfId="5467" xr:uid="{00000000-0005-0000-0000-000040150000}"/>
    <cellStyle name="asd 40 2 2 3 3" xfId="5468" xr:uid="{00000000-0005-0000-0000-000041150000}"/>
    <cellStyle name="asd 40 2 2 3 4" xfId="5469" xr:uid="{00000000-0005-0000-0000-000042150000}"/>
    <cellStyle name="asd 40 2 2 4" xfId="5470" xr:uid="{00000000-0005-0000-0000-000043150000}"/>
    <cellStyle name="asd 40 2 2 4 2" xfId="5471" xr:uid="{00000000-0005-0000-0000-000044150000}"/>
    <cellStyle name="asd 40 2 2 4 3" xfId="5472" xr:uid="{00000000-0005-0000-0000-000045150000}"/>
    <cellStyle name="asd 40 2 2 4 4" xfId="5473" xr:uid="{00000000-0005-0000-0000-000046150000}"/>
    <cellStyle name="asd 40 2 2 5" xfId="5474" xr:uid="{00000000-0005-0000-0000-000047150000}"/>
    <cellStyle name="asd 40 2 2 5 2" xfId="5475" xr:uid="{00000000-0005-0000-0000-000048150000}"/>
    <cellStyle name="asd 40 2 2 5 3" xfId="5476" xr:uid="{00000000-0005-0000-0000-000049150000}"/>
    <cellStyle name="asd 40 2 2 5 4" xfId="5477" xr:uid="{00000000-0005-0000-0000-00004A150000}"/>
    <cellStyle name="asd 40 2 2 6" xfId="5478" xr:uid="{00000000-0005-0000-0000-00004B150000}"/>
    <cellStyle name="asd 40 2 3" xfId="5479" xr:uid="{00000000-0005-0000-0000-00004C150000}"/>
    <cellStyle name="asd 40 2 3 2" xfId="5480" xr:uid="{00000000-0005-0000-0000-00004D150000}"/>
    <cellStyle name="asd 40 2 3 2 2" xfId="5481" xr:uid="{00000000-0005-0000-0000-00004E150000}"/>
    <cellStyle name="asd 40 2 3 2 3" xfId="5482" xr:uid="{00000000-0005-0000-0000-00004F150000}"/>
    <cellStyle name="asd 40 2 3 2 4" xfId="5483" xr:uid="{00000000-0005-0000-0000-000050150000}"/>
    <cellStyle name="asd 40 2 3 3" xfId="5484" xr:uid="{00000000-0005-0000-0000-000051150000}"/>
    <cellStyle name="asd 40 2 3 3 2" xfId="5485" xr:uid="{00000000-0005-0000-0000-000052150000}"/>
    <cellStyle name="asd 40 2 3 3 3" xfId="5486" xr:uid="{00000000-0005-0000-0000-000053150000}"/>
    <cellStyle name="asd 40 2 3 3 4" xfId="5487" xr:uid="{00000000-0005-0000-0000-000054150000}"/>
    <cellStyle name="asd 40 2 3 4" xfId="5488" xr:uid="{00000000-0005-0000-0000-000055150000}"/>
    <cellStyle name="asd 40 2 3 5" xfId="5489" xr:uid="{00000000-0005-0000-0000-000056150000}"/>
    <cellStyle name="asd 40 2 3 6" xfId="5490" xr:uid="{00000000-0005-0000-0000-000057150000}"/>
    <cellStyle name="asd 40 2 4" xfId="5491" xr:uid="{00000000-0005-0000-0000-000058150000}"/>
    <cellStyle name="asd 40 2 4 2" xfId="5492" xr:uid="{00000000-0005-0000-0000-000059150000}"/>
    <cellStyle name="asd 40 2 4 3" xfId="5493" xr:uid="{00000000-0005-0000-0000-00005A150000}"/>
    <cellStyle name="asd 40 2 4 4" xfId="5494" xr:uid="{00000000-0005-0000-0000-00005B150000}"/>
    <cellStyle name="asd 40 2 5" xfId="5495" xr:uid="{00000000-0005-0000-0000-00005C150000}"/>
    <cellStyle name="asd 40 2 5 2" xfId="5496" xr:uid="{00000000-0005-0000-0000-00005D150000}"/>
    <cellStyle name="asd 40 2 5 3" xfId="5497" xr:uid="{00000000-0005-0000-0000-00005E150000}"/>
    <cellStyle name="asd 40 2 5 4" xfId="5498" xr:uid="{00000000-0005-0000-0000-00005F150000}"/>
    <cellStyle name="asd 40 2 6" xfId="5499" xr:uid="{00000000-0005-0000-0000-000060150000}"/>
    <cellStyle name="asd 40 2 6 2" xfId="5500" xr:uid="{00000000-0005-0000-0000-000061150000}"/>
    <cellStyle name="asd 40 2 6 3" xfId="5501" xr:uid="{00000000-0005-0000-0000-000062150000}"/>
    <cellStyle name="asd 40 2 6 4" xfId="5502" xr:uid="{00000000-0005-0000-0000-000063150000}"/>
    <cellStyle name="asd 40 2 7" xfId="5503" xr:uid="{00000000-0005-0000-0000-000064150000}"/>
    <cellStyle name="asd 40 2 7 2" xfId="5504" xr:uid="{00000000-0005-0000-0000-000065150000}"/>
    <cellStyle name="asd 40 2 7 3" xfId="5505" xr:uid="{00000000-0005-0000-0000-000066150000}"/>
    <cellStyle name="asd 40 2 7 4" xfId="5506" xr:uid="{00000000-0005-0000-0000-000067150000}"/>
    <cellStyle name="asd 40 2 8" xfId="5507" xr:uid="{00000000-0005-0000-0000-000068150000}"/>
    <cellStyle name="asd 40 2 8 2" xfId="5508" xr:uid="{00000000-0005-0000-0000-000069150000}"/>
    <cellStyle name="asd 40 2 8 3" xfId="5509" xr:uid="{00000000-0005-0000-0000-00006A150000}"/>
    <cellStyle name="asd 40 2 8 4" xfId="5510" xr:uid="{00000000-0005-0000-0000-00006B150000}"/>
    <cellStyle name="asd 40 2 9" xfId="5511" xr:uid="{00000000-0005-0000-0000-00006C150000}"/>
    <cellStyle name="asd 40 3" xfId="5512" xr:uid="{00000000-0005-0000-0000-00006D150000}"/>
    <cellStyle name="asd 40 3 2" xfId="5513" xr:uid="{00000000-0005-0000-0000-00006E150000}"/>
    <cellStyle name="asd 40 3 2 2" xfId="5514" xr:uid="{00000000-0005-0000-0000-00006F150000}"/>
    <cellStyle name="asd 40 3 2 3" xfId="5515" xr:uid="{00000000-0005-0000-0000-000070150000}"/>
    <cellStyle name="asd 40 3 2 4" xfId="5516" xr:uid="{00000000-0005-0000-0000-000071150000}"/>
    <cellStyle name="asd 40 3 3" xfId="5517" xr:uid="{00000000-0005-0000-0000-000072150000}"/>
    <cellStyle name="asd 40 3 3 2" xfId="5518" xr:uid="{00000000-0005-0000-0000-000073150000}"/>
    <cellStyle name="asd 40 3 3 3" xfId="5519" xr:uid="{00000000-0005-0000-0000-000074150000}"/>
    <cellStyle name="asd 40 3 3 4" xfId="5520" xr:uid="{00000000-0005-0000-0000-000075150000}"/>
    <cellStyle name="asd 40 3 4" xfId="5521" xr:uid="{00000000-0005-0000-0000-000076150000}"/>
    <cellStyle name="asd 40 3 4 2" xfId="5522" xr:uid="{00000000-0005-0000-0000-000077150000}"/>
    <cellStyle name="asd 40 3 4 3" xfId="5523" xr:uid="{00000000-0005-0000-0000-000078150000}"/>
    <cellStyle name="asd 40 3 4 4" xfId="5524" xr:uid="{00000000-0005-0000-0000-000079150000}"/>
    <cellStyle name="asd 40 3 5" xfId="5525" xr:uid="{00000000-0005-0000-0000-00007A150000}"/>
    <cellStyle name="asd 40 3 5 2" xfId="5526" xr:uid="{00000000-0005-0000-0000-00007B150000}"/>
    <cellStyle name="asd 40 3 5 3" xfId="5527" xr:uid="{00000000-0005-0000-0000-00007C150000}"/>
    <cellStyle name="asd 40 3 5 4" xfId="5528" xr:uid="{00000000-0005-0000-0000-00007D150000}"/>
    <cellStyle name="asd 40 3 6" xfId="5529" xr:uid="{00000000-0005-0000-0000-00007E150000}"/>
    <cellStyle name="asd 40 4" xfId="5530" xr:uid="{00000000-0005-0000-0000-00007F150000}"/>
    <cellStyle name="asd 40 4 2" xfId="5531" xr:uid="{00000000-0005-0000-0000-000080150000}"/>
    <cellStyle name="asd 40 4 2 2" xfId="5532" xr:uid="{00000000-0005-0000-0000-000081150000}"/>
    <cellStyle name="asd 40 4 2 3" xfId="5533" xr:uid="{00000000-0005-0000-0000-000082150000}"/>
    <cellStyle name="asd 40 4 2 4" xfId="5534" xr:uid="{00000000-0005-0000-0000-000083150000}"/>
    <cellStyle name="asd 40 4 3" xfId="5535" xr:uid="{00000000-0005-0000-0000-000084150000}"/>
    <cellStyle name="asd 40 4 3 2" xfId="5536" xr:uid="{00000000-0005-0000-0000-000085150000}"/>
    <cellStyle name="asd 40 4 3 3" xfId="5537" xr:uid="{00000000-0005-0000-0000-000086150000}"/>
    <cellStyle name="asd 40 4 3 4" xfId="5538" xr:uid="{00000000-0005-0000-0000-000087150000}"/>
    <cellStyle name="asd 40 4 4" xfId="5539" xr:uid="{00000000-0005-0000-0000-000088150000}"/>
    <cellStyle name="asd 40 4 5" xfId="5540" xr:uid="{00000000-0005-0000-0000-000089150000}"/>
    <cellStyle name="asd 40 4 6" xfId="5541" xr:uid="{00000000-0005-0000-0000-00008A150000}"/>
    <cellStyle name="asd 40 5" xfId="5542" xr:uid="{00000000-0005-0000-0000-00008B150000}"/>
    <cellStyle name="asd 40 5 2" xfId="5543" xr:uid="{00000000-0005-0000-0000-00008C150000}"/>
    <cellStyle name="asd 40 5 3" xfId="5544" xr:uid="{00000000-0005-0000-0000-00008D150000}"/>
    <cellStyle name="asd 40 5 4" xfId="5545" xr:uid="{00000000-0005-0000-0000-00008E150000}"/>
    <cellStyle name="asd 40 6" xfId="5546" xr:uid="{00000000-0005-0000-0000-00008F150000}"/>
    <cellStyle name="asd 40 6 2" xfId="5547" xr:uid="{00000000-0005-0000-0000-000090150000}"/>
    <cellStyle name="asd 40 6 3" xfId="5548" xr:uid="{00000000-0005-0000-0000-000091150000}"/>
    <cellStyle name="asd 40 6 4" xfId="5549" xr:uid="{00000000-0005-0000-0000-000092150000}"/>
    <cellStyle name="asd 40 7" xfId="5550" xr:uid="{00000000-0005-0000-0000-000093150000}"/>
    <cellStyle name="asd 40 7 2" xfId="5551" xr:uid="{00000000-0005-0000-0000-000094150000}"/>
    <cellStyle name="asd 40 7 3" xfId="5552" xr:uid="{00000000-0005-0000-0000-000095150000}"/>
    <cellStyle name="asd 40 7 4" xfId="5553" xr:uid="{00000000-0005-0000-0000-000096150000}"/>
    <cellStyle name="asd 40 8" xfId="5554" xr:uid="{00000000-0005-0000-0000-000097150000}"/>
    <cellStyle name="asd 40 8 2" xfId="5555" xr:uid="{00000000-0005-0000-0000-000098150000}"/>
    <cellStyle name="asd 40 8 3" xfId="5556" xr:uid="{00000000-0005-0000-0000-000099150000}"/>
    <cellStyle name="asd 40 8 4" xfId="5557" xr:uid="{00000000-0005-0000-0000-00009A150000}"/>
    <cellStyle name="asd 40 9" xfId="5558" xr:uid="{00000000-0005-0000-0000-00009B150000}"/>
    <cellStyle name="asd 40 9 2" xfId="5559" xr:uid="{00000000-0005-0000-0000-00009C150000}"/>
    <cellStyle name="asd 40 9 3" xfId="5560" xr:uid="{00000000-0005-0000-0000-00009D150000}"/>
    <cellStyle name="asd 40 9 4" xfId="5561" xr:uid="{00000000-0005-0000-0000-00009E150000}"/>
    <cellStyle name="asd 41" xfId="5562" xr:uid="{00000000-0005-0000-0000-00009F150000}"/>
    <cellStyle name="asd 41 10" xfId="5563" xr:uid="{00000000-0005-0000-0000-0000A0150000}"/>
    <cellStyle name="asd 41 2" xfId="5564" xr:uid="{00000000-0005-0000-0000-0000A1150000}"/>
    <cellStyle name="asd 41 2 2" xfId="5565" xr:uid="{00000000-0005-0000-0000-0000A2150000}"/>
    <cellStyle name="asd 41 2 2 2" xfId="5566" xr:uid="{00000000-0005-0000-0000-0000A3150000}"/>
    <cellStyle name="asd 41 2 2 2 2" xfId="5567" xr:uid="{00000000-0005-0000-0000-0000A4150000}"/>
    <cellStyle name="asd 41 2 2 2 3" xfId="5568" xr:uid="{00000000-0005-0000-0000-0000A5150000}"/>
    <cellStyle name="asd 41 2 2 2 4" xfId="5569" xr:uid="{00000000-0005-0000-0000-0000A6150000}"/>
    <cellStyle name="asd 41 2 2 3" xfId="5570" xr:uid="{00000000-0005-0000-0000-0000A7150000}"/>
    <cellStyle name="asd 41 2 2 3 2" xfId="5571" xr:uid="{00000000-0005-0000-0000-0000A8150000}"/>
    <cellStyle name="asd 41 2 2 3 3" xfId="5572" xr:uid="{00000000-0005-0000-0000-0000A9150000}"/>
    <cellStyle name="asd 41 2 2 3 4" xfId="5573" xr:uid="{00000000-0005-0000-0000-0000AA150000}"/>
    <cellStyle name="asd 41 2 2 4" xfId="5574" xr:uid="{00000000-0005-0000-0000-0000AB150000}"/>
    <cellStyle name="asd 41 2 2 4 2" xfId="5575" xr:uid="{00000000-0005-0000-0000-0000AC150000}"/>
    <cellStyle name="asd 41 2 2 4 3" xfId="5576" xr:uid="{00000000-0005-0000-0000-0000AD150000}"/>
    <cellStyle name="asd 41 2 2 4 4" xfId="5577" xr:uid="{00000000-0005-0000-0000-0000AE150000}"/>
    <cellStyle name="asd 41 2 2 5" xfId="5578" xr:uid="{00000000-0005-0000-0000-0000AF150000}"/>
    <cellStyle name="asd 41 2 2 5 2" xfId="5579" xr:uid="{00000000-0005-0000-0000-0000B0150000}"/>
    <cellStyle name="asd 41 2 2 5 3" xfId="5580" xr:uid="{00000000-0005-0000-0000-0000B1150000}"/>
    <cellStyle name="asd 41 2 2 5 4" xfId="5581" xr:uid="{00000000-0005-0000-0000-0000B2150000}"/>
    <cellStyle name="asd 41 2 2 6" xfId="5582" xr:uid="{00000000-0005-0000-0000-0000B3150000}"/>
    <cellStyle name="asd 41 2 3" xfId="5583" xr:uid="{00000000-0005-0000-0000-0000B4150000}"/>
    <cellStyle name="asd 41 2 3 2" xfId="5584" xr:uid="{00000000-0005-0000-0000-0000B5150000}"/>
    <cellStyle name="asd 41 2 3 2 2" xfId="5585" xr:uid="{00000000-0005-0000-0000-0000B6150000}"/>
    <cellStyle name="asd 41 2 3 2 3" xfId="5586" xr:uid="{00000000-0005-0000-0000-0000B7150000}"/>
    <cellStyle name="asd 41 2 3 2 4" xfId="5587" xr:uid="{00000000-0005-0000-0000-0000B8150000}"/>
    <cellStyle name="asd 41 2 3 3" xfId="5588" xr:uid="{00000000-0005-0000-0000-0000B9150000}"/>
    <cellStyle name="asd 41 2 3 3 2" xfId="5589" xr:uid="{00000000-0005-0000-0000-0000BA150000}"/>
    <cellStyle name="asd 41 2 3 3 3" xfId="5590" xr:uid="{00000000-0005-0000-0000-0000BB150000}"/>
    <cellStyle name="asd 41 2 3 3 4" xfId="5591" xr:uid="{00000000-0005-0000-0000-0000BC150000}"/>
    <cellStyle name="asd 41 2 3 4" xfId="5592" xr:uid="{00000000-0005-0000-0000-0000BD150000}"/>
    <cellStyle name="asd 41 2 3 5" xfId="5593" xr:uid="{00000000-0005-0000-0000-0000BE150000}"/>
    <cellStyle name="asd 41 2 3 6" xfId="5594" xr:uid="{00000000-0005-0000-0000-0000BF150000}"/>
    <cellStyle name="asd 41 2 4" xfId="5595" xr:uid="{00000000-0005-0000-0000-0000C0150000}"/>
    <cellStyle name="asd 41 2 4 2" xfId="5596" xr:uid="{00000000-0005-0000-0000-0000C1150000}"/>
    <cellStyle name="asd 41 2 4 3" xfId="5597" xr:uid="{00000000-0005-0000-0000-0000C2150000}"/>
    <cellStyle name="asd 41 2 4 4" xfId="5598" xr:uid="{00000000-0005-0000-0000-0000C3150000}"/>
    <cellStyle name="asd 41 2 5" xfId="5599" xr:uid="{00000000-0005-0000-0000-0000C4150000}"/>
    <cellStyle name="asd 41 2 5 2" xfId="5600" xr:uid="{00000000-0005-0000-0000-0000C5150000}"/>
    <cellStyle name="asd 41 2 5 3" xfId="5601" xr:uid="{00000000-0005-0000-0000-0000C6150000}"/>
    <cellStyle name="asd 41 2 5 4" xfId="5602" xr:uid="{00000000-0005-0000-0000-0000C7150000}"/>
    <cellStyle name="asd 41 2 6" xfId="5603" xr:uid="{00000000-0005-0000-0000-0000C8150000}"/>
    <cellStyle name="asd 41 2 6 2" xfId="5604" xr:uid="{00000000-0005-0000-0000-0000C9150000}"/>
    <cellStyle name="asd 41 2 6 3" xfId="5605" xr:uid="{00000000-0005-0000-0000-0000CA150000}"/>
    <cellStyle name="asd 41 2 6 4" xfId="5606" xr:uid="{00000000-0005-0000-0000-0000CB150000}"/>
    <cellStyle name="asd 41 2 7" xfId="5607" xr:uid="{00000000-0005-0000-0000-0000CC150000}"/>
    <cellStyle name="asd 41 2 7 2" xfId="5608" xr:uid="{00000000-0005-0000-0000-0000CD150000}"/>
    <cellStyle name="asd 41 2 7 3" xfId="5609" xr:uid="{00000000-0005-0000-0000-0000CE150000}"/>
    <cellStyle name="asd 41 2 7 4" xfId="5610" xr:uid="{00000000-0005-0000-0000-0000CF150000}"/>
    <cellStyle name="asd 41 2 8" xfId="5611" xr:uid="{00000000-0005-0000-0000-0000D0150000}"/>
    <cellStyle name="asd 41 2 8 2" xfId="5612" xr:uid="{00000000-0005-0000-0000-0000D1150000}"/>
    <cellStyle name="asd 41 2 8 3" xfId="5613" xr:uid="{00000000-0005-0000-0000-0000D2150000}"/>
    <cellStyle name="asd 41 2 8 4" xfId="5614" xr:uid="{00000000-0005-0000-0000-0000D3150000}"/>
    <cellStyle name="asd 41 2 9" xfId="5615" xr:uid="{00000000-0005-0000-0000-0000D4150000}"/>
    <cellStyle name="asd 41 3" xfId="5616" xr:uid="{00000000-0005-0000-0000-0000D5150000}"/>
    <cellStyle name="asd 41 3 2" xfId="5617" xr:uid="{00000000-0005-0000-0000-0000D6150000}"/>
    <cellStyle name="asd 41 3 2 2" xfId="5618" xr:uid="{00000000-0005-0000-0000-0000D7150000}"/>
    <cellStyle name="asd 41 3 2 3" xfId="5619" xr:uid="{00000000-0005-0000-0000-0000D8150000}"/>
    <cellStyle name="asd 41 3 2 4" xfId="5620" xr:uid="{00000000-0005-0000-0000-0000D9150000}"/>
    <cellStyle name="asd 41 3 3" xfId="5621" xr:uid="{00000000-0005-0000-0000-0000DA150000}"/>
    <cellStyle name="asd 41 3 3 2" xfId="5622" xr:uid="{00000000-0005-0000-0000-0000DB150000}"/>
    <cellStyle name="asd 41 3 3 3" xfId="5623" xr:uid="{00000000-0005-0000-0000-0000DC150000}"/>
    <cellStyle name="asd 41 3 3 4" xfId="5624" xr:uid="{00000000-0005-0000-0000-0000DD150000}"/>
    <cellStyle name="asd 41 3 4" xfId="5625" xr:uid="{00000000-0005-0000-0000-0000DE150000}"/>
    <cellStyle name="asd 41 3 4 2" xfId="5626" xr:uid="{00000000-0005-0000-0000-0000DF150000}"/>
    <cellStyle name="asd 41 3 4 3" xfId="5627" xr:uid="{00000000-0005-0000-0000-0000E0150000}"/>
    <cellStyle name="asd 41 3 4 4" xfId="5628" xr:uid="{00000000-0005-0000-0000-0000E1150000}"/>
    <cellStyle name="asd 41 3 5" xfId="5629" xr:uid="{00000000-0005-0000-0000-0000E2150000}"/>
    <cellStyle name="asd 41 3 5 2" xfId="5630" xr:uid="{00000000-0005-0000-0000-0000E3150000}"/>
    <cellStyle name="asd 41 3 5 3" xfId="5631" xr:uid="{00000000-0005-0000-0000-0000E4150000}"/>
    <cellStyle name="asd 41 3 5 4" xfId="5632" xr:uid="{00000000-0005-0000-0000-0000E5150000}"/>
    <cellStyle name="asd 41 3 6" xfId="5633" xr:uid="{00000000-0005-0000-0000-0000E6150000}"/>
    <cellStyle name="asd 41 4" xfId="5634" xr:uid="{00000000-0005-0000-0000-0000E7150000}"/>
    <cellStyle name="asd 41 4 2" xfId="5635" xr:uid="{00000000-0005-0000-0000-0000E8150000}"/>
    <cellStyle name="asd 41 4 2 2" xfId="5636" xr:uid="{00000000-0005-0000-0000-0000E9150000}"/>
    <cellStyle name="asd 41 4 2 3" xfId="5637" xr:uid="{00000000-0005-0000-0000-0000EA150000}"/>
    <cellStyle name="asd 41 4 2 4" xfId="5638" xr:uid="{00000000-0005-0000-0000-0000EB150000}"/>
    <cellStyle name="asd 41 4 3" xfId="5639" xr:uid="{00000000-0005-0000-0000-0000EC150000}"/>
    <cellStyle name="asd 41 4 3 2" xfId="5640" xr:uid="{00000000-0005-0000-0000-0000ED150000}"/>
    <cellStyle name="asd 41 4 3 3" xfId="5641" xr:uid="{00000000-0005-0000-0000-0000EE150000}"/>
    <cellStyle name="asd 41 4 3 4" xfId="5642" xr:uid="{00000000-0005-0000-0000-0000EF150000}"/>
    <cellStyle name="asd 41 4 4" xfId="5643" xr:uid="{00000000-0005-0000-0000-0000F0150000}"/>
    <cellStyle name="asd 41 4 5" xfId="5644" xr:uid="{00000000-0005-0000-0000-0000F1150000}"/>
    <cellStyle name="asd 41 4 6" xfId="5645" xr:uid="{00000000-0005-0000-0000-0000F2150000}"/>
    <cellStyle name="asd 41 5" xfId="5646" xr:uid="{00000000-0005-0000-0000-0000F3150000}"/>
    <cellStyle name="asd 41 5 2" xfId="5647" xr:uid="{00000000-0005-0000-0000-0000F4150000}"/>
    <cellStyle name="asd 41 5 3" xfId="5648" xr:uid="{00000000-0005-0000-0000-0000F5150000}"/>
    <cellStyle name="asd 41 5 4" xfId="5649" xr:uid="{00000000-0005-0000-0000-0000F6150000}"/>
    <cellStyle name="asd 41 6" xfId="5650" xr:uid="{00000000-0005-0000-0000-0000F7150000}"/>
    <cellStyle name="asd 41 6 2" xfId="5651" xr:uid="{00000000-0005-0000-0000-0000F8150000}"/>
    <cellStyle name="asd 41 6 3" xfId="5652" xr:uid="{00000000-0005-0000-0000-0000F9150000}"/>
    <cellStyle name="asd 41 6 4" xfId="5653" xr:uid="{00000000-0005-0000-0000-0000FA150000}"/>
    <cellStyle name="asd 41 7" xfId="5654" xr:uid="{00000000-0005-0000-0000-0000FB150000}"/>
    <cellStyle name="asd 41 7 2" xfId="5655" xr:uid="{00000000-0005-0000-0000-0000FC150000}"/>
    <cellStyle name="asd 41 7 3" xfId="5656" xr:uid="{00000000-0005-0000-0000-0000FD150000}"/>
    <cellStyle name="asd 41 7 4" xfId="5657" xr:uid="{00000000-0005-0000-0000-0000FE150000}"/>
    <cellStyle name="asd 41 8" xfId="5658" xr:uid="{00000000-0005-0000-0000-0000FF150000}"/>
    <cellStyle name="asd 41 8 2" xfId="5659" xr:uid="{00000000-0005-0000-0000-000000160000}"/>
    <cellStyle name="asd 41 8 3" xfId="5660" xr:uid="{00000000-0005-0000-0000-000001160000}"/>
    <cellStyle name="asd 41 8 4" xfId="5661" xr:uid="{00000000-0005-0000-0000-000002160000}"/>
    <cellStyle name="asd 41 9" xfId="5662" xr:uid="{00000000-0005-0000-0000-000003160000}"/>
    <cellStyle name="asd 41 9 2" xfId="5663" xr:uid="{00000000-0005-0000-0000-000004160000}"/>
    <cellStyle name="asd 41 9 3" xfId="5664" xr:uid="{00000000-0005-0000-0000-000005160000}"/>
    <cellStyle name="asd 41 9 4" xfId="5665" xr:uid="{00000000-0005-0000-0000-000006160000}"/>
    <cellStyle name="asd 42" xfId="5666" xr:uid="{00000000-0005-0000-0000-000007160000}"/>
    <cellStyle name="asd 42 10" xfId="5667" xr:uid="{00000000-0005-0000-0000-000008160000}"/>
    <cellStyle name="asd 42 2" xfId="5668" xr:uid="{00000000-0005-0000-0000-000009160000}"/>
    <cellStyle name="asd 42 2 2" xfId="5669" xr:uid="{00000000-0005-0000-0000-00000A160000}"/>
    <cellStyle name="asd 42 2 2 2" xfId="5670" xr:uid="{00000000-0005-0000-0000-00000B160000}"/>
    <cellStyle name="asd 42 2 2 2 2" xfId="5671" xr:uid="{00000000-0005-0000-0000-00000C160000}"/>
    <cellStyle name="asd 42 2 2 2 3" xfId="5672" xr:uid="{00000000-0005-0000-0000-00000D160000}"/>
    <cellStyle name="asd 42 2 2 2 4" xfId="5673" xr:uid="{00000000-0005-0000-0000-00000E160000}"/>
    <cellStyle name="asd 42 2 2 3" xfId="5674" xr:uid="{00000000-0005-0000-0000-00000F160000}"/>
    <cellStyle name="asd 42 2 2 3 2" xfId="5675" xr:uid="{00000000-0005-0000-0000-000010160000}"/>
    <cellStyle name="asd 42 2 2 3 3" xfId="5676" xr:uid="{00000000-0005-0000-0000-000011160000}"/>
    <cellStyle name="asd 42 2 2 3 4" xfId="5677" xr:uid="{00000000-0005-0000-0000-000012160000}"/>
    <cellStyle name="asd 42 2 2 4" xfId="5678" xr:uid="{00000000-0005-0000-0000-000013160000}"/>
    <cellStyle name="asd 42 2 2 4 2" xfId="5679" xr:uid="{00000000-0005-0000-0000-000014160000}"/>
    <cellStyle name="asd 42 2 2 4 3" xfId="5680" xr:uid="{00000000-0005-0000-0000-000015160000}"/>
    <cellStyle name="asd 42 2 2 4 4" xfId="5681" xr:uid="{00000000-0005-0000-0000-000016160000}"/>
    <cellStyle name="asd 42 2 2 5" xfId="5682" xr:uid="{00000000-0005-0000-0000-000017160000}"/>
    <cellStyle name="asd 42 2 2 5 2" xfId="5683" xr:uid="{00000000-0005-0000-0000-000018160000}"/>
    <cellStyle name="asd 42 2 2 5 3" xfId="5684" xr:uid="{00000000-0005-0000-0000-000019160000}"/>
    <cellStyle name="asd 42 2 2 5 4" xfId="5685" xr:uid="{00000000-0005-0000-0000-00001A160000}"/>
    <cellStyle name="asd 42 2 2 6" xfId="5686" xr:uid="{00000000-0005-0000-0000-00001B160000}"/>
    <cellStyle name="asd 42 2 3" xfId="5687" xr:uid="{00000000-0005-0000-0000-00001C160000}"/>
    <cellStyle name="asd 42 2 3 2" xfId="5688" xr:uid="{00000000-0005-0000-0000-00001D160000}"/>
    <cellStyle name="asd 42 2 3 2 2" xfId="5689" xr:uid="{00000000-0005-0000-0000-00001E160000}"/>
    <cellStyle name="asd 42 2 3 2 3" xfId="5690" xr:uid="{00000000-0005-0000-0000-00001F160000}"/>
    <cellStyle name="asd 42 2 3 2 4" xfId="5691" xr:uid="{00000000-0005-0000-0000-000020160000}"/>
    <cellStyle name="asd 42 2 3 3" xfId="5692" xr:uid="{00000000-0005-0000-0000-000021160000}"/>
    <cellStyle name="asd 42 2 3 3 2" xfId="5693" xr:uid="{00000000-0005-0000-0000-000022160000}"/>
    <cellStyle name="asd 42 2 3 3 3" xfId="5694" xr:uid="{00000000-0005-0000-0000-000023160000}"/>
    <cellStyle name="asd 42 2 3 3 4" xfId="5695" xr:uid="{00000000-0005-0000-0000-000024160000}"/>
    <cellStyle name="asd 42 2 3 4" xfId="5696" xr:uid="{00000000-0005-0000-0000-000025160000}"/>
    <cellStyle name="asd 42 2 3 5" xfId="5697" xr:uid="{00000000-0005-0000-0000-000026160000}"/>
    <cellStyle name="asd 42 2 3 6" xfId="5698" xr:uid="{00000000-0005-0000-0000-000027160000}"/>
    <cellStyle name="asd 42 2 4" xfId="5699" xr:uid="{00000000-0005-0000-0000-000028160000}"/>
    <cellStyle name="asd 42 2 4 2" xfId="5700" xr:uid="{00000000-0005-0000-0000-000029160000}"/>
    <cellStyle name="asd 42 2 4 3" xfId="5701" xr:uid="{00000000-0005-0000-0000-00002A160000}"/>
    <cellStyle name="asd 42 2 4 4" xfId="5702" xr:uid="{00000000-0005-0000-0000-00002B160000}"/>
    <cellStyle name="asd 42 2 5" xfId="5703" xr:uid="{00000000-0005-0000-0000-00002C160000}"/>
    <cellStyle name="asd 42 2 5 2" xfId="5704" xr:uid="{00000000-0005-0000-0000-00002D160000}"/>
    <cellStyle name="asd 42 2 5 3" xfId="5705" xr:uid="{00000000-0005-0000-0000-00002E160000}"/>
    <cellStyle name="asd 42 2 5 4" xfId="5706" xr:uid="{00000000-0005-0000-0000-00002F160000}"/>
    <cellStyle name="asd 42 2 6" xfId="5707" xr:uid="{00000000-0005-0000-0000-000030160000}"/>
    <cellStyle name="asd 42 2 6 2" xfId="5708" xr:uid="{00000000-0005-0000-0000-000031160000}"/>
    <cellStyle name="asd 42 2 6 3" xfId="5709" xr:uid="{00000000-0005-0000-0000-000032160000}"/>
    <cellStyle name="asd 42 2 6 4" xfId="5710" xr:uid="{00000000-0005-0000-0000-000033160000}"/>
    <cellStyle name="asd 42 2 7" xfId="5711" xr:uid="{00000000-0005-0000-0000-000034160000}"/>
    <cellStyle name="asd 42 2 7 2" xfId="5712" xr:uid="{00000000-0005-0000-0000-000035160000}"/>
    <cellStyle name="asd 42 2 7 3" xfId="5713" xr:uid="{00000000-0005-0000-0000-000036160000}"/>
    <cellStyle name="asd 42 2 7 4" xfId="5714" xr:uid="{00000000-0005-0000-0000-000037160000}"/>
    <cellStyle name="asd 42 2 8" xfId="5715" xr:uid="{00000000-0005-0000-0000-000038160000}"/>
    <cellStyle name="asd 42 2 8 2" xfId="5716" xr:uid="{00000000-0005-0000-0000-000039160000}"/>
    <cellStyle name="asd 42 2 8 3" xfId="5717" xr:uid="{00000000-0005-0000-0000-00003A160000}"/>
    <cellStyle name="asd 42 2 8 4" xfId="5718" xr:uid="{00000000-0005-0000-0000-00003B160000}"/>
    <cellStyle name="asd 42 2 9" xfId="5719" xr:uid="{00000000-0005-0000-0000-00003C160000}"/>
    <cellStyle name="asd 42 3" xfId="5720" xr:uid="{00000000-0005-0000-0000-00003D160000}"/>
    <cellStyle name="asd 42 3 2" xfId="5721" xr:uid="{00000000-0005-0000-0000-00003E160000}"/>
    <cellStyle name="asd 42 3 2 2" xfId="5722" xr:uid="{00000000-0005-0000-0000-00003F160000}"/>
    <cellStyle name="asd 42 3 2 3" xfId="5723" xr:uid="{00000000-0005-0000-0000-000040160000}"/>
    <cellStyle name="asd 42 3 2 4" xfId="5724" xr:uid="{00000000-0005-0000-0000-000041160000}"/>
    <cellStyle name="asd 42 3 3" xfId="5725" xr:uid="{00000000-0005-0000-0000-000042160000}"/>
    <cellStyle name="asd 42 3 3 2" xfId="5726" xr:uid="{00000000-0005-0000-0000-000043160000}"/>
    <cellStyle name="asd 42 3 3 3" xfId="5727" xr:uid="{00000000-0005-0000-0000-000044160000}"/>
    <cellStyle name="asd 42 3 3 4" xfId="5728" xr:uid="{00000000-0005-0000-0000-000045160000}"/>
    <cellStyle name="asd 42 3 4" xfId="5729" xr:uid="{00000000-0005-0000-0000-000046160000}"/>
    <cellStyle name="asd 42 3 4 2" xfId="5730" xr:uid="{00000000-0005-0000-0000-000047160000}"/>
    <cellStyle name="asd 42 3 4 3" xfId="5731" xr:uid="{00000000-0005-0000-0000-000048160000}"/>
    <cellStyle name="asd 42 3 4 4" xfId="5732" xr:uid="{00000000-0005-0000-0000-000049160000}"/>
    <cellStyle name="asd 42 3 5" xfId="5733" xr:uid="{00000000-0005-0000-0000-00004A160000}"/>
    <cellStyle name="asd 42 3 5 2" xfId="5734" xr:uid="{00000000-0005-0000-0000-00004B160000}"/>
    <cellStyle name="asd 42 3 5 3" xfId="5735" xr:uid="{00000000-0005-0000-0000-00004C160000}"/>
    <cellStyle name="asd 42 3 5 4" xfId="5736" xr:uid="{00000000-0005-0000-0000-00004D160000}"/>
    <cellStyle name="asd 42 3 6" xfId="5737" xr:uid="{00000000-0005-0000-0000-00004E160000}"/>
    <cellStyle name="asd 42 4" xfId="5738" xr:uid="{00000000-0005-0000-0000-00004F160000}"/>
    <cellStyle name="asd 42 4 2" xfId="5739" xr:uid="{00000000-0005-0000-0000-000050160000}"/>
    <cellStyle name="asd 42 4 2 2" xfId="5740" xr:uid="{00000000-0005-0000-0000-000051160000}"/>
    <cellStyle name="asd 42 4 2 3" xfId="5741" xr:uid="{00000000-0005-0000-0000-000052160000}"/>
    <cellStyle name="asd 42 4 2 4" xfId="5742" xr:uid="{00000000-0005-0000-0000-000053160000}"/>
    <cellStyle name="asd 42 4 3" xfId="5743" xr:uid="{00000000-0005-0000-0000-000054160000}"/>
    <cellStyle name="asd 42 4 3 2" xfId="5744" xr:uid="{00000000-0005-0000-0000-000055160000}"/>
    <cellStyle name="asd 42 4 3 3" xfId="5745" xr:uid="{00000000-0005-0000-0000-000056160000}"/>
    <cellStyle name="asd 42 4 3 4" xfId="5746" xr:uid="{00000000-0005-0000-0000-000057160000}"/>
    <cellStyle name="asd 42 4 4" xfId="5747" xr:uid="{00000000-0005-0000-0000-000058160000}"/>
    <cellStyle name="asd 42 4 5" xfId="5748" xr:uid="{00000000-0005-0000-0000-000059160000}"/>
    <cellStyle name="asd 42 4 6" xfId="5749" xr:uid="{00000000-0005-0000-0000-00005A160000}"/>
    <cellStyle name="asd 42 5" xfId="5750" xr:uid="{00000000-0005-0000-0000-00005B160000}"/>
    <cellStyle name="asd 42 5 2" xfId="5751" xr:uid="{00000000-0005-0000-0000-00005C160000}"/>
    <cellStyle name="asd 42 5 3" xfId="5752" xr:uid="{00000000-0005-0000-0000-00005D160000}"/>
    <cellStyle name="asd 42 5 4" xfId="5753" xr:uid="{00000000-0005-0000-0000-00005E160000}"/>
    <cellStyle name="asd 42 6" xfId="5754" xr:uid="{00000000-0005-0000-0000-00005F160000}"/>
    <cellStyle name="asd 42 6 2" xfId="5755" xr:uid="{00000000-0005-0000-0000-000060160000}"/>
    <cellStyle name="asd 42 6 3" xfId="5756" xr:uid="{00000000-0005-0000-0000-000061160000}"/>
    <cellStyle name="asd 42 6 4" xfId="5757" xr:uid="{00000000-0005-0000-0000-000062160000}"/>
    <cellStyle name="asd 42 7" xfId="5758" xr:uid="{00000000-0005-0000-0000-000063160000}"/>
    <cellStyle name="asd 42 7 2" xfId="5759" xr:uid="{00000000-0005-0000-0000-000064160000}"/>
    <cellStyle name="asd 42 7 3" xfId="5760" xr:uid="{00000000-0005-0000-0000-000065160000}"/>
    <cellStyle name="asd 42 7 4" xfId="5761" xr:uid="{00000000-0005-0000-0000-000066160000}"/>
    <cellStyle name="asd 42 8" xfId="5762" xr:uid="{00000000-0005-0000-0000-000067160000}"/>
    <cellStyle name="asd 42 8 2" xfId="5763" xr:uid="{00000000-0005-0000-0000-000068160000}"/>
    <cellStyle name="asd 42 8 3" xfId="5764" xr:uid="{00000000-0005-0000-0000-000069160000}"/>
    <cellStyle name="asd 42 8 4" xfId="5765" xr:uid="{00000000-0005-0000-0000-00006A160000}"/>
    <cellStyle name="asd 42 9" xfId="5766" xr:uid="{00000000-0005-0000-0000-00006B160000}"/>
    <cellStyle name="asd 42 9 2" xfId="5767" xr:uid="{00000000-0005-0000-0000-00006C160000}"/>
    <cellStyle name="asd 42 9 3" xfId="5768" xr:uid="{00000000-0005-0000-0000-00006D160000}"/>
    <cellStyle name="asd 42 9 4" xfId="5769" xr:uid="{00000000-0005-0000-0000-00006E160000}"/>
    <cellStyle name="asd 43" xfId="5770" xr:uid="{00000000-0005-0000-0000-00006F160000}"/>
    <cellStyle name="asd 43 10" xfId="5771" xr:uid="{00000000-0005-0000-0000-000070160000}"/>
    <cellStyle name="asd 43 2" xfId="5772" xr:uid="{00000000-0005-0000-0000-000071160000}"/>
    <cellStyle name="asd 43 2 2" xfId="5773" xr:uid="{00000000-0005-0000-0000-000072160000}"/>
    <cellStyle name="asd 43 2 2 2" xfId="5774" xr:uid="{00000000-0005-0000-0000-000073160000}"/>
    <cellStyle name="asd 43 2 2 2 2" xfId="5775" xr:uid="{00000000-0005-0000-0000-000074160000}"/>
    <cellStyle name="asd 43 2 2 2 3" xfId="5776" xr:uid="{00000000-0005-0000-0000-000075160000}"/>
    <cellStyle name="asd 43 2 2 2 4" xfId="5777" xr:uid="{00000000-0005-0000-0000-000076160000}"/>
    <cellStyle name="asd 43 2 2 3" xfId="5778" xr:uid="{00000000-0005-0000-0000-000077160000}"/>
    <cellStyle name="asd 43 2 2 3 2" xfId="5779" xr:uid="{00000000-0005-0000-0000-000078160000}"/>
    <cellStyle name="asd 43 2 2 3 3" xfId="5780" xr:uid="{00000000-0005-0000-0000-000079160000}"/>
    <cellStyle name="asd 43 2 2 3 4" xfId="5781" xr:uid="{00000000-0005-0000-0000-00007A160000}"/>
    <cellStyle name="asd 43 2 2 4" xfId="5782" xr:uid="{00000000-0005-0000-0000-00007B160000}"/>
    <cellStyle name="asd 43 2 2 4 2" xfId="5783" xr:uid="{00000000-0005-0000-0000-00007C160000}"/>
    <cellStyle name="asd 43 2 2 4 3" xfId="5784" xr:uid="{00000000-0005-0000-0000-00007D160000}"/>
    <cellStyle name="asd 43 2 2 4 4" xfId="5785" xr:uid="{00000000-0005-0000-0000-00007E160000}"/>
    <cellStyle name="asd 43 2 2 5" xfId="5786" xr:uid="{00000000-0005-0000-0000-00007F160000}"/>
    <cellStyle name="asd 43 2 2 5 2" xfId="5787" xr:uid="{00000000-0005-0000-0000-000080160000}"/>
    <cellStyle name="asd 43 2 2 5 3" xfId="5788" xr:uid="{00000000-0005-0000-0000-000081160000}"/>
    <cellStyle name="asd 43 2 2 5 4" xfId="5789" xr:uid="{00000000-0005-0000-0000-000082160000}"/>
    <cellStyle name="asd 43 2 2 6" xfId="5790" xr:uid="{00000000-0005-0000-0000-000083160000}"/>
    <cellStyle name="asd 43 2 3" xfId="5791" xr:uid="{00000000-0005-0000-0000-000084160000}"/>
    <cellStyle name="asd 43 2 3 2" xfId="5792" xr:uid="{00000000-0005-0000-0000-000085160000}"/>
    <cellStyle name="asd 43 2 3 2 2" xfId="5793" xr:uid="{00000000-0005-0000-0000-000086160000}"/>
    <cellStyle name="asd 43 2 3 2 3" xfId="5794" xr:uid="{00000000-0005-0000-0000-000087160000}"/>
    <cellStyle name="asd 43 2 3 2 4" xfId="5795" xr:uid="{00000000-0005-0000-0000-000088160000}"/>
    <cellStyle name="asd 43 2 3 3" xfId="5796" xr:uid="{00000000-0005-0000-0000-000089160000}"/>
    <cellStyle name="asd 43 2 3 3 2" xfId="5797" xr:uid="{00000000-0005-0000-0000-00008A160000}"/>
    <cellStyle name="asd 43 2 3 3 3" xfId="5798" xr:uid="{00000000-0005-0000-0000-00008B160000}"/>
    <cellStyle name="asd 43 2 3 3 4" xfId="5799" xr:uid="{00000000-0005-0000-0000-00008C160000}"/>
    <cellStyle name="asd 43 2 3 4" xfId="5800" xr:uid="{00000000-0005-0000-0000-00008D160000}"/>
    <cellStyle name="asd 43 2 3 5" xfId="5801" xr:uid="{00000000-0005-0000-0000-00008E160000}"/>
    <cellStyle name="asd 43 2 3 6" xfId="5802" xr:uid="{00000000-0005-0000-0000-00008F160000}"/>
    <cellStyle name="asd 43 2 4" xfId="5803" xr:uid="{00000000-0005-0000-0000-000090160000}"/>
    <cellStyle name="asd 43 2 4 2" xfId="5804" xr:uid="{00000000-0005-0000-0000-000091160000}"/>
    <cellStyle name="asd 43 2 4 3" xfId="5805" xr:uid="{00000000-0005-0000-0000-000092160000}"/>
    <cellStyle name="asd 43 2 4 4" xfId="5806" xr:uid="{00000000-0005-0000-0000-000093160000}"/>
    <cellStyle name="asd 43 2 5" xfId="5807" xr:uid="{00000000-0005-0000-0000-000094160000}"/>
    <cellStyle name="asd 43 2 5 2" xfId="5808" xr:uid="{00000000-0005-0000-0000-000095160000}"/>
    <cellStyle name="asd 43 2 5 3" xfId="5809" xr:uid="{00000000-0005-0000-0000-000096160000}"/>
    <cellStyle name="asd 43 2 5 4" xfId="5810" xr:uid="{00000000-0005-0000-0000-000097160000}"/>
    <cellStyle name="asd 43 2 6" xfId="5811" xr:uid="{00000000-0005-0000-0000-000098160000}"/>
    <cellStyle name="asd 43 2 6 2" xfId="5812" xr:uid="{00000000-0005-0000-0000-000099160000}"/>
    <cellStyle name="asd 43 2 6 3" xfId="5813" xr:uid="{00000000-0005-0000-0000-00009A160000}"/>
    <cellStyle name="asd 43 2 6 4" xfId="5814" xr:uid="{00000000-0005-0000-0000-00009B160000}"/>
    <cellStyle name="asd 43 2 7" xfId="5815" xr:uid="{00000000-0005-0000-0000-00009C160000}"/>
    <cellStyle name="asd 43 2 7 2" xfId="5816" xr:uid="{00000000-0005-0000-0000-00009D160000}"/>
    <cellStyle name="asd 43 2 7 3" xfId="5817" xr:uid="{00000000-0005-0000-0000-00009E160000}"/>
    <cellStyle name="asd 43 2 7 4" xfId="5818" xr:uid="{00000000-0005-0000-0000-00009F160000}"/>
    <cellStyle name="asd 43 2 8" xfId="5819" xr:uid="{00000000-0005-0000-0000-0000A0160000}"/>
    <cellStyle name="asd 43 2 8 2" xfId="5820" xr:uid="{00000000-0005-0000-0000-0000A1160000}"/>
    <cellStyle name="asd 43 2 8 3" xfId="5821" xr:uid="{00000000-0005-0000-0000-0000A2160000}"/>
    <cellStyle name="asd 43 2 8 4" xfId="5822" xr:uid="{00000000-0005-0000-0000-0000A3160000}"/>
    <cellStyle name="asd 43 2 9" xfId="5823" xr:uid="{00000000-0005-0000-0000-0000A4160000}"/>
    <cellStyle name="asd 43 3" xfId="5824" xr:uid="{00000000-0005-0000-0000-0000A5160000}"/>
    <cellStyle name="asd 43 3 2" xfId="5825" xr:uid="{00000000-0005-0000-0000-0000A6160000}"/>
    <cellStyle name="asd 43 3 2 2" xfId="5826" xr:uid="{00000000-0005-0000-0000-0000A7160000}"/>
    <cellStyle name="asd 43 3 2 3" xfId="5827" xr:uid="{00000000-0005-0000-0000-0000A8160000}"/>
    <cellStyle name="asd 43 3 2 4" xfId="5828" xr:uid="{00000000-0005-0000-0000-0000A9160000}"/>
    <cellStyle name="asd 43 3 3" xfId="5829" xr:uid="{00000000-0005-0000-0000-0000AA160000}"/>
    <cellStyle name="asd 43 3 3 2" xfId="5830" xr:uid="{00000000-0005-0000-0000-0000AB160000}"/>
    <cellStyle name="asd 43 3 3 3" xfId="5831" xr:uid="{00000000-0005-0000-0000-0000AC160000}"/>
    <cellStyle name="asd 43 3 3 4" xfId="5832" xr:uid="{00000000-0005-0000-0000-0000AD160000}"/>
    <cellStyle name="asd 43 3 4" xfId="5833" xr:uid="{00000000-0005-0000-0000-0000AE160000}"/>
    <cellStyle name="asd 43 3 4 2" xfId="5834" xr:uid="{00000000-0005-0000-0000-0000AF160000}"/>
    <cellStyle name="asd 43 3 4 3" xfId="5835" xr:uid="{00000000-0005-0000-0000-0000B0160000}"/>
    <cellStyle name="asd 43 3 4 4" xfId="5836" xr:uid="{00000000-0005-0000-0000-0000B1160000}"/>
    <cellStyle name="asd 43 3 5" xfId="5837" xr:uid="{00000000-0005-0000-0000-0000B2160000}"/>
    <cellStyle name="asd 43 3 5 2" xfId="5838" xr:uid="{00000000-0005-0000-0000-0000B3160000}"/>
    <cellStyle name="asd 43 3 5 3" xfId="5839" xr:uid="{00000000-0005-0000-0000-0000B4160000}"/>
    <cellStyle name="asd 43 3 5 4" xfId="5840" xr:uid="{00000000-0005-0000-0000-0000B5160000}"/>
    <cellStyle name="asd 43 3 6" xfId="5841" xr:uid="{00000000-0005-0000-0000-0000B6160000}"/>
    <cellStyle name="asd 43 4" xfId="5842" xr:uid="{00000000-0005-0000-0000-0000B7160000}"/>
    <cellStyle name="asd 43 4 2" xfId="5843" xr:uid="{00000000-0005-0000-0000-0000B8160000}"/>
    <cellStyle name="asd 43 4 2 2" xfId="5844" xr:uid="{00000000-0005-0000-0000-0000B9160000}"/>
    <cellStyle name="asd 43 4 2 3" xfId="5845" xr:uid="{00000000-0005-0000-0000-0000BA160000}"/>
    <cellStyle name="asd 43 4 2 4" xfId="5846" xr:uid="{00000000-0005-0000-0000-0000BB160000}"/>
    <cellStyle name="asd 43 4 3" xfId="5847" xr:uid="{00000000-0005-0000-0000-0000BC160000}"/>
    <cellStyle name="asd 43 4 3 2" xfId="5848" xr:uid="{00000000-0005-0000-0000-0000BD160000}"/>
    <cellStyle name="asd 43 4 3 3" xfId="5849" xr:uid="{00000000-0005-0000-0000-0000BE160000}"/>
    <cellStyle name="asd 43 4 3 4" xfId="5850" xr:uid="{00000000-0005-0000-0000-0000BF160000}"/>
    <cellStyle name="asd 43 4 4" xfId="5851" xr:uid="{00000000-0005-0000-0000-0000C0160000}"/>
    <cellStyle name="asd 43 4 5" xfId="5852" xr:uid="{00000000-0005-0000-0000-0000C1160000}"/>
    <cellStyle name="asd 43 4 6" xfId="5853" xr:uid="{00000000-0005-0000-0000-0000C2160000}"/>
    <cellStyle name="asd 43 5" xfId="5854" xr:uid="{00000000-0005-0000-0000-0000C3160000}"/>
    <cellStyle name="asd 43 5 2" xfId="5855" xr:uid="{00000000-0005-0000-0000-0000C4160000}"/>
    <cellStyle name="asd 43 5 3" xfId="5856" xr:uid="{00000000-0005-0000-0000-0000C5160000}"/>
    <cellStyle name="asd 43 5 4" xfId="5857" xr:uid="{00000000-0005-0000-0000-0000C6160000}"/>
    <cellStyle name="asd 43 6" xfId="5858" xr:uid="{00000000-0005-0000-0000-0000C7160000}"/>
    <cellStyle name="asd 43 6 2" xfId="5859" xr:uid="{00000000-0005-0000-0000-0000C8160000}"/>
    <cellStyle name="asd 43 6 3" xfId="5860" xr:uid="{00000000-0005-0000-0000-0000C9160000}"/>
    <cellStyle name="asd 43 6 4" xfId="5861" xr:uid="{00000000-0005-0000-0000-0000CA160000}"/>
    <cellStyle name="asd 43 7" xfId="5862" xr:uid="{00000000-0005-0000-0000-0000CB160000}"/>
    <cellStyle name="asd 43 7 2" xfId="5863" xr:uid="{00000000-0005-0000-0000-0000CC160000}"/>
    <cellStyle name="asd 43 7 3" xfId="5864" xr:uid="{00000000-0005-0000-0000-0000CD160000}"/>
    <cellStyle name="asd 43 7 4" xfId="5865" xr:uid="{00000000-0005-0000-0000-0000CE160000}"/>
    <cellStyle name="asd 43 8" xfId="5866" xr:uid="{00000000-0005-0000-0000-0000CF160000}"/>
    <cellStyle name="asd 43 8 2" xfId="5867" xr:uid="{00000000-0005-0000-0000-0000D0160000}"/>
    <cellStyle name="asd 43 8 3" xfId="5868" xr:uid="{00000000-0005-0000-0000-0000D1160000}"/>
    <cellStyle name="asd 43 8 4" xfId="5869" xr:uid="{00000000-0005-0000-0000-0000D2160000}"/>
    <cellStyle name="asd 43 9" xfId="5870" xr:uid="{00000000-0005-0000-0000-0000D3160000}"/>
    <cellStyle name="asd 43 9 2" xfId="5871" xr:uid="{00000000-0005-0000-0000-0000D4160000}"/>
    <cellStyle name="asd 43 9 3" xfId="5872" xr:uid="{00000000-0005-0000-0000-0000D5160000}"/>
    <cellStyle name="asd 43 9 4" xfId="5873" xr:uid="{00000000-0005-0000-0000-0000D6160000}"/>
    <cellStyle name="asd 44" xfId="5874" xr:uid="{00000000-0005-0000-0000-0000D7160000}"/>
    <cellStyle name="asd 44 10" xfId="5875" xr:uid="{00000000-0005-0000-0000-0000D8160000}"/>
    <cellStyle name="asd 44 2" xfId="5876" xr:uid="{00000000-0005-0000-0000-0000D9160000}"/>
    <cellStyle name="asd 44 2 2" xfId="5877" xr:uid="{00000000-0005-0000-0000-0000DA160000}"/>
    <cellStyle name="asd 44 2 2 2" xfId="5878" xr:uid="{00000000-0005-0000-0000-0000DB160000}"/>
    <cellStyle name="asd 44 2 2 2 2" xfId="5879" xr:uid="{00000000-0005-0000-0000-0000DC160000}"/>
    <cellStyle name="asd 44 2 2 2 3" xfId="5880" xr:uid="{00000000-0005-0000-0000-0000DD160000}"/>
    <cellStyle name="asd 44 2 2 2 4" xfId="5881" xr:uid="{00000000-0005-0000-0000-0000DE160000}"/>
    <cellStyle name="asd 44 2 2 3" xfId="5882" xr:uid="{00000000-0005-0000-0000-0000DF160000}"/>
    <cellStyle name="asd 44 2 2 3 2" xfId="5883" xr:uid="{00000000-0005-0000-0000-0000E0160000}"/>
    <cellStyle name="asd 44 2 2 3 3" xfId="5884" xr:uid="{00000000-0005-0000-0000-0000E1160000}"/>
    <cellStyle name="asd 44 2 2 3 4" xfId="5885" xr:uid="{00000000-0005-0000-0000-0000E2160000}"/>
    <cellStyle name="asd 44 2 2 4" xfId="5886" xr:uid="{00000000-0005-0000-0000-0000E3160000}"/>
    <cellStyle name="asd 44 2 2 4 2" xfId="5887" xr:uid="{00000000-0005-0000-0000-0000E4160000}"/>
    <cellStyle name="asd 44 2 2 4 3" xfId="5888" xr:uid="{00000000-0005-0000-0000-0000E5160000}"/>
    <cellStyle name="asd 44 2 2 4 4" xfId="5889" xr:uid="{00000000-0005-0000-0000-0000E6160000}"/>
    <cellStyle name="asd 44 2 2 5" xfId="5890" xr:uid="{00000000-0005-0000-0000-0000E7160000}"/>
    <cellStyle name="asd 44 2 2 5 2" xfId="5891" xr:uid="{00000000-0005-0000-0000-0000E8160000}"/>
    <cellStyle name="asd 44 2 2 5 3" xfId="5892" xr:uid="{00000000-0005-0000-0000-0000E9160000}"/>
    <cellStyle name="asd 44 2 2 5 4" xfId="5893" xr:uid="{00000000-0005-0000-0000-0000EA160000}"/>
    <cellStyle name="asd 44 2 2 6" xfId="5894" xr:uid="{00000000-0005-0000-0000-0000EB160000}"/>
    <cellStyle name="asd 44 2 3" xfId="5895" xr:uid="{00000000-0005-0000-0000-0000EC160000}"/>
    <cellStyle name="asd 44 2 3 2" xfId="5896" xr:uid="{00000000-0005-0000-0000-0000ED160000}"/>
    <cellStyle name="asd 44 2 3 2 2" xfId="5897" xr:uid="{00000000-0005-0000-0000-0000EE160000}"/>
    <cellStyle name="asd 44 2 3 2 3" xfId="5898" xr:uid="{00000000-0005-0000-0000-0000EF160000}"/>
    <cellStyle name="asd 44 2 3 2 4" xfId="5899" xr:uid="{00000000-0005-0000-0000-0000F0160000}"/>
    <cellStyle name="asd 44 2 3 3" xfId="5900" xr:uid="{00000000-0005-0000-0000-0000F1160000}"/>
    <cellStyle name="asd 44 2 3 3 2" xfId="5901" xr:uid="{00000000-0005-0000-0000-0000F2160000}"/>
    <cellStyle name="asd 44 2 3 3 3" xfId="5902" xr:uid="{00000000-0005-0000-0000-0000F3160000}"/>
    <cellStyle name="asd 44 2 3 3 4" xfId="5903" xr:uid="{00000000-0005-0000-0000-0000F4160000}"/>
    <cellStyle name="asd 44 2 3 4" xfId="5904" xr:uid="{00000000-0005-0000-0000-0000F5160000}"/>
    <cellStyle name="asd 44 2 3 5" xfId="5905" xr:uid="{00000000-0005-0000-0000-0000F6160000}"/>
    <cellStyle name="asd 44 2 3 6" xfId="5906" xr:uid="{00000000-0005-0000-0000-0000F7160000}"/>
    <cellStyle name="asd 44 2 4" xfId="5907" xr:uid="{00000000-0005-0000-0000-0000F8160000}"/>
    <cellStyle name="asd 44 2 4 2" xfId="5908" xr:uid="{00000000-0005-0000-0000-0000F9160000}"/>
    <cellStyle name="asd 44 2 4 3" xfId="5909" xr:uid="{00000000-0005-0000-0000-0000FA160000}"/>
    <cellStyle name="asd 44 2 4 4" xfId="5910" xr:uid="{00000000-0005-0000-0000-0000FB160000}"/>
    <cellStyle name="asd 44 2 5" xfId="5911" xr:uid="{00000000-0005-0000-0000-0000FC160000}"/>
    <cellStyle name="asd 44 2 5 2" xfId="5912" xr:uid="{00000000-0005-0000-0000-0000FD160000}"/>
    <cellStyle name="asd 44 2 5 3" xfId="5913" xr:uid="{00000000-0005-0000-0000-0000FE160000}"/>
    <cellStyle name="asd 44 2 5 4" xfId="5914" xr:uid="{00000000-0005-0000-0000-0000FF160000}"/>
    <cellStyle name="asd 44 2 6" xfId="5915" xr:uid="{00000000-0005-0000-0000-000000170000}"/>
    <cellStyle name="asd 44 2 6 2" xfId="5916" xr:uid="{00000000-0005-0000-0000-000001170000}"/>
    <cellStyle name="asd 44 2 6 3" xfId="5917" xr:uid="{00000000-0005-0000-0000-000002170000}"/>
    <cellStyle name="asd 44 2 6 4" xfId="5918" xr:uid="{00000000-0005-0000-0000-000003170000}"/>
    <cellStyle name="asd 44 2 7" xfId="5919" xr:uid="{00000000-0005-0000-0000-000004170000}"/>
    <cellStyle name="asd 44 2 7 2" xfId="5920" xr:uid="{00000000-0005-0000-0000-000005170000}"/>
    <cellStyle name="asd 44 2 7 3" xfId="5921" xr:uid="{00000000-0005-0000-0000-000006170000}"/>
    <cellStyle name="asd 44 2 7 4" xfId="5922" xr:uid="{00000000-0005-0000-0000-000007170000}"/>
    <cellStyle name="asd 44 2 8" xfId="5923" xr:uid="{00000000-0005-0000-0000-000008170000}"/>
    <cellStyle name="asd 44 2 8 2" xfId="5924" xr:uid="{00000000-0005-0000-0000-000009170000}"/>
    <cellStyle name="asd 44 2 8 3" xfId="5925" xr:uid="{00000000-0005-0000-0000-00000A170000}"/>
    <cellStyle name="asd 44 2 8 4" xfId="5926" xr:uid="{00000000-0005-0000-0000-00000B170000}"/>
    <cellStyle name="asd 44 2 9" xfId="5927" xr:uid="{00000000-0005-0000-0000-00000C170000}"/>
    <cellStyle name="asd 44 3" xfId="5928" xr:uid="{00000000-0005-0000-0000-00000D170000}"/>
    <cellStyle name="asd 44 3 2" xfId="5929" xr:uid="{00000000-0005-0000-0000-00000E170000}"/>
    <cellStyle name="asd 44 3 2 2" xfId="5930" xr:uid="{00000000-0005-0000-0000-00000F170000}"/>
    <cellStyle name="asd 44 3 2 3" xfId="5931" xr:uid="{00000000-0005-0000-0000-000010170000}"/>
    <cellStyle name="asd 44 3 2 4" xfId="5932" xr:uid="{00000000-0005-0000-0000-000011170000}"/>
    <cellStyle name="asd 44 3 3" xfId="5933" xr:uid="{00000000-0005-0000-0000-000012170000}"/>
    <cellStyle name="asd 44 3 3 2" xfId="5934" xr:uid="{00000000-0005-0000-0000-000013170000}"/>
    <cellStyle name="asd 44 3 3 3" xfId="5935" xr:uid="{00000000-0005-0000-0000-000014170000}"/>
    <cellStyle name="asd 44 3 3 4" xfId="5936" xr:uid="{00000000-0005-0000-0000-000015170000}"/>
    <cellStyle name="asd 44 3 4" xfId="5937" xr:uid="{00000000-0005-0000-0000-000016170000}"/>
    <cellStyle name="asd 44 3 4 2" xfId="5938" xr:uid="{00000000-0005-0000-0000-000017170000}"/>
    <cellStyle name="asd 44 3 4 3" xfId="5939" xr:uid="{00000000-0005-0000-0000-000018170000}"/>
    <cellStyle name="asd 44 3 4 4" xfId="5940" xr:uid="{00000000-0005-0000-0000-000019170000}"/>
    <cellStyle name="asd 44 3 5" xfId="5941" xr:uid="{00000000-0005-0000-0000-00001A170000}"/>
    <cellStyle name="asd 44 3 5 2" xfId="5942" xr:uid="{00000000-0005-0000-0000-00001B170000}"/>
    <cellStyle name="asd 44 3 5 3" xfId="5943" xr:uid="{00000000-0005-0000-0000-00001C170000}"/>
    <cellStyle name="asd 44 3 5 4" xfId="5944" xr:uid="{00000000-0005-0000-0000-00001D170000}"/>
    <cellStyle name="asd 44 3 6" xfId="5945" xr:uid="{00000000-0005-0000-0000-00001E170000}"/>
    <cellStyle name="asd 44 4" xfId="5946" xr:uid="{00000000-0005-0000-0000-00001F170000}"/>
    <cellStyle name="asd 44 4 2" xfId="5947" xr:uid="{00000000-0005-0000-0000-000020170000}"/>
    <cellStyle name="asd 44 4 2 2" xfId="5948" xr:uid="{00000000-0005-0000-0000-000021170000}"/>
    <cellStyle name="asd 44 4 2 3" xfId="5949" xr:uid="{00000000-0005-0000-0000-000022170000}"/>
    <cellStyle name="asd 44 4 2 4" xfId="5950" xr:uid="{00000000-0005-0000-0000-000023170000}"/>
    <cellStyle name="asd 44 4 3" xfId="5951" xr:uid="{00000000-0005-0000-0000-000024170000}"/>
    <cellStyle name="asd 44 4 3 2" xfId="5952" xr:uid="{00000000-0005-0000-0000-000025170000}"/>
    <cellStyle name="asd 44 4 3 3" xfId="5953" xr:uid="{00000000-0005-0000-0000-000026170000}"/>
    <cellStyle name="asd 44 4 3 4" xfId="5954" xr:uid="{00000000-0005-0000-0000-000027170000}"/>
    <cellStyle name="asd 44 4 4" xfId="5955" xr:uid="{00000000-0005-0000-0000-000028170000}"/>
    <cellStyle name="asd 44 4 5" xfId="5956" xr:uid="{00000000-0005-0000-0000-000029170000}"/>
    <cellStyle name="asd 44 4 6" xfId="5957" xr:uid="{00000000-0005-0000-0000-00002A170000}"/>
    <cellStyle name="asd 44 5" xfId="5958" xr:uid="{00000000-0005-0000-0000-00002B170000}"/>
    <cellStyle name="asd 44 5 2" xfId="5959" xr:uid="{00000000-0005-0000-0000-00002C170000}"/>
    <cellStyle name="asd 44 5 3" xfId="5960" xr:uid="{00000000-0005-0000-0000-00002D170000}"/>
    <cellStyle name="asd 44 5 4" xfId="5961" xr:uid="{00000000-0005-0000-0000-00002E170000}"/>
    <cellStyle name="asd 44 6" xfId="5962" xr:uid="{00000000-0005-0000-0000-00002F170000}"/>
    <cellStyle name="asd 44 6 2" xfId="5963" xr:uid="{00000000-0005-0000-0000-000030170000}"/>
    <cellStyle name="asd 44 6 3" xfId="5964" xr:uid="{00000000-0005-0000-0000-000031170000}"/>
    <cellStyle name="asd 44 6 4" xfId="5965" xr:uid="{00000000-0005-0000-0000-000032170000}"/>
    <cellStyle name="asd 44 7" xfId="5966" xr:uid="{00000000-0005-0000-0000-000033170000}"/>
    <cellStyle name="asd 44 7 2" xfId="5967" xr:uid="{00000000-0005-0000-0000-000034170000}"/>
    <cellStyle name="asd 44 7 3" xfId="5968" xr:uid="{00000000-0005-0000-0000-000035170000}"/>
    <cellStyle name="asd 44 7 4" xfId="5969" xr:uid="{00000000-0005-0000-0000-000036170000}"/>
    <cellStyle name="asd 44 8" xfId="5970" xr:uid="{00000000-0005-0000-0000-000037170000}"/>
    <cellStyle name="asd 44 8 2" xfId="5971" xr:uid="{00000000-0005-0000-0000-000038170000}"/>
    <cellStyle name="asd 44 8 3" xfId="5972" xr:uid="{00000000-0005-0000-0000-000039170000}"/>
    <cellStyle name="asd 44 8 4" xfId="5973" xr:uid="{00000000-0005-0000-0000-00003A170000}"/>
    <cellStyle name="asd 44 9" xfId="5974" xr:uid="{00000000-0005-0000-0000-00003B170000}"/>
    <cellStyle name="asd 44 9 2" xfId="5975" xr:uid="{00000000-0005-0000-0000-00003C170000}"/>
    <cellStyle name="asd 44 9 3" xfId="5976" xr:uid="{00000000-0005-0000-0000-00003D170000}"/>
    <cellStyle name="asd 44 9 4" xfId="5977" xr:uid="{00000000-0005-0000-0000-00003E170000}"/>
    <cellStyle name="asd 45" xfId="5978" xr:uid="{00000000-0005-0000-0000-00003F170000}"/>
    <cellStyle name="asd 45 10" xfId="5979" xr:uid="{00000000-0005-0000-0000-000040170000}"/>
    <cellStyle name="asd 45 2" xfId="5980" xr:uid="{00000000-0005-0000-0000-000041170000}"/>
    <cellStyle name="asd 45 2 2" xfId="5981" xr:uid="{00000000-0005-0000-0000-000042170000}"/>
    <cellStyle name="asd 45 2 2 2" xfId="5982" xr:uid="{00000000-0005-0000-0000-000043170000}"/>
    <cellStyle name="asd 45 2 2 2 2" xfId="5983" xr:uid="{00000000-0005-0000-0000-000044170000}"/>
    <cellStyle name="asd 45 2 2 2 3" xfId="5984" xr:uid="{00000000-0005-0000-0000-000045170000}"/>
    <cellStyle name="asd 45 2 2 2 4" xfId="5985" xr:uid="{00000000-0005-0000-0000-000046170000}"/>
    <cellStyle name="asd 45 2 2 3" xfId="5986" xr:uid="{00000000-0005-0000-0000-000047170000}"/>
    <cellStyle name="asd 45 2 2 3 2" xfId="5987" xr:uid="{00000000-0005-0000-0000-000048170000}"/>
    <cellStyle name="asd 45 2 2 3 3" xfId="5988" xr:uid="{00000000-0005-0000-0000-000049170000}"/>
    <cellStyle name="asd 45 2 2 3 4" xfId="5989" xr:uid="{00000000-0005-0000-0000-00004A170000}"/>
    <cellStyle name="asd 45 2 2 4" xfId="5990" xr:uid="{00000000-0005-0000-0000-00004B170000}"/>
    <cellStyle name="asd 45 2 2 4 2" xfId="5991" xr:uid="{00000000-0005-0000-0000-00004C170000}"/>
    <cellStyle name="asd 45 2 2 4 3" xfId="5992" xr:uid="{00000000-0005-0000-0000-00004D170000}"/>
    <cellStyle name="asd 45 2 2 4 4" xfId="5993" xr:uid="{00000000-0005-0000-0000-00004E170000}"/>
    <cellStyle name="asd 45 2 2 5" xfId="5994" xr:uid="{00000000-0005-0000-0000-00004F170000}"/>
    <cellStyle name="asd 45 2 2 5 2" xfId="5995" xr:uid="{00000000-0005-0000-0000-000050170000}"/>
    <cellStyle name="asd 45 2 2 5 3" xfId="5996" xr:uid="{00000000-0005-0000-0000-000051170000}"/>
    <cellStyle name="asd 45 2 2 5 4" xfId="5997" xr:uid="{00000000-0005-0000-0000-000052170000}"/>
    <cellStyle name="asd 45 2 2 6" xfId="5998" xr:uid="{00000000-0005-0000-0000-000053170000}"/>
    <cellStyle name="asd 45 2 3" xfId="5999" xr:uid="{00000000-0005-0000-0000-000054170000}"/>
    <cellStyle name="asd 45 2 3 2" xfId="6000" xr:uid="{00000000-0005-0000-0000-000055170000}"/>
    <cellStyle name="asd 45 2 3 2 2" xfId="6001" xr:uid="{00000000-0005-0000-0000-000056170000}"/>
    <cellStyle name="asd 45 2 3 2 3" xfId="6002" xr:uid="{00000000-0005-0000-0000-000057170000}"/>
    <cellStyle name="asd 45 2 3 2 4" xfId="6003" xr:uid="{00000000-0005-0000-0000-000058170000}"/>
    <cellStyle name="asd 45 2 3 3" xfId="6004" xr:uid="{00000000-0005-0000-0000-000059170000}"/>
    <cellStyle name="asd 45 2 3 3 2" xfId="6005" xr:uid="{00000000-0005-0000-0000-00005A170000}"/>
    <cellStyle name="asd 45 2 3 3 3" xfId="6006" xr:uid="{00000000-0005-0000-0000-00005B170000}"/>
    <cellStyle name="asd 45 2 3 3 4" xfId="6007" xr:uid="{00000000-0005-0000-0000-00005C170000}"/>
    <cellStyle name="asd 45 2 3 4" xfId="6008" xr:uid="{00000000-0005-0000-0000-00005D170000}"/>
    <cellStyle name="asd 45 2 3 5" xfId="6009" xr:uid="{00000000-0005-0000-0000-00005E170000}"/>
    <cellStyle name="asd 45 2 3 6" xfId="6010" xr:uid="{00000000-0005-0000-0000-00005F170000}"/>
    <cellStyle name="asd 45 2 4" xfId="6011" xr:uid="{00000000-0005-0000-0000-000060170000}"/>
    <cellStyle name="asd 45 2 4 2" xfId="6012" xr:uid="{00000000-0005-0000-0000-000061170000}"/>
    <cellStyle name="asd 45 2 4 3" xfId="6013" xr:uid="{00000000-0005-0000-0000-000062170000}"/>
    <cellStyle name="asd 45 2 4 4" xfId="6014" xr:uid="{00000000-0005-0000-0000-000063170000}"/>
    <cellStyle name="asd 45 2 5" xfId="6015" xr:uid="{00000000-0005-0000-0000-000064170000}"/>
    <cellStyle name="asd 45 2 5 2" xfId="6016" xr:uid="{00000000-0005-0000-0000-000065170000}"/>
    <cellStyle name="asd 45 2 5 3" xfId="6017" xr:uid="{00000000-0005-0000-0000-000066170000}"/>
    <cellStyle name="asd 45 2 5 4" xfId="6018" xr:uid="{00000000-0005-0000-0000-000067170000}"/>
    <cellStyle name="asd 45 2 6" xfId="6019" xr:uid="{00000000-0005-0000-0000-000068170000}"/>
    <cellStyle name="asd 45 2 6 2" xfId="6020" xr:uid="{00000000-0005-0000-0000-000069170000}"/>
    <cellStyle name="asd 45 2 6 3" xfId="6021" xr:uid="{00000000-0005-0000-0000-00006A170000}"/>
    <cellStyle name="asd 45 2 6 4" xfId="6022" xr:uid="{00000000-0005-0000-0000-00006B170000}"/>
    <cellStyle name="asd 45 2 7" xfId="6023" xr:uid="{00000000-0005-0000-0000-00006C170000}"/>
    <cellStyle name="asd 45 2 7 2" xfId="6024" xr:uid="{00000000-0005-0000-0000-00006D170000}"/>
    <cellStyle name="asd 45 2 7 3" xfId="6025" xr:uid="{00000000-0005-0000-0000-00006E170000}"/>
    <cellStyle name="asd 45 2 7 4" xfId="6026" xr:uid="{00000000-0005-0000-0000-00006F170000}"/>
    <cellStyle name="asd 45 2 8" xfId="6027" xr:uid="{00000000-0005-0000-0000-000070170000}"/>
    <cellStyle name="asd 45 2 8 2" xfId="6028" xr:uid="{00000000-0005-0000-0000-000071170000}"/>
    <cellStyle name="asd 45 2 8 3" xfId="6029" xr:uid="{00000000-0005-0000-0000-000072170000}"/>
    <cellStyle name="asd 45 2 8 4" xfId="6030" xr:uid="{00000000-0005-0000-0000-000073170000}"/>
    <cellStyle name="asd 45 2 9" xfId="6031" xr:uid="{00000000-0005-0000-0000-000074170000}"/>
    <cellStyle name="asd 45 3" xfId="6032" xr:uid="{00000000-0005-0000-0000-000075170000}"/>
    <cellStyle name="asd 45 3 2" xfId="6033" xr:uid="{00000000-0005-0000-0000-000076170000}"/>
    <cellStyle name="asd 45 3 2 2" xfId="6034" xr:uid="{00000000-0005-0000-0000-000077170000}"/>
    <cellStyle name="asd 45 3 2 3" xfId="6035" xr:uid="{00000000-0005-0000-0000-000078170000}"/>
    <cellStyle name="asd 45 3 2 4" xfId="6036" xr:uid="{00000000-0005-0000-0000-000079170000}"/>
    <cellStyle name="asd 45 3 3" xfId="6037" xr:uid="{00000000-0005-0000-0000-00007A170000}"/>
    <cellStyle name="asd 45 3 3 2" xfId="6038" xr:uid="{00000000-0005-0000-0000-00007B170000}"/>
    <cellStyle name="asd 45 3 3 3" xfId="6039" xr:uid="{00000000-0005-0000-0000-00007C170000}"/>
    <cellStyle name="asd 45 3 3 4" xfId="6040" xr:uid="{00000000-0005-0000-0000-00007D170000}"/>
    <cellStyle name="asd 45 3 4" xfId="6041" xr:uid="{00000000-0005-0000-0000-00007E170000}"/>
    <cellStyle name="asd 45 3 4 2" xfId="6042" xr:uid="{00000000-0005-0000-0000-00007F170000}"/>
    <cellStyle name="asd 45 3 4 3" xfId="6043" xr:uid="{00000000-0005-0000-0000-000080170000}"/>
    <cellStyle name="asd 45 3 4 4" xfId="6044" xr:uid="{00000000-0005-0000-0000-000081170000}"/>
    <cellStyle name="asd 45 3 5" xfId="6045" xr:uid="{00000000-0005-0000-0000-000082170000}"/>
    <cellStyle name="asd 45 3 5 2" xfId="6046" xr:uid="{00000000-0005-0000-0000-000083170000}"/>
    <cellStyle name="asd 45 3 5 3" xfId="6047" xr:uid="{00000000-0005-0000-0000-000084170000}"/>
    <cellStyle name="asd 45 3 5 4" xfId="6048" xr:uid="{00000000-0005-0000-0000-000085170000}"/>
    <cellStyle name="asd 45 3 6" xfId="6049" xr:uid="{00000000-0005-0000-0000-000086170000}"/>
    <cellStyle name="asd 45 4" xfId="6050" xr:uid="{00000000-0005-0000-0000-000087170000}"/>
    <cellStyle name="asd 45 4 2" xfId="6051" xr:uid="{00000000-0005-0000-0000-000088170000}"/>
    <cellStyle name="asd 45 4 2 2" xfId="6052" xr:uid="{00000000-0005-0000-0000-000089170000}"/>
    <cellStyle name="asd 45 4 2 3" xfId="6053" xr:uid="{00000000-0005-0000-0000-00008A170000}"/>
    <cellStyle name="asd 45 4 2 4" xfId="6054" xr:uid="{00000000-0005-0000-0000-00008B170000}"/>
    <cellStyle name="asd 45 4 3" xfId="6055" xr:uid="{00000000-0005-0000-0000-00008C170000}"/>
    <cellStyle name="asd 45 4 3 2" xfId="6056" xr:uid="{00000000-0005-0000-0000-00008D170000}"/>
    <cellStyle name="asd 45 4 3 3" xfId="6057" xr:uid="{00000000-0005-0000-0000-00008E170000}"/>
    <cellStyle name="asd 45 4 3 4" xfId="6058" xr:uid="{00000000-0005-0000-0000-00008F170000}"/>
    <cellStyle name="asd 45 4 4" xfId="6059" xr:uid="{00000000-0005-0000-0000-000090170000}"/>
    <cellStyle name="asd 45 4 5" xfId="6060" xr:uid="{00000000-0005-0000-0000-000091170000}"/>
    <cellStyle name="asd 45 4 6" xfId="6061" xr:uid="{00000000-0005-0000-0000-000092170000}"/>
    <cellStyle name="asd 45 5" xfId="6062" xr:uid="{00000000-0005-0000-0000-000093170000}"/>
    <cellStyle name="asd 45 5 2" xfId="6063" xr:uid="{00000000-0005-0000-0000-000094170000}"/>
    <cellStyle name="asd 45 5 3" xfId="6064" xr:uid="{00000000-0005-0000-0000-000095170000}"/>
    <cellStyle name="asd 45 5 4" xfId="6065" xr:uid="{00000000-0005-0000-0000-000096170000}"/>
    <cellStyle name="asd 45 6" xfId="6066" xr:uid="{00000000-0005-0000-0000-000097170000}"/>
    <cellStyle name="asd 45 6 2" xfId="6067" xr:uid="{00000000-0005-0000-0000-000098170000}"/>
    <cellStyle name="asd 45 6 3" xfId="6068" xr:uid="{00000000-0005-0000-0000-000099170000}"/>
    <cellStyle name="asd 45 6 4" xfId="6069" xr:uid="{00000000-0005-0000-0000-00009A170000}"/>
    <cellStyle name="asd 45 7" xfId="6070" xr:uid="{00000000-0005-0000-0000-00009B170000}"/>
    <cellStyle name="asd 45 7 2" xfId="6071" xr:uid="{00000000-0005-0000-0000-00009C170000}"/>
    <cellStyle name="asd 45 7 3" xfId="6072" xr:uid="{00000000-0005-0000-0000-00009D170000}"/>
    <cellStyle name="asd 45 7 4" xfId="6073" xr:uid="{00000000-0005-0000-0000-00009E170000}"/>
    <cellStyle name="asd 45 8" xfId="6074" xr:uid="{00000000-0005-0000-0000-00009F170000}"/>
    <cellStyle name="asd 45 8 2" xfId="6075" xr:uid="{00000000-0005-0000-0000-0000A0170000}"/>
    <cellStyle name="asd 45 8 3" xfId="6076" xr:uid="{00000000-0005-0000-0000-0000A1170000}"/>
    <cellStyle name="asd 45 8 4" xfId="6077" xr:uid="{00000000-0005-0000-0000-0000A2170000}"/>
    <cellStyle name="asd 45 9" xfId="6078" xr:uid="{00000000-0005-0000-0000-0000A3170000}"/>
    <cellStyle name="asd 45 9 2" xfId="6079" xr:uid="{00000000-0005-0000-0000-0000A4170000}"/>
    <cellStyle name="asd 45 9 3" xfId="6080" xr:uid="{00000000-0005-0000-0000-0000A5170000}"/>
    <cellStyle name="asd 45 9 4" xfId="6081" xr:uid="{00000000-0005-0000-0000-0000A6170000}"/>
    <cellStyle name="asd 46" xfId="6082" xr:uid="{00000000-0005-0000-0000-0000A7170000}"/>
    <cellStyle name="asd 46 10" xfId="6083" xr:uid="{00000000-0005-0000-0000-0000A8170000}"/>
    <cellStyle name="asd 46 2" xfId="6084" xr:uid="{00000000-0005-0000-0000-0000A9170000}"/>
    <cellStyle name="asd 46 2 2" xfId="6085" xr:uid="{00000000-0005-0000-0000-0000AA170000}"/>
    <cellStyle name="asd 46 2 2 2" xfId="6086" xr:uid="{00000000-0005-0000-0000-0000AB170000}"/>
    <cellStyle name="asd 46 2 2 2 2" xfId="6087" xr:uid="{00000000-0005-0000-0000-0000AC170000}"/>
    <cellStyle name="asd 46 2 2 2 3" xfId="6088" xr:uid="{00000000-0005-0000-0000-0000AD170000}"/>
    <cellStyle name="asd 46 2 2 2 4" xfId="6089" xr:uid="{00000000-0005-0000-0000-0000AE170000}"/>
    <cellStyle name="asd 46 2 2 3" xfId="6090" xr:uid="{00000000-0005-0000-0000-0000AF170000}"/>
    <cellStyle name="asd 46 2 2 3 2" xfId="6091" xr:uid="{00000000-0005-0000-0000-0000B0170000}"/>
    <cellStyle name="asd 46 2 2 3 3" xfId="6092" xr:uid="{00000000-0005-0000-0000-0000B1170000}"/>
    <cellStyle name="asd 46 2 2 3 4" xfId="6093" xr:uid="{00000000-0005-0000-0000-0000B2170000}"/>
    <cellStyle name="asd 46 2 2 4" xfId="6094" xr:uid="{00000000-0005-0000-0000-0000B3170000}"/>
    <cellStyle name="asd 46 2 2 4 2" xfId="6095" xr:uid="{00000000-0005-0000-0000-0000B4170000}"/>
    <cellStyle name="asd 46 2 2 4 3" xfId="6096" xr:uid="{00000000-0005-0000-0000-0000B5170000}"/>
    <cellStyle name="asd 46 2 2 4 4" xfId="6097" xr:uid="{00000000-0005-0000-0000-0000B6170000}"/>
    <cellStyle name="asd 46 2 2 5" xfId="6098" xr:uid="{00000000-0005-0000-0000-0000B7170000}"/>
    <cellStyle name="asd 46 2 2 5 2" xfId="6099" xr:uid="{00000000-0005-0000-0000-0000B8170000}"/>
    <cellStyle name="asd 46 2 2 5 3" xfId="6100" xr:uid="{00000000-0005-0000-0000-0000B9170000}"/>
    <cellStyle name="asd 46 2 2 5 4" xfId="6101" xr:uid="{00000000-0005-0000-0000-0000BA170000}"/>
    <cellStyle name="asd 46 2 2 6" xfId="6102" xr:uid="{00000000-0005-0000-0000-0000BB170000}"/>
    <cellStyle name="asd 46 2 3" xfId="6103" xr:uid="{00000000-0005-0000-0000-0000BC170000}"/>
    <cellStyle name="asd 46 2 3 2" xfId="6104" xr:uid="{00000000-0005-0000-0000-0000BD170000}"/>
    <cellStyle name="asd 46 2 3 2 2" xfId="6105" xr:uid="{00000000-0005-0000-0000-0000BE170000}"/>
    <cellStyle name="asd 46 2 3 2 3" xfId="6106" xr:uid="{00000000-0005-0000-0000-0000BF170000}"/>
    <cellStyle name="asd 46 2 3 2 4" xfId="6107" xr:uid="{00000000-0005-0000-0000-0000C0170000}"/>
    <cellStyle name="asd 46 2 3 3" xfId="6108" xr:uid="{00000000-0005-0000-0000-0000C1170000}"/>
    <cellStyle name="asd 46 2 3 3 2" xfId="6109" xr:uid="{00000000-0005-0000-0000-0000C2170000}"/>
    <cellStyle name="asd 46 2 3 3 3" xfId="6110" xr:uid="{00000000-0005-0000-0000-0000C3170000}"/>
    <cellStyle name="asd 46 2 3 3 4" xfId="6111" xr:uid="{00000000-0005-0000-0000-0000C4170000}"/>
    <cellStyle name="asd 46 2 3 4" xfId="6112" xr:uid="{00000000-0005-0000-0000-0000C5170000}"/>
    <cellStyle name="asd 46 2 3 5" xfId="6113" xr:uid="{00000000-0005-0000-0000-0000C6170000}"/>
    <cellStyle name="asd 46 2 3 6" xfId="6114" xr:uid="{00000000-0005-0000-0000-0000C7170000}"/>
    <cellStyle name="asd 46 2 4" xfId="6115" xr:uid="{00000000-0005-0000-0000-0000C8170000}"/>
    <cellStyle name="asd 46 2 4 2" xfId="6116" xr:uid="{00000000-0005-0000-0000-0000C9170000}"/>
    <cellStyle name="asd 46 2 4 3" xfId="6117" xr:uid="{00000000-0005-0000-0000-0000CA170000}"/>
    <cellStyle name="asd 46 2 4 4" xfId="6118" xr:uid="{00000000-0005-0000-0000-0000CB170000}"/>
    <cellStyle name="asd 46 2 5" xfId="6119" xr:uid="{00000000-0005-0000-0000-0000CC170000}"/>
    <cellStyle name="asd 46 2 5 2" xfId="6120" xr:uid="{00000000-0005-0000-0000-0000CD170000}"/>
    <cellStyle name="asd 46 2 5 3" xfId="6121" xr:uid="{00000000-0005-0000-0000-0000CE170000}"/>
    <cellStyle name="asd 46 2 5 4" xfId="6122" xr:uid="{00000000-0005-0000-0000-0000CF170000}"/>
    <cellStyle name="asd 46 2 6" xfId="6123" xr:uid="{00000000-0005-0000-0000-0000D0170000}"/>
    <cellStyle name="asd 46 2 6 2" xfId="6124" xr:uid="{00000000-0005-0000-0000-0000D1170000}"/>
    <cellStyle name="asd 46 2 6 3" xfId="6125" xr:uid="{00000000-0005-0000-0000-0000D2170000}"/>
    <cellStyle name="asd 46 2 6 4" xfId="6126" xr:uid="{00000000-0005-0000-0000-0000D3170000}"/>
    <cellStyle name="asd 46 2 7" xfId="6127" xr:uid="{00000000-0005-0000-0000-0000D4170000}"/>
    <cellStyle name="asd 46 2 7 2" xfId="6128" xr:uid="{00000000-0005-0000-0000-0000D5170000}"/>
    <cellStyle name="asd 46 2 7 3" xfId="6129" xr:uid="{00000000-0005-0000-0000-0000D6170000}"/>
    <cellStyle name="asd 46 2 7 4" xfId="6130" xr:uid="{00000000-0005-0000-0000-0000D7170000}"/>
    <cellStyle name="asd 46 2 8" xfId="6131" xr:uid="{00000000-0005-0000-0000-0000D8170000}"/>
    <cellStyle name="asd 46 2 8 2" xfId="6132" xr:uid="{00000000-0005-0000-0000-0000D9170000}"/>
    <cellStyle name="asd 46 2 8 3" xfId="6133" xr:uid="{00000000-0005-0000-0000-0000DA170000}"/>
    <cellStyle name="asd 46 2 8 4" xfId="6134" xr:uid="{00000000-0005-0000-0000-0000DB170000}"/>
    <cellStyle name="asd 46 2 9" xfId="6135" xr:uid="{00000000-0005-0000-0000-0000DC170000}"/>
    <cellStyle name="asd 46 3" xfId="6136" xr:uid="{00000000-0005-0000-0000-0000DD170000}"/>
    <cellStyle name="asd 46 3 2" xfId="6137" xr:uid="{00000000-0005-0000-0000-0000DE170000}"/>
    <cellStyle name="asd 46 3 2 2" xfId="6138" xr:uid="{00000000-0005-0000-0000-0000DF170000}"/>
    <cellStyle name="asd 46 3 2 3" xfId="6139" xr:uid="{00000000-0005-0000-0000-0000E0170000}"/>
    <cellStyle name="asd 46 3 2 4" xfId="6140" xr:uid="{00000000-0005-0000-0000-0000E1170000}"/>
    <cellStyle name="asd 46 3 3" xfId="6141" xr:uid="{00000000-0005-0000-0000-0000E2170000}"/>
    <cellStyle name="asd 46 3 3 2" xfId="6142" xr:uid="{00000000-0005-0000-0000-0000E3170000}"/>
    <cellStyle name="asd 46 3 3 3" xfId="6143" xr:uid="{00000000-0005-0000-0000-0000E4170000}"/>
    <cellStyle name="asd 46 3 3 4" xfId="6144" xr:uid="{00000000-0005-0000-0000-0000E5170000}"/>
    <cellStyle name="asd 46 3 4" xfId="6145" xr:uid="{00000000-0005-0000-0000-0000E6170000}"/>
    <cellStyle name="asd 46 3 4 2" xfId="6146" xr:uid="{00000000-0005-0000-0000-0000E7170000}"/>
    <cellStyle name="asd 46 3 4 3" xfId="6147" xr:uid="{00000000-0005-0000-0000-0000E8170000}"/>
    <cellStyle name="asd 46 3 4 4" xfId="6148" xr:uid="{00000000-0005-0000-0000-0000E9170000}"/>
    <cellStyle name="asd 46 3 5" xfId="6149" xr:uid="{00000000-0005-0000-0000-0000EA170000}"/>
    <cellStyle name="asd 46 3 5 2" xfId="6150" xr:uid="{00000000-0005-0000-0000-0000EB170000}"/>
    <cellStyle name="asd 46 3 5 3" xfId="6151" xr:uid="{00000000-0005-0000-0000-0000EC170000}"/>
    <cellStyle name="asd 46 3 5 4" xfId="6152" xr:uid="{00000000-0005-0000-0000-0000ED170000}"/>
    <cellStyle name="asd 46 3 6" xfId="6153" xr:uid="{00000000-0005-0000-0000-0000EE170000}"/>
    <cellStyle name="asd 46 4" xfId="6154" xr:uid="{00000000-0005-0000-0000-0000EF170000}"/>
    <cellStyle name="asd 46 4 2" xfId="6155" xr:uid="{00000000-0005-0000-0000-0000F0170000}"/>
    <cellStyle name="asd 46 4 2 2" xfId="6156" xr:uid="{00000000-0005-0000-0000-0000F1170000}"/>
    <cellStyle name="asd 46 4 2 3" xfId="6157" xr:uid="{00000000-0005-0000-0000-0000F2170000}"/>
    <cellStyle name="asd 46 4 2 4" xfId="6158" xr:uid="{00000000-0005-0000-0000-0000F3170000}"/>
    <cellStyle name="asd 46 4 3" xfId="6159" xr:uid="{00000000-0005-0000-0000-0000F4170000}"/>
    <cellStyle name="asd 46 4 3 2" xfId="6160" xr:uid="{00000000-0005-0000-0000-0000F5170000}"/>
    <cellStyle name="asd 46 4 3 3" xfId="6161" xr:uid="{00000000-0005-0000-0000-0000F6170000}"/>
    <cellStyle name="asd 46 4 3 4" xfId="6162" xr:uid="{00000000-0005-0000-0000-0000F7170000}"/>
    <cellStyle name="asd 46 4 4" xfId="6163" xr:uid="{00000000-0005-0000-0000-0000F8170000}"/>
    <cellStyle name="asd 46 4 5" xfId="6164" xr:uid="{00000000-0005-0000-0000-0000F9170000}"/>
    <cellStyle name="asd 46 4 6" xfId="6165" xr:uid="{00000000-0005-0000-0000-0000FA170000}"/>
    <cellStyle name="asd 46 5" xfId="6166" xr:uid="{00000000-0005-0000-0000-0000FB170000}"/>
    <cellStyle name="asd 46 5 2" xfId="6167" xr:uid="{00000000-0005-0000-0000-0000FC170000}"/>
    <cellStyle name="asd 46 5 3" xfId="6168" xr:uid="{00000000-0005-0000-0000-0000FD170000}"/>
    <cellStyle name="asd 46 5 4" xfId="6169" xr:uid="{00000000-0005-0000-0000-0000FE170000}"/>
    <cellStyle name="asd 46 6" xfId="6170" xr:uid="{00000000-0005-0000-0000-0000FF170000}"/>
    <cellStyle name="asd 46 6 2" xfId="6171" xr:uid="{00000000-0005-0000-0000-000000180000}"/>
    <cellStyle name="asd 46 6 3" xfId="6172" xr:uid="{00000000-0005-0000-0000-000001180000}"/>
    <cellStyle name="asd 46 6 4" xfId="6173" xr:uid="{00000000-0005-0000-0000-000002180000}"/>
    <cellStyle name="asd 46 7" xfId="6174" xr:uid="{00000000-0005-0000-0000-000003180000}"/>
    <cellStyle name="asd 46 7 2" xfId="6175" xr:uid="{00000000-0005-0000-0000-000004180000}"/>
    <cellStyle name="asd 46 7 3" xfId="6176" xr:uid="{00000000-0005-0000-0000-000005180000}"/>
    <cellStyle name="asd 46 7 4" xfId="6177" xr:uid="{00000000-0005-0000-0000-000006180000}"/>
    <cellStyle name="asd 46 8" xfId="6178" xr:uid="{00000000-0005-0000-0000-000007180000}"/>
    <cellStyle name="asd 46 8 2" xfId="6179" xr:uid="{00000000-0005-0000-0000-000008180000}"/>
    <cellStyle name="asd 46 8 3" xfId="6180" xr:uid="{00000000-0005-0000-0000-000009180000}"/>
    <cellStyle name="asd 46 8 4" xfId="6181" xr:uid="{00000000-0005-0000-0000-00000A180000}"/>
    <cellStyle name="asd 46 9" xfId="6182" xr:uid="{00000000-0005-0000-0000-00000B180000}"/>
    <cellStyle name="asd 46 9 2" xfId="6183" xr:uid="{00000000-0005-0000-0000-00000C180000}"/>
    <cellStyle name="asd 46 9 3" xfId="6184" xr:uid="{00000000-0005-0000-0000-00000D180000}"/>
    <cellStyle name="asd 46 9 4" xfId="6185" xr:uid="{00000000-0005-0000-0000-00000E180000}"/>
    <cellStyle name="asd 47" xfId="6186" xr:uid="{00000000-0005-0000-0000-00000F180000}"/>
    <cellStyle name="asd 47 10" xfId="6187" xr:uid="{00000000-0005-0000-0000-000010180000}"/>
    <cellStyle name="asd 47 2" xfId="6188" xr:uid="{00000000-0005-0000-0000-000011180000}"/>
    <cellStyle name="asd 47 2 2" xfId="6189" xr:uid="{00000000-0005-0000-0000-000012180000}"/>
    <cellStyle name="asd 47 2 2 2" xfId="6190" xr:uid="{00000000-0005-0000-0000-000013180000}"/>
    <cellStyle name="asd 47 2 2 2 2" xfId="6191" xr:uid="{00000000-0005-0000-0000-000014180000}"/>
    <cellStyle name="asd 47 2 2 2 3" xfId="6192" xr:uid="{00000000-0005-0000-0000-000015180000}"/>
    <cellStyle name="asd 47 2 2 2 4" xfId="6193" xr:uid="{00000000-0005-0000-0000-000016180000}"/>
    <cellStyle name="asd 47 2 2 3" xfId="6194" xr:uid="{00000000-0005-0000-0000-000017180000}"/>
    <cellStyle name="asd 47 2 2 3 2" xfId="6195" xr:uid="{00000000-0005-0000-0000-000018180000}"/>
    <cellStyle name="asd 47 2 2 3 3" xfId="6196" xr:uid="{00000000-0005-0000-0000-000019180000}"/>
    <cellStyle name="asd 47 2 2 3 4" xfId="6197" xr:uid="{00000000-0005-0000-0000-00001A180000}"/>
    <cellStyle name="asd 47 2 2 4" xfId="6198" xr:uid="{00000000-0005-0000-0000-00001B180000}"/>
    <cellStyle name="asd 47 2 2 4 2" xfId="6199" xr:uid="{00000000-0005-0000-0000-00001C180000}"/>
    <cellStyle name="asd 47 2 2 4 3" xfId="6200" xr:uid="{00000000-0005-0000-0000-00001D180000}"/>
    <cellStyle name="asd 47 2 2 4 4" xfId="6201" xr:uid="{00000000-0005-0000-0000-00001E180000}"/>
    <cellStyle name="asd 47 2 2 5" xfId="6202" xr:uid="{00000000-0005-0000-0000-00001F180000}"/>
    <cellStyle name="asd 47 2 2 5 2" xfId="6203" xr:uid="{00000000-0005-0000-0000-000020180000}"/>
    <cellStyle name="asd 47 2 2 5 3" xfId="6204" xr:uid="{00000000-0005-0000-0000-000021180000}"/>
    <cellStyle name="asd 47 2 2 5 4" xfId="6205" xr:uid="{00000000-0005-0000-0000-000022180000}"/>
    <cellStyle name="asd 47 2 2 6" xfId="6206" xr:uid="{00000000-0005-0000-0000-000023180000}"/>
    <cellStyle name="asd 47 2 3" xfId="6207" xr:uid="{00000000-0005-0000-0000-000024180000}"/>
    <cellStyle name="asd 47 2 3 2" xfId="6208" xr:uid="{00000000-0005-0000-0000-000025180000}"/>
    <cellStyle name="asd 47 2 3 2 2" xfId="6209" xr:uid="{00000000-0005-0000-0000-000026180000}"/>
    <cellStyle name="asd 47 2 3 2 3" xfId="6210" xr:uid="{00000000-0005-0000-0000-000027180000}"/>
    <cellStyle name="asd 47 2 3 2 4" xfId="6211" xr:uid="{00000000-0005-0000-0000-000028180000}"/>
    <cellStyle name="asd 47 2 3 3" xfId="6212" xr:uid="{00000000-0005-0000-0000-000029180000}"/>
    <cellStyle name="asd 47 2 3 3 2" xfId="6213" xr:uid="{00000000-0005-0000-0000-00002A180000}"/>
    <cellStyle name="asd 47 2 3 3 3" xfId="6214" xr:uid="{00000000-0005-0000-0000-00002B180000}"/>
    <cellStyle name="asd 47 2 3 3 4" xfId="6215" xr:uid="{00000000-0005-0000-0000-00002C180000}"/>
    <cellStyle name="asd 47 2 3 4" xfId="6216" xr:uid="{00000000-0005-0000-0000-00002D180000}"/>
    <cellStyle name="asd 47 2 3 5" xfId="6217" xr:uid="{00000000-0005-0000-0000-00002E180000}"/>
    <cellStyle name="asd 47 2 3 6" xfId="6218" xr:uid="{00000000-0005-0000-0000-00002F180000}"/>
    <cellStyle name="asd 47 2 4" xfId="6219" xr:uid="{00000000-0005-0000-0000-000030180000}"/>
    <cellStyle name="asd 47 2 4 2" xfId="6220" xr:uid="{00000000-0005-0000-0000-000031180000}"/>
    <cellStyle name="asd 47 2 4 3" xfId="6221" xr:uid="{00000000-0005-0000-0000-000032180000}"/>
    <cellStyle name="asd 47 2 4 4" xfId="6222" xr:uid="{00000000-0005-0000-0000-000033180000}"/>
    <cellStyle name="asd 47 2 5" xfId="6223" xr:uid="{00000000-0005-0000-0000-000034180000}"/>
    <cellStyle name="asd 47 2 5 2" xfId="6224" xr:uid="{00000000-0005-0000-0000-000035180000}"/>
    <cellStyle name="asd 47 2 5 3" xfId="6225" xr:uid="{00000000-0005-0000-0000-000036180000}"/>
    <cellStyle name="asd 47 2 5 4" xfId="6226" xr:uid="{00000000-0005-0000-0000-000037180000}"/>
    <cellStyle name="asd 47 2 6" xfId="6227" xr:uid="{00000000-0005-0000-0000-000038180000}"/>
    <cellStyle name="asd 47 2 6 2" xfId="6228" xr:uid="{00000000-0005-0000-0000-000039180000}"/>
    <cellStyle name="asd 47 2 6 3" xfId="6229" xr:uid="{00000000-0005-0000-0000-00003A180000}"/>
    <cellStyle name="asd 47 2 6 4" xfId="6230" xr:uid="{00000000-0005-0000-0000-00003B180000}"/>
    <cellStyle name="asd 47 2 7" xfId="6231" xr:uid="{00000000-0005-0000-0000-00003C180000}"/>
    <cellStyle name="asd 47 2 7 2" xfId="6232" xr:uid="{00000000-0005-0000-0000-00003D180000}"/>
    <cellStyle name="asd 47 2 7 3" xfId="6233" xr:uid="{00000000-0005-0000-0000-00003E180000}"/>
    <cellStyle name="asd 47 2 7 4" xfId="6234" xr:uid="{00000000-0005-0000-0000-00003F180000}"/>
    <cellStyle name="asd 47 2 8" xfId="6235" xr:uid="{00000000-0005-0000-0000-000040180000}"/>
    <cellStyle name="asd 47 2 8 2" xfId="6236" xr:uid="{00000000-0005-0000-0000-000041180000}"/>
    <cellStyle name="asd 47 2 8 3" xfId="6237" xr:uid="{00000000-0005-0000-0000-000042180000}"/>
    <cellStyle name="asd 47 2 8 4" xfId="6238" xr:uid="{00000000-0005-0000-0000-000043180000}"/>
    <cellStyle name="asd 47 2 9" xfId="6239" xr:uid="{00000000-0005-0000-0000-000044180000}"/>
    <cellStyle name="asd 47 3" xfId="6240" xr:uid="{00000000-0005-0000-0000-000045180000}"/>
    <cellStyle name="asd 47 3 2" xfId="6241" xr:uid="{00000000-0005-0000-0000-000046180000}"/>
    <cellStyle name="asd 47 3 2 2" xfId="6242" xr:uid="{00000000-0005-0000-0000-000047180000}"/>
    <cellStyle name="asd 47 3 2 3" xfId="6243" xr:uid="{00000000-0005-0000-0000-000048180000}"/>
    <cellStyle name="asd 47 3 2 4" xfId="6244" xr:uid="{00000000-0005-0000-0000-000049180000}"/>
    <cellStyle name="asd 47 3 3" xfId="6245" xr:uid="{00000000-0005-0000-0000-00004A180000}"/>
    <cellStyle name="asd 47 3 3 2" xfId="6246" xr:uid="{00000000-0005-0000-0000-00004B180000}"/>
    <cellStyle name="asd 47 3 3 3" xfId="6247" xr:uid="{00000000-0005-0000-0000-00004C180000}"/>
    <cellStyle name="asd 47 3 3 4" xfId="6248" xr:uid="{00000000-0005-0000-0000-00004D180000}"/>
    <cellStyle name="asd 47 3 4" xfId="6249" xr:uid="{00000000-0005-0000-0000-00004E180000}"/>
    <cellStyle name="asd 47 3 4 2" xfId="6250" xr:uid="{00000000-0005-0000-0000-00004F180000}"/>
    <cellStyle name="asd 47 3 4 3" xfId="6251" xr:uid="{00000000-0005-0000-0000-000050180000}"/>
    <cellStyle name="asd 47 3 4 4" xfId="6252" xr:uid="{00000000-0005-0000-0000-000051180000}"/>
    <cellStyle name="asd 47 3 5" xfId="6253" xr:uid="{00000000-0005-0000-0000-000052180000}"/>
    <cellStyle name="asd 47 3 5 2" xfId="6254" xr:uid="{00000000-0005-0000-0000-000053180000}"/>
    <cellStyle name="asd 47 3 5 3" xfId="6255" xr:uid="{00000000-0005-0000-0000-000054180000}"/>
    <cellStyle name="asd 47 3 5 4" xfId="6256" xr:uid="{00000000-0005-0000-0000-000055180000}"/>
    <cellStyle name="asd 47 3 6" xfId="6257" xr:uid="{00000000-0005-0000-0000-000056180000}"/>
    <cellStyle name="asd 47 4" xfId="6258" xr:uid="{00000000-0005-0000-0000-000057180000}"/>
    <cellStyle name="asd 47 4 2" xfId="6259" xr:uid="{00000000-0005-0000-0000-000058180000}"/>
    <cellStyle name="asd 47 4 2 2" xfId="6260" xr:uid="{00000000-0005-0000-0000-000059180000}"/>
    <cellStyle name="asd 47 4 2 3" xfId="6261" xr:uid="{00000000-0005-0000-0000-00005A180000}"/>
    <cellStyle name="asd 47 4 2 4" xfId="6262" xr:uid="{00000000-0005-0000-0000-00005B180000}"/>
    <cellStyle name="asd 47 4 3" xfId="6263" xr:uid="{00000000-0005-0000-0000-00005C180000}"/>
    <cellStyle name="asd 47 4 3 2" xfId="6264" xr:uid="{00000000-0005-0000-0000-00005D180000}"/>
    <cellStyle name="asd 47 4 3 3" xfId="6265" xr:uid="{00000000-0005-0000-0000-00005E180000}"/>
    <cellStyle name="asd 47 4 3 4" xfId="6266" xr:uid="{00000000-0005-0000-0000-00005F180000}"/>
    <cellStyle name="asd 47 4 4" xfId="6267" xr:uid="{00000000-0005-0000-0000-000060180000}"/>
    <cellStyle name="asd 47 4 5" xfId="6268" xr:uid="{00000000-0005-0000-0000-000061180000}"/>
    <cellStyle name="asd 47 4 6" xfId="6269" xr:uid="{00000000-0005-0000-0000-000062180000}"/>
    <cellStyle name="asd 47 5" xfId="6270" xr:uid="{00000000-0005-0000-0000-000063180000}"/>
    <cellStyle name="asd 47 5 2" xfId="6271" xr:uid="{00000000-0005-0000-0000-000064180000}"/>
    <cellStyle name="asd 47 5 3" xfId="6272" xr:uid="{00000000-0005-0000-0000-000065180000}"/>
    <cellStyle name="asd 47 5 4" xfId="6273" xr:uid="{00000000-0005-0000-0000-000066180000}"/>
    <cellStyle name="asd 47 6" xfId="6274" xr:uid="{00000000-0005-0000-0000-000067180000}"/>
    <cellStyle name="asd 47 6 2" xfId="6275" xr:uid="{00000000-0005-0000-0000-000068180000}"/>
    <cellStyle name="asd 47 6 3" xfId="6276" xr:uid="{00000000-0005-0000-0000-000069180000}"/>
    <cellStyle name="asd 47 6 4" xfId="6277" xr:uid="{00000000-0005-0000-0000-00006A180000}"/>
    <cellStyle name="asd 47 7" xfId="6278" xr:uid="{00000000-0005-0000-0000-00006B180000}"/>
    <cellStyle name="asd 47 7 2" xfId="6279" xr:uid="{00000000-0005-0000-0000-00006C180000}"/>
    <cellStyle name="asd 47 7 3" xfId="6280" xr:uid="{00000000-0005-0000-0000-00006D180000}"/>
    <cellStyle name="asd 47 7 4" xfId="6281" xr:uid="{00000000-0005-0000-0000-00006E180000}"/>
    <cellStyle name="asd 47 8" xfId="6282" xr:uid="{00000000-0005-0000-0000-00006F180000}"/>
    <cellStyle name="asd 47 8 2" xfId="6283" xr:uid="{00000000-0005-0000-0000-000070180000}"/>
    <cellStyle name="asd 47 8 3" xfId="6284" xr:uid="{00000000-0005-0000-0000-000071180000}"/>
    <cellStyle name="asd 47 8 4" xfId="6285" xr:uid="{00000000-0005-0000-0000-000072180000}"/>
    <cellStyle name="asd 47 9" xfId="6286" xr:uid="{00000000-0005-0000-0000-000073180000}"/>
    <cellStyle name="asd 47 9 2" xfId="6287" xr:uid="{00000000-0005-0000-0000-000074180000}"/>
    <cellStyle name="asd 47 9 3" xfId="6288" xr:uid="{00000000-0005-0000-0000-000075180000}"/>
    <cellStyle name="asd 47 9 4" xfId="6289" xr:uid="{00000000-0005-0000-0000-000076180000}"/>
    <cellStyle name="asd 48" xfId="6290" xr:uid="{00000000-0005-0000-0000-000077180000}"/>
    <cellStyle name="asd 48 10" xfId="6291" xr:uid="{00000000-0005-0000-0000-000078180000}"/>
    <cellStyle name="asd 48 2" xfId="6292" xr:uid="{00000000-0005-0000-0000-000079180000}"/>
    <cellStyle name="asd 48 2 2" xfId="6293" xr:uid="{00000000-0005-0000-0000-00007A180000}"/>
    <cellStyle name="asd 48 2 2 2" xfId="6294" xr:uid="{00000000-0005-0000-0000-00007B180000}"/>
    <cellStyle name="asd 48 2 2 2 2" xfId="6295" xr:uid="{00000000-0005-0000-0000-00007C180000}"/>
    <cellStyle name="asd 48 2 2 2 3" xfId="6296" xr:uid="{00000000-0005-0000-0000-00007D180000}"/>
    <cellStyle name="asd 48 2 2 2 4" xfId="6297" xr:uid="{00000000-0005-0000-0000-00007E180000}"/>
    <cellStyle name="asd 48 2 2 3" xfId="6298" xr:uid="{00000000-0005-0000-0000-00007F180000}"/>
    <cellStyle name="asd 48 2 2 3 2" xfId="6299" xr:uid="{00000000-0005-0000-0000-000080180000}"/>
    <cellStyle name="asd 48 2 2 3 3" xfId="6300" xr:uid="{00000000-0005-0000-0000-000081180000}"/>
    <cellStyle name="asd 48 2 2 3 4" xfId="6301" xr:uid="{00000000-0005-0000-0000-000082180000}"/>
    <cellStyle name="asd 48 2 2 4" xfId="6302" xr:uid="{00000000-0005-0000-0000-000083180000}"/>
    <cellStyle name="asd 48 2 2 4 2" xfId="6303" xr:uid="{00000000-0005-0000-0000-000084180000}"/>
    <cellStyle name="asd 48 2 2 4 3" xfId="6304" xr:uid="{00000000-0005-0000-0000-000085180000}"/>
    <cellStyle name="asd 48 2 2 4 4" xfId="6305" xr:uid="{00000000-0005-0000-0000-000086180000}"/>
    <cellStyle name="asd 48 2 2 5" xfId="6306" xr:uid="{00000000-0005-0000-0000-000087180000}"/>
    <cellStyle name="asd 48 2 2 5 2" xfId="6307" xr:uid="{00000000-0005-0000-0000-000088180000}"/>
    <cellStyle name="asd 48 2 2 5 3" xfId="6308" xr:uid="{00000000-0005-0000-0000-000089180000}"/>
    <cellStyle name="asd 48 2 2 5 4" xfId="6309" xr:uid="{00000000-0005-0000-0000-00008A180000}"/>
    <cellStyle name="asd 48 2 2 6" xfId="6310" xr:uid="{00000000-0005-0000-0000-00008B180000}"/>
    <cellStyle name="asd 48 2 3" xfId="6311" xr:uid="{00000000-0005-0000-0000-00008C180000}"/>
    <cellStyle name="asd 48 2 3 2" xfId="6312" xr:uid="{00000000-0005-0000-0000-00008D180000}"/>
    <cellStyle name="asd 48 2 3 2 2" xfId="6313" xr:uid="{00000000-0005-0000-0000-00008E180000}"/>
    <cellStyle name="asd 48 2 3 2 3" xfId="6314" xr:uid="{00000000-0005-0000-0000-00008F180000}"/>
    <cellStyle name="asd 48 2 3 2 4" xfId="6315" xr:uid="{00000000-0005-0000-0000-000090180000}"/>
    <cellStyle name="asd 48 2 3 3" xfId="6316" xr:uid="{00000000-0005-0000-0000-000091180000}"/>
    <cellStyle name="asd 48 2 3 3 2" xfId="6317" xr:uid="{00000000-0005-0000-0000-000092180000}"/>
    <cellStyle name="asd 48 2 3 3 3" xfId="6318" xr:uid="{00000000-0005-0000-0000-000093180000}"/>
    <cellStyle name="asd 48 2 3 3 4" xfId="6319" xr:uid="{00000000-0005-0000-0000-000094180000}"/>
    <cellStyle name="asd 48 2 3 4" xfId="6320" xr:uid="{00000000-0005-0000-0000-000095180000}"/>
    <cellStyle name="asd 48 2 3 5" xfId="6321" xr:uid="{00000000-0005-0000-0000-000096180000}"/>
    <cellStyle name="asd 48 2 3 6" xfId="6322" xr:uid="{00000000-0005-0000-0000-000097180000}"/>
    <cellStyle name="asd 48 2 4" xfId="6323" xr:uid="{00000000-0005-0000-0000-000098180000}"/>
    <cellStyle name="asd 48 2 4 2" xfId="6324" xr:uid="{00000000-0005-0000-0000-000099180000}"/>
    <cellStyle name="asd 48 2 4 3" xfId="6325" xr:uid="{00000000-0005-0000-0000-00009A180000}"/>
    <cellStyle name="asd 48 2 4 4" xfId="6326" xr:uid="{00000000-0005-0000-0000-00009B180000}"/>
    <cellStyle name="asd 48 2 5" xfId="6327" xr:uid="{00000000-0005-0000-0000-00009C180000}"/>
    <cellStyle name="asd 48 2 5 2" xfId="6328" xr:uid="{00000000-0005-0000-0000-00009D180000}"/>
    <cellStyle name="asd 48 2 5 3" xfId="6329" xr:uid="{00000000-0005-0000-0000-00009E180000}"/>
    <cellStyle name="asd 48 2 5 4" xfId="6330" xr:uid="{00000000-0005-0000-0000-00009F180000}"/>
    <cellStyle name="asd 48 2 6" xfId="6331" xr:uid="{00000000-0005-0000-0000-0000A0180000}"/>
    <cellStyle name="asd 48 2 6 2" xfId="6332" xr:uid="{00000000-0005-0000-0000-0000A1180000}"/>
    <cellStyle name="asd 48 2 6 3" xfId="6333" xr:uid="{00000000-0005-0000-0000-0000A2180000}"/>
    <cellStyle name="asd 48 2 6 4" xfId="6334" xr:uid="{00000000-0005-0000-0000-0000A3180000}"/>
    <cellStyle name="asd 48 2 7" xfId="6335" xr:uid="{00000000-0005-0000-0000-0000A4180000}"/>
    <cellStyle name="asd 48 2 7 2" xfId="6336" xr:uid="{00000000-0005-0000-0000-0000A5180000}"/>
    <cellStyle name="asd 48 2 7 3" xfId="6337" xr:uid="{00000000-0005-0000-0000-0000A6180000}"/>
    <cellStyle name="asd 48 2 7 4" xfId="6338" xr:uid="{00000000-0005-0000-0000-0000A7180000}"/>
    <cellStyle name="asd 48 2 8" xfId="6339" xr:uid="{00000000-0005-0000-0000-0000A8180000}"/>
    <cellStyle name="asd 48 2 8 2" xfId="6340" xr:uid="{00000000-0005-0000-0000-0000A9180000}"/>
    <cellStyle name="asd 48 2 8 3" xfId="6341" xr:uid="{00000000-0005-0000-0000-0000AA180000}"/>
    <cellStyle name="asd 48 2 8 4" xfId="6342" xr:uid="{00000000-0005-0000-0000-0000AB180000}"/>
    <cellStyle name="asd 48 2 9" xfId="6343" xr:uid="{00000000-0005-0000-0000-0000AC180000}"/>
    <cellStyle name="asd 48 3" xfId="6344" xr:uid="{00000000-0005-0000-0000-0000AD180000}"/>
    <cellStyle name="asd 48 3 2" xfId="6345" xr:uid="{00000000-0005-0000-0000-0000AE180000}"/>
    <cellStyle name="asd 48 3 2 2" xfId="6346" xr:uid="{00000000-0005-0000-0000-0000AF180000}"/>
    <cellStyle name="asd 48 3 2 3" xfId="6347" xr:uid="{00000000-0005-0000-0000-0000B0180000}"/>
    <cellStyle name="asd 48 3 2 4" xfId="6348" xr:uid="{00000000-0005-0000-0000-0000B1180000}"/>
    <cellStyle name="asd 48 3 3" xfId="6349" xr:uid="{00000000-0005-0000-0000-0000B2180000}"/>
    <cellStyle name="asd 48 3 3 2" xfId="6350" xr:uid="{00000000-0005-0000-0000-0000B3180000}"/>
    <cellStyle name="asd 48 3 3 3" xfId="6351" xr:uid="{00000000-0005-0000-0000-0000B4180000}"/>
    <cellStyle name="asd 48 3 3 4" xfId="6352" xr:uid="{00000000-0005-0000-0000-0000B5180000}"/>
    <cellStyle name="asd 48 3 4" xfId="6353" xr:uid="{00000000-0005-0000-0000-0000B6180000}"/>
    <cellStyle name="asd 48 3 4 2" xfId="6354" xr:uid="{00000000-0005-0000-0000-0000B7180000}"/>
    <cellStyle name="asd 48 3 4 3" xfId="6355" xr:uid="{00000000-0005-0000-0000-0000B8180000}"/>
    <cellStyle name="asd 48 3 4 4" xfId="6356" xr:uid="{00000000-0005-0000-0000-0000B9180000}"/>
    <cellStyle name="asd 48 3 5" xfId="6357" xr:uid="{00000000-0005-0000-0000-0000BA180000}"/>
    <cellStyle name="asd 48 3 5 2" xfId="6358" xr:uid="{00000000-0005-0000-0000-0000BB180000}"/>
    <cellStyle name="asd 48 3 5 3" xfId="6359" xr:uid="{00000000-0005-0000-0000-0000BC180000}"/>
    <cellStyle name="asd 48 3 5 4" xfId="6360" xr:uid="{00000000-0005-0000-0000-0000BD180000}"/>
    <cellStyle name="asd 48 3 6" xfId="6361" xr:uid="{00000000-0005-0000-0000-0000BE180000}"/>
    <cellStyle name="asd 48 4" xfId="6362" xr:uid="{00000000-0005-0000-0000-0000BF180000}"/>
    <cellStyle name="asd 48 4 2" xfId="6363" xr:uid="{00000000-0005-0000-0000-0000C0180000}"/>
    <cellStyle name="asd 48 4 2 2" xfId="6364" xr:uid="{00000000-0005-0000-0000-0000C1180000}"/>
    <cellStyle name="asd 48 4 2 3" xfId="6365" xr:uid="{00000000-0005-0000-0000-0000C2180000}"/>
    <cellStyle name="asd 48 4 2 4" xfId="6366" xr:uid="{00000000-0005-0000-0000-0000C3180000}"/>
    <cellStyle name="asd 48 4 3" xfId="6367" xr:uid="{00000000-0005-0000-0000-0000C4180000}"/>
    <cellStyle name="asd 48 4 3 2" xfId="6368" xr:uid="{00000000-0005-0000-0000-0000C5180000}"/>
    <cellStyle name="asd 48 4 3 3" xfId="6369" xr:uid="{00000000-0005-0000-0000-0000C6180000}"/>
    <cellStyle name="asd 48 4 3 4" xfId="6370" xr:uid="{00000000-0005-0000-0000-0000C7180000}"/>
    <cellStyle name="asd 48 4 4" xfId="6371" xr:uid="{00000000-0005-0000-0000-0000C8180000}"/>
    <cellStyle name="asd 48 4 5" xfId="6372" xr:uid="{00000000-0005-0000-0000-0000C9180000}"/>
    <cellStyle name="asd 48 4 6" xfId="6373" xr:uid="{00000000-0005-0000-0000-0000CA180000}"/>
    <cellStyle name="asd 48 5" xfId="6374" xr:uid="{00000000-0005-0000-0000-0000CB180000}"/>
    <cellStyle name="asd 48 5 2" xfId="6375" xr:uid="{00000000-0005-0000-0000-0000CC180000}"/>
    <cellStyle name="asd 48 5 3" xfId="6376" xr:uid="{00000000-0005-0000-0000-0000CD180000}"/>
    <cellStyle name="asd 48 5 4" xfId="6377" xr:uid="{00000000-0005-0000-0000-0000CE180000}"/>
    <cellStyle name="asd 48 6" xfId="6378" xr:uid="{00000000-0005-0000-0000-0000CF180000}"/>
    <cellStyle name="asd 48 6 2" xfId="6379" xr:uid="{00000000-0005-0000-0000-0000D0180000}"/>
    <cellStyle name="asd 48 6 3" xfId="6380" xr:uid="{00000000-0005-0000-0000-0000D1180000}"/>
    <cellStyle name="asd 48 6 4" xfId="6381" xr:uid="{00000000-0005-0000-0000-0000D2180000}"/>
    <cellStyle name="asd 48 7" xfId="6382" xr:uid="{00000000-0005-0000-0000-0000D3180000}"/>
    <cellStyle name="asd 48 7 2" xfId="6383" xr:uid="{00000000-0005-0000-0000-0000D4180000}"/>
    <cellStyle name="asd 48 7 3" xfId="6384" xr:uid="{00000000-0005-0000-0000-0000D5180000}"/>
    <cellStyle name="asd 48 7 4" xfId="6385" xr:uid="{00000000-0005-0000-0000-0000D6180000}"/>
    <cellStyle name="asd 48 8" xfId="6386" xr:uid="{00000000-0005-0000-0000-0000D7180000}"/>
    <cellStyle name="asd 48 8 2" xfId="6387" xr:uid="{00000000-0005-0000-0000-0000D8180000}"/>
    <cellStyle name="asd 48 8 3" xfId="6388" xr:uid="{00000000-0005-0000-0000-0000D9180000}"/>
    <cellStyle name="asd 48 8 4" xfId="6389" xr:uid="{00000000-0005-0000-0000-0000DA180000}"/>
    <cellStyle name="asd 48 9" xfId="6390" xr:uid="{00000000-0005-0000-0000-0000DB180000}"/>
    <cellStyle name="asd 48 9 2" xfId="6391" xr:uid="{00000000-0005-0000-0000-0000DC180000}"/>
    <cellStyle name="asd 48 9 3" xfId="6392" xr:uid="{00000000-0005-0000-0000-0000DD180000}"/>
    <cellStyle name="asd 48 9 4" xfId="6393" xr:uid="{00000000-0005-0000-0000-0000DE180000}"/>
    <cellStyle name="asd 49" xfId="6394" xr:uid="{00000000-0005-0000-0000-0000DF180000}"/>
    <cellStyle name="asd 49 10" xfId="6395" xr:uid="{00000000-0005-0000-0000-0000E0180000}"/>
    <cellStyle name="asd 49 2" xfId="6396" xr:uid="{00000000-0005-0000-0000-0000E1180000}"/>
    <cellStyle name="asd 49 2 2" xfId="6397" xr:uid="{00000000-0005-0000-0000-0000E2180000}"/>
    <cellStyle name="asd 49 2 2 2" xfId="6398" xr:uid="{00000000-0005-0000-0000-0000E3180000}"/>
    <cellStyle name="asd 49 2 2 2 2" xfId="6399" xr:uid="{00000000-0005-0000-0000-0000E4180000}"/>
    <cellStyle name="asd 49 2 2 2 3" xfId="6400" xr:uid="{00000000-0005-0000-0000-0000E5180000}"/>
    <cellStyle name="asd 49 2 2 2 4" xfId="6401" xr:uid="{00000000-0005-0000-0000-0000E6180000}"/>
    <cellStyle name="asd 49 2 2 3" xfId="6402" xr:uid="{00000000-0005-0000-0000-0000E7180000}"/>
    <cellStyle name="asd 49 2 2 3 2" xfId="6403" xr:uid="{00000000-0005-0000-0000-0000E8180000}"/>
    <cellStyle name="asd 49 2 2 3 3" xfId="6404" xr:uid="{00000000-0005-0000-0000-0000E9180000}"/>
    <cellStyle name="asd 49 2 2 3 4" xfId="6405" xr:uid="{00000000-0005-0000-0000-0000EA180000}"/>
    <cellStyle name="asd 49 2 2 4" xfId="6406" xr:uid="{00000000-0005-0000-0000-0000EB180000}"/>
    <cellStyle name="asd 49 2 2 4 2" xfId="6407" xr:uid="{00000000-0005-0000-0000-0000EC180000}"/>
    <cellStyle name="asd 49 2 2 4 3" xfId="6408" xr:uid="{00000000-0005-0000-0000-0000ED180000}"/>
    <cellStyle name="asd 49 2 2 4 4" xfId="6409" xr:uid="{00000000-0005-0000-0000-0000EE180000}"/>
    <cellStyle name="asd 49 2 2 5" xfId="6410" xr:uid="{00000000-0005-0000-0000-0000EF180000}"/>
    <cellStyle name="asd 49 2 2 5 2" xfId="6411" xr:uid="{00000000-0005-0000-0000-0000F0180000}"/>
    <cellStyle name="asd 49 2 2 5 3" xfId="6412" xr:uid="{00000000-0005-0000-0000-0000F1180000}"/>
    <cellStyle name="asd 49 2 2 5 4" xfId="6413" xr:uid="{00000000-0005-0000-0000-0000F2180000}"/>
    <cellStyle name="asd 49 2 2 6" xfId="6414" xr:uid="{00000000-0005-0000-0000-0000F3180000}"/>
    <cellStyle name="asd 49 2 3" xfId="6415" xr:uid="{00000000-0005-0000-0000-0000F4180000}"/>
    <cellStyle name="asd 49 2 3 2" xfId="6416" xr:uid="{00000000-0005-0000-0000-0000F5180000}"/>
    <cellStyle name="asd 49 2 3 2 2" xfId="6417" xr:uid="{00000000-0005-0000-0000-0000F6180000}"/>
    <cellStyle name="asd 49 2 3 2 3" xfId="6418" xr:uid="{00000000-0005-0000-0000-0000F7180000}"/>
    <cellStyle name="asd 49 2 3 2 4" xfId="6419" xr:uid="{00000000-0005-0000-0000-0000F8180000}"/>
    <cellStyle name="asd 49 2 3 3" xfId="6420" xr:uid="{00000000-0005-0000-0000-0000F9180000}"/>
    <cellStyle name="asd 49 2 3 3 2" xfId="6421" xr:uid="{00000000-0005-0000-0000-0000FA180000}"/>
    <cellStyle name="asd 49 2 3 3 3" xfId="6422" xr:uid="{00000000-0005-0000-0000-0000FB180000}"/>
    <cellStyle name="asd 49 2 3 3 4" xfId="6423" xr:uid="{00000000-0005-0000-0000-0000FC180000}"/>
    <cellStyle name="asd 49 2 3 4" xfId="6424" xr:uid="{00000000-0005-0000-0000-0000FD180000}"/>
    <cellStyle name="asd 49 2 3 5" xfId="6425" xr:uid="{00000000-0005-0000-0000-0000FE180000}"/>
    <cellStyle name="asd 49 2 3 6" xfId="6426" xr:uid="{00000000-0005-0000-0000-0000FF180000}"/>
    <cellStyle name="asd 49 2 4" xfId="6427" xr:uid="{00000000-0005-0000-0000-000000190000}"/>
    <cellStyle name="asd 49 2 4 2" xfId="6428" xr:uid="{00000000-0005-0000-0000-000001190000}"/>
    <cellStyle name="asd 49 2 4 3" xfId="6429" xr:uid="{00000000-0005-0000-0000-000002190000}"/>
    <cellStyle name="asd 49 2 4 4" xfId="6430" xr:uid="{00000000-0005-0000-0000-000003190000}"/>
    <cellStyle name="asd 49 2 5" xfId="6431" xr:uid="{00000000-0005-0000-0000-000004190000}"/>
    <cellStyle name="asd 49 2 5 2" xfId="6432" xr:uid="{00000000-0005-0000-0000-000005190000}"/>
    <cellStyle name="asd 49 2 5 3" xfId="6433" xr:uid="{00000000-0005-0000-0000-000006190000}"/>
    <cellStyle name="asd 49 2 5 4" xfId="6434" xr:uid="{00000000-0005-0000-0000-000007190000}"/>
    <cellStyle name="asd 49 2 6" xfId="6435" xr:uid="{00000000-0005-0000-0000-000008190000}"/>
    <cellStyle name="asd 49 2 6 2" xfId="6436" xr:uid="{00000000-0005-0000-0000-000009190000}"/>
    <cellStyle name="asd 49 2 6 3" xfId="6437" xr:uid="{00000000-0005-0000-0000-00000A190000}"/>
    <cellStyle name="asd 49 2 6 4" xfId="6438" xr:uid="{00000000-0005-0000-0000-00000B190000}"/>
    <cellStyle name="asd 49 2 7" xfId="6439" xr:uid="{00000000-0005-0000-0000-00000C190000}"/>
    <cellStyle name="asd 49 2 7 2" xfId="6440" xr:uid="{00000000-0005-0000-0000-00000D190000}"/>
    <cellStyle name="asd 49 2 7 3" xfId="6441" xr:uid="{00000000-0005-0000-0000-00000E190000}"/>
    <cellStyle name="asd 49 2 7 4" xfId="6442" xr:uid="{00000000-0005-0000-0000-00000F190000}"/>
    <cellStyle name="asd 49 2 8" xfId="6443" xr:uid="{00000000-0005-0000-0000-000010190000}"/>
    <cellStyle name="asd 49 2 8 2" xfId="6444" xr:uid="{00000000-0005-0000-0000-000011190000}"/>
    <cellStyle name="asd 49 2 8 3" xfId="6445" xr:uid="{00000000-0005-0000-0000-000012190000}"/>
    <cellStyle name="asd 49 2 8 4" xfId="6446" xr:uid="{00000000-0005-0000-0000-000013190000}"/>
    <cellStyle name="asd 49 2 9" xfId="6447" xr:uid="{00000000-0005-0000-0000-000014190000}"/>
    <cellStyle name="asd 49 3" xfId="6448" xr:uid="{00000000-0005-0000-0000-000015190000}"/>
    <cellStyle name="asd 49 3 2" xfId="6449" xr:uid="{00000000-0005-0000-0000-000016190000}"/>
    <cellStyle name="asd 49 3 2 2" xfId="6450" xr:uid="{00000000-0005-0000-0000-000017190000}"/>
    <cellStyle name="asd 49 3 2 3" xfId="6451" xr:uid="{00000000-0005-0000-0000-000018190000}"/>
    <cellStyle name="asd 49 3 2 4" xfId="6452" xr:uid="{00000000-0005-0000-0000-000019190000}"/>
    <cellStyle name="asd 49 3 3" xfId="6453" xr:uid="{00000000-0005-0000-0000-00001A190000}"/>
    <cellStyle name="asd 49 3 3 2" xfId="6454" xr:uid="{00000000-0005-0000-0000-00001B190000}"/>
    <cellStyle name="asd 49 3 3 3" xfId="6455" xr:uid="{00000000-0005-0000-0000-00001C190000}"/>
    <cellStyle name="asd 49 3 3 4" xfId="6456" xr:uid="{00000000-0005-0000-0000-00001D190000}"/>
    <cellStyle name="asd 49 3 4" xfId="6457" xr:uid="{00000000-0005-0000-0000-00001E190000}"/>
    <cellStyle name="asd 49 3 4 2" xfId="6458" xr:uid="{00000000-0005-0000-0000-00001F190000}"/>
    <cellStyle name="asd 49 3 4 3" xfId="6459" xr:uid="{00000000-0005-0000-0000-000020190000}"/>
    <cellStyle name="asd 49 3 4 4" xfId="6460" xr:uid="{00000000-0005-0000-0000-000021190000}"/>
    <cellStyle name="asd 49 3 5" xfId="6461" xr:uid="{00000000-0005-0000-0000-000022190000}"/>
    <cellStyle name="asd 49 3 5 2" xfId="6462" xr:uid="{00000000-0005-0000-0000-000023190000}"/>
    <cellStyle name="asd 49 3 5 3" xfId="6463" xr:uid="{00000000-0005-0000-0000-000024190000}"/>
    <cellStyle name="asd 49 3 5 4" xfId="6464" xr:uid="{00000000-0005-0000-0000-000025190000}"/>
    <cellStyle name="asd 49 3 6" xfId="6465" xr:uid="{00000000-0005-0000-0000-000026190000}"/>
    <cellStyle name="asd 49 4" xfId="6466" xr:uid="{00000000-0005-0000-0000-000027190000}"/>
    <cellStyle name="asd 49 4 2" xfId="6467" xr:uid="{00000000-0005-0000-0000-000028190000}"/>
    <cellStyle name="asd 49 4 2 2" xfId="6468" xr:uid="{00000000-0005-0000-0000-000029190000}"/>
    <cellStyle name="asd 49 4 2 3" xfId="6469" xr:uid="{00000000-0005-0000-0000-00002A190000}"/>
    <cellStyle name="asd 49 4 2 4" xfId="6470" xr:uid="{00000000-0005-0000-0000-00002B190000}"/>
    <cellStyle name="asd 49 4 3" xfId="6471" xr:uid="{00000000-0005-0000-0000-00002C190000}"/>
    <cellStyle name="asd 49 4 3 2" xfId="6472" xr:uid="{00000000-0005-0000-0000-00002D190000}"/>
    <cellStyle name="asd 49 4 3 3" xfId="6473" xr:uid="{00000000-0005-0000-0000-00002E190000}"/>
    <cellStyle name="asd 49 4 3 4" xfId="6474" xr:uid="{00000000-0005-0000-0000-00002F190000}"/>
    <cellStyle name="asd 49 4 4" xfId="6475" xr:uid="{00000000-0005-0000-0000-000030190000}"/>
    <cellStyle name="asd 49 4 5" xfId="6476" xr:uid="{00000000-0005-0000-0000-000031190000}"/>
    <cellStyle name="asd 49 4 6" xfId="6477" xr:uid="{00000000-0005-0000-0000-000032190000}"/>
    <cellStyle name="asd 49 5" xfId="6478" xr:uid="{00000000-0005-0000-0000-000033190000}"/>
    <cellStyle name="asd 49 5 2" xfId="6479" xr:uid="{00000000-0005-0000-0000-000034190000}"/>
    <cellStyle name="asd 49 5 3" xfId="6480" xr:uid="{00000000-0005-0000-0000-000035190000}"/>
    <cellStyle name="asd 49 5 4" xfId="6481" xr:uid="{00000000-0005-0000-0000-000036190000}"/>
    <cellStyle name="asd 49 6" xfId="6482" xr:uid="{00000000-0005-0000-0000-000037190000}"/>
    <cellStyle name="asd 49 6 2" xfId="6483" xr:uid="{00000000-0005-0000-0000-000038190000}"/>
    <cellStyle name="asd 49 6 3" xfId="6484" xr:uid="{00000000-0005-0000-0000-000039190000}"/>
    <cellStyle name="asd 49 6 4" xfId="6485" xr:uid="{00000000-0005-0000-0000-00003A190000}"/>
    <cellStyle name="asd 49 7" xfId="6486" xr:uid="{00000000-0005-0000-0000-00003B190000}"/>
    <cellStyle name="asd 49 7 2" xfId="6487" xr:uid="{00000000-0005-0000-0000-00003C190000}"/>
    <cellStyle name="asd 49 7 3" xfId="6488" xr:uid="{00000000-0005-0000-0000-00003D190000}"/>
    <cellStyle name="asd 49 7 4" xfId="6489" xr:uid="{00000000-0005-0000-0000-00003E190000}"/>
    <cellStyle name="asd 49 8" xfId="6490" xr:uid="{00000000-0005-0000-0000-00003F190000}"/>
    <cellStyle name="asd 49 8 2" xfId="6491" xr:uid="{00000000-0005-0000-0000-000040190000}"/>
    <cellStyle name="asd 49 8 3" xfId="6492" xr:uid="{00000000-0005-0000-0000-000041190000}"/>
    <cellStyle name="asd 49 8 4" xfId="6493" xr:uid="{00000000-0005-0000-0000-000042190000}"/>
    <cellStyle name="asd 49 9" xfId="6494" xr:uid="{00000000-0005-0000-0000-000043190000}"/>
    <cellStyle name="asd 49 9 2" xfId="6495" xr:uid="{00000000-0005-0000-0000-000044190000}"/>
    <cellStyle name="asd 49 9 3" xfId="6496" xr:uid="{00000000-0005-0000-0000-000045190000}"/>
    <cellStyle name="asd 49 9 4" xfId="6497" xr:uid="{00000000-0005-0000-0000-000046190000}"/>
    <cellStyle name="asd 5" xfId="6498" xr:uid="{00000000-0005-0000-0000-000047190000}"/>
    <cellStyle name="asd 5 10" xfId="6499" xr:uid="{00000000-0005-0000-0000-000048190000}"/>
    <cellStyle name="asd 5 2" xfId="6500" xr:uid="{00000000-0005-0000-0000-000049190000}"/>
    <cellStyle name="asd 5 2 2" xfId="6501" xr:uid="{00000000-0005-0000-0000-00004A190000}"/>
    <cellStyle name="asd 5 2 2 2" xfId="6502" xr:uid="{00000000-0005-0000-0000-00004B190000}"/>
    <cellStyle name="asd 5 2 2 2 2" xfId="6503" xr:uid="{00000000-0005-0000-0000-00004C190000}"/>
    <cellStyle name="asd 5 2 2 2 3" xfId="6504" xr:uid="{00000000-0005-0000-0000-00004D190000}"/>
    <cellStyle name="asd 5 2 2 2 4" xfId="6505" xr:uid="{00000000-0005-0000-0000-00004E190000}"/>
    <cellStyle name="asd 5 2 2 3" xfId="6506" xr:uid="{00000000-0005-0000-0000-00004F190000}"/>
    <cellStyle name="asd 5 2 2 3 2" xfId="6507" xr:uid="{00000000-0005-0000-0000-000050190000}"/>
    <cellStyle name="asd 5 2 2 3 3" xfId="6508" xr:uid="{00000000-0005-0000-0000-000051190000}"/>
    <cellStyle name="asd 5 2 2 3 4" xfId="6509" xr:uid="{00000000-0005-0000-0000-000052190000}"/>
    <cellStyle name="asd 5 2 2 4" xfId="6510" xr:uid="{00000000-0005-0000-0000-000053190000}"/>
    <cellStyle name="asd 5 2 2 4 2" xfId="6511" xr:uid="{00000000-0005-0000-0000-000054190000}"/>
    <cellStyle name="asd 5 2 2 4 3" xfId="6512" xr:uid="{00000000-0005-0000-0000-000055190000}"/>
    <cellStyle name="asd 5 2 2 4 4" xfId="6513" xr:uid="{00000000-0005-0000-0000-000056190000}"/>
    <cellStyle name="asd 5 2 2 5" xfId="6514" xr:uid="{00000000-0005-0000-0000-000057190000}"/>
    <cellStyle name="asd 5 2 2 5 2" xfId="6515" xr:uid="{00000000-0005-0000-0000-000058190000}"/>
    <cellStyle name="asd 5 2 2 5 3" xfId="6516" xr:uid="{00000000-0005-0000-0000-000059190000}"/>
    <cellStyle name="asd 5 2 2 5 4" xfId="6517" xr:uid="{00000000-0005-0000-0000-00005A190000}"/>
    <cellStyle name="asd 5 2 2 6" xfId="6518" xr:uid="{00000000-0005-0000-0000-00005B190000}"/>
    <cellStyle name="asd 5 2 3" xfId="6519" xr:uid="{00000000-0005-0000-0000-00005C190000}"/>
    <cellStyle name="asd 5 2 3 2" xfId="6520" xr:uid="{00000000-0005-0000-0000-00005D190000}"/>
    <cellStyle name="asd 5 2 3 2 2" xfId="6521" xr:uid="{00000000-0005-0000-0000-00005E190000}"/>
    <cellStyle name="asd 5 2 3 2 3" xfId="6522" xr:uid="{00000000-0005-0000-0000-00005F190000}"/>
    <cellStyle name="asd 5 2 3 2 4" xfId="6523" xr:uid="{00000000-0005-0000-0000-000060190000}"/>
    <cellStyle name="asd 5 2 3 3" xfId="6524" xr:uid="{00000000-0005-0000-0000-000061190000}"/>
    <cellStyle name="asd 5 2 3 3 2" xfId="6525" xr:uid="{00000000-0005-0000-0000-000062190000}"/>
    <cellStyle name="asd 5 2 3 3 3" xfId="6526" xr:uid="{00000000-0005-0000-0000-000063190000}"/>
    <cellStyle name="asd 5 2 3 3 4" xfId="6527" xr:uid="{00000000-0005-0000-0000-000064190000}"/>
    <cellStyle name="asd 5 2 3 4" xfId="6528" xr:uid="{00000000-0005-0000-0000-000065190000}"/>
    <cellStyle name="asd 5 2 3 5" xfId="6529" xr:uid="{00000000-0005-0000-0000-000066190000}"/>
    <cellStyle name="asd 5 2 3 6" xfId="6530" xr:uid="{00000000-0005-0000-0000-000067190000}"/>
    <cellStyle name="asd 5 2 4" xfId="6531" xr:uid="{00000000-0005-0000-0000-000068190000}"/>
    <cellStyle name="asd 5 2 4 2" xfId="6532" xr:uid="{00000000-0005-0000-0000-000069190000}"/>
    <cellStyle name="asd 5 2 4 3" xfId="6533" xr:uid="{00000000-0005-0000-0000-00006A190000}"/>
    <cellStyle name="asd 5 2 4 4" xfId="6534" xr:uid="{00000000-0005-0000-0000-00006B190000}"/>
    <cellStyle name="asd 5 2 5" xfId="6535" xr:uid="{00000000-0005-0000-0000-00006C190000}"/>
    <cellStyle name="asd 5 2 5 2" xfId="6536" xr:uid="{00000000-0005-0000-0000-00006D190000}"/>
    <cellStyle name="asd 5 2 5 3" xfId="6537" xr:uid="{00000000-0005-0000-0000-00006E190000}"/>
    <cellStyle name="asd 5 2 5 4" xfId="6538" xr:uid="{00000000-0005-0000-0000-00006F190000}"/>
    <cellStyle name="asd 5 2 6" xfId="6539" xr:uid="{00000000-0005-0000-0000-000070190000}"/>
    <cellStyle name="asd 5 2 6 2" xfId="6540" xr:uid="{00000000-0005-0000-0000-000071190000}"/>
    <cellStyle name="asd 5 2 6 3" xfId="6541" xr:uid="{00000000-0005-0000-0000-000072190000}"/>
    <cellStyle name="asd 5 2 6 4" xfId="6542" xr:uid="{00000000-0005-0000-0000-000073190000}"/>
    <cellStyle name="asd 5 2 7" xfId="6543" xr:uid="{00000000-0005-0000-0000-000074190000}"/>
    <cellStyle name="asd 5 2 7 2" xfId="6544" xr:uid="{00000000-0005-0000-0000-000075190000}"/>
    <cellStyle name="asd 5 2 7 3" xfId="6545" xr:uid="{00000000-0005-0000-0000-000076190000}"/>
    <cellStyle name="asd 5 2 7 4" xfId="6546" xr:uid="{00000000-0005-0000-0000-000077190000}"/>
    <cellStyle name="asd 5 2 8" xfId="6547" xr:uid="{00000000-0005-0000-0000-000078190000}"/>
    <cellStyle name="asd 5 2 8 2" xfId="6548" xr:uid="{00000000-0005-0000-0000-000079190000}"/>
    <cellStyle name="asd 5 2 8 3" xfId="6549" xr:uid="{00000000-0005-0000-0000-00007A190000}"/>
    <cellStyle name="asd 5 2 8 4" xfId="6550" xr:uid="{00000000-0005-0000-0000-00007B190000}"/>
    <cellStyle name="asd 5 2 9" xfId="6551" xr:uid="{00000000-0005-0000-0000-00007C190000}"/>
    <cellStyle name="asd 5 3" xfId="6552" xr:uid="{00000000-0005-0000-0000-00007D190000}"/>
    <cellStyle name="asd 5 3 2" xfId="6553" xr:uid="{00000000-0005-0000-0000-00007E190000}"/>
    <cellStyle name="asd 5 3 2 2" xfId="6554" xr:uid="{00000000-0005-0000-0000-00007F190000}"/>
    <cellStyle name="asd 5 3 2 3" xfId="6555" xr:uid="{00000000-0005-0000-0000-000080190000}"/>
    <cellStyle name="asd 5 3 2 4" xfId="6556" xr:uid="{00000000-0005-0000-0000-000081190000}"/>
    <cellStyle name="asd 5 3 3" xfId="6557" xr:uid="{00000000-0005-0000-0000-000082190000}"/>
    <cellStyle name="asd 5 3 3 2" xfId="6558" xr:uid="{00000000-0005-0000-0000-000083190000}"/>
    <cellStyle name="asd 5 3 3 3" xfId="6559" xr:uid="{00000000-0005-0000-0000-000084190000}"/>
    <cellStyle name="asd 5 3 3 4" xfId="6560" xr:uid="{00000000-0005-0000-0000-000085190000}"/>
    <cellStyle name="asd 5 3 4" xfId="6561" xr:uid="{00000000-0005-0000-0000-000086190000}"/>
    <cellStyle name="asd 5 3 4 2" xfId="6562" xr:uid="{00000000-0005-0000-0000-000087190000}"/>
    <cellStyle name="asd 5 3 4 3" xfId="6563" xr:uid="{00000000-0005-0000-0000-000088190000}"/>
    <cellStyle name="asd 5 3 4 4" xfId="6564" xr:uid="{00000000-0005-0000-0000-000089190000}"/>
    <cellStyle name="asd 5 3 5" xfId="6565" xr:uid="{00000000-0005-0000-0000-00008A190000}"/>
    <cellStyle name="asd 5 3 5 2" xfId="6566" xr:uid="{00000000-0005-0000-0000-00008B190000}"/>
    <cellStyle name="asd 5 3 5 3" xfId="6567" xr:uid="{00000000-0005-0000-0000-00008C190000}"/>
    <cellStyle name="asd 5 3 5 4" xfId="6568" xr:uid="{00000000-0005-0000-0000-00008D190000}"/>
    <cellStyle name="asd 5 3 6" xfId="6569" xr:uid="{00000000-0005-0000-0000-00008E190000}"/>
    <cellStyle name="asd 5 4" xfId="6570" xr:uid="{00000000-0005-0000-0000-00008F190000}"/>
    <cellStyle name="asd 5 4 2" xfId="6571" xr:uid="{00000000-0005-0000-0000-000090190000}"/>
    <cellStyle name="asd 5 4 2 2" xfId="6572" xr:uid="{00000000-0005-0000-0000-000091190000}"/>
    <cellStyle name="asd 5 4 2 3" xfId="6573" xr:uid="{00000000-0005-0000-0000-000092190000}"/>
    <cellStyle name="asd 5 4 2 4" xfId="6574" xr:uid="{00000000-0005-0000-0000-000093190000}"/>
    <cellStyle name="asd 5 4 3" xfId="6575" xr:uid="{00000000-0005-0000-0000-000094190000}"/>
    <cellStyle name="asd 5 4 3 2" xfId="6576" xr:uid="{00000000-0005-0000-0000-000095190000}"/>
    <cellStyle name="asd 5 4 3 3" xfId="6577" xr:uid="{00000000-0005-0000-0000-000096190000}"/>
    <cellStyle name="asd 5 4 3 4" xfId="6578" xr:uid="{00000000-0005-0000-0000-000097190000}"/>
    <cellStyle name="asd 5 4 4" xfId="6579" xr:uid="{00000000-0005-0000-0000-000098190000}"/>
    <cellStyle name="asd 5 4 5" xfId="6580" xr:uid="{00000000-0005-0000-0000-000099190000}"/>
    <cellStyle name="asd 5 4 6" xfId="6581" xr:uid="{00000000-0005-0000-0000-00009A190000}"/>
    <cellStyle name="asd 5 5" xfId="6582" xr:uid="{00000000-0005-0000-0000-00009B190000}"/>
    <cellStyle name="asd 5 5 2" xfId="6583" xr:uid="{00000000-0005-0000-0000-00009C190000}"/>
    <cellStyle name="asd 5 5 3" xfId="6584" xr:uid="{00000000-0005-0000-0000-00009D190000}"/>
    <cellStyle name="asd 5 5 4" xfId="6585" xr:uid="{00000000-0005-0000-0000-00009E190000}"/>
    <cellStyle name="asd 5 6" xfId="6586" xr:uid="{00000000-0005-0000-0000-00009F190000}"/>
    <cellStyle name="asd 5 6 2" xfId="6587" xr:uid="{00000000-0005-0000-0000-0000A0190000}"/>
    <cellStyle name="asd 5 6 3" xfId="6588" xr:uid="{00000000-0005-0000-0000-0000A1190000}"/>
    <cellStyle name="asd 5 6 4" xfId="6589" xr:uid="{00000000-0005-0000-0000-0000A2190000}"/>
    <cellStyle name="asd 5 7" xfId="6590" xr:uid="{00000000-0005-0000-0000-0000A3190000}"/>
    <cellStyle name="asd 5 7 2" xfId="6591" xr:uid="{00000000-0005-0000-0000-0000A4190000}"/>
    <cellStyle name="asd 5 7 3" xfId="6592" xr:uid="{00000000-0005-0000-0000-0000A5190000}"/>
    <cellStyle name="asd 5 7 4" xfId="6593" xr:uid="{00000000-0005-0000-0000-0000A6190000}"/>
    <cellStyle name="asd 5 8" xfId="6594" xr:uid="{00000000-0005-0000-0000-0000A7190000}"/>
    <cellStyle name="asd 5 8 2" xfId="6595" xr:uid="{00000000-0005-0000-0000-0000A8190000}"/>
    <cellStyle name="asd 5 8 3" xfId="6596" xr:uid="{00000000-0005-0000-0000-0000A9190000}"/>
    <cellStyle name="asd 5 8 4" xfId="6597" xr:uid="{00000000-0005-0000-0000-0000AA190000}"/>
    <cellStyle name="asd 5 9" xfId="6598" xr:uid="{00000000-0005-0000-0000-0000AB190000}"/>
    <cellStyle name="asd 5 9 2" xfId="6599" xr:uid="{00000000-0005-0000-0000-0000AC190000}"/>
    <cellStyle name="asd 5 9 3" xfId="6600" xr:uid="{00000000-0005-0000-0000-0000AD190000}"/>
    <cellStyle name="asd 5 9 4" xfId="6601" xr:uid="{00000000-0005-0000-0000-0000AE190000}"/>
    <cellStyle name="asd 50" xfId="6602" xr:uid="{00000000-0005-0000-0000-0000AF190000}"/>
    <cellStyle name="asd 50 10" xfId="6603" xr:uid="{00000000-0005-0000-0000-0000B0190000}"/>
    <cellStyle name="asd 50 2" xfId="6604" xr:uid="{00000000-0005-0000-0000-0000B1190000}"/>
    <cellStyle name="asd 50 2 2" xfId="6605" xr:uid="{00000000-0005-0000-0000-0000B2190000}"/>
    <cellStyle name="asd 50 2 2 2" xfId="6606" xr:uid="{00000000-0005-0000-0000-0000B3190000}"/>
    <cellStyle name="asd 50 2 2 2 2" xfId="6607" xr:uid="{00000000-0005-0000-0000-0000B4190000}"/>
    <cellStyle name="asd 50 2 2 2 3" xfId="6608" xr:uid="{00000000-0005-0000-0000-0000B5190000}"/>
    <cellStyle name="asd 50 2 2 2 4" xfId="6609" xr:uid="{00000000-0005-0000-0000-0000B6190000}"/>
    <cellStyle name="asd 50 2 2 3" xfId="6610" xr:uid="{00000000-0005-0000-0000-0000B7190000}"/>
    <cellStyle name="asd 50 2 2 3 2" xfId="6611" xr:uid="{00000000-0005-0000-0000-0000B8190000}"/>
    <cellStyle name="asd 50 2 2 3 3" xfId="6612" xr:uid="{00000000-0005-0000-0000-0000B9190000}"/>
    <cellStyle name="asd 50 2 2 3 4" xfId="6613" xr:uid="{00000000-0005-0000-0000-0000BA190000}"/>
    <cellStyle name="asd 50 2 2 4" xfId="6614" xr:uid="{00000000-0005-0000-0000-0000BB190000}"/>
    <cellStyle name="asd 50 2 2 4 2" xfId="6615" xr:uid="{00000000-0005-0000-0000-0000BC190000}"/>
    <cellStyle name="asd 50 2 2 4 3" xfId="6616" xr:uid="{00000000-0005-0000-0000-0000BD190000}"/>
    <cellStyle name="asd 50 2 2 4 4" xfId="6617" xr:uid="{00000000-0005-0000-0000-0000BE190000}"/>
    <cellStyle name="asd 50 2 2 5" xfId="6618" xr:uid="{00000000-0005-0000-0000-0000BF190000}"/>
    <cellStyle name="asd 50 2 2 5 2" xfId="6619" xr:uid="{00000000-0005-0000-0000-0000C0190000}"/>
    <cellStyle name="asd 50 2 2 5 3" xfId="6620" xr:uid="{00000000-0005-0000-0000-0000C1190000}"/>
    <cellStyle name="asd 50 2 2 5 4" xfId="6621" xr:uid="{00000000-0005-0000-0000-0000C2190000}"/>
    <cellStyle name="asd 50 2 2 6" xfId="6622" xr:uid="{00000000-0005-0000-0000-0000C3190000}"/>
    <cellStyle name="asd 50 2 3" xfId="6623" xr:uid="{00000000-0005-0000-0000-0000C4190000}"/>
    <cellStyle name="asd 50 2 3 2" xfId="6624" xr:uid="{00000000-0005-0000-0000-0000C5190000}"/>
    <cellStyle name="asd 50 2 3 2 2" xfId="6625" xr:uid="{00000000-0005-0000-0000-0000C6190000}"/>
    <cellStyle name="asd 50 2 3 2 3" xfId="6626" xr:uid="{00000000-0005-0000-0000-0000C7190000}"/>
    <cellStyle name="asd 50 2 3 2 4" xfId="6627" xr:uid="{00000000-0005-0000-0000-0000C8190000}"/>
    <cellStyle name="asd 50 2 3 3" xfId="6628" xr:uid="{00000000-0005-0000-0000-0000C9190000}"/>
    <cellStyle name="asd 50 2 3 3 2" xfId="6629" xr:uid="{00000000-0005-0000-0000-0000CA190000}"/>
    <cellStyle name="asd 50 2 3 3 3" xfId="6630" xr:uid="{00000000-0005-0000-0000-0000CB190000}"/>
    <cellStyle name="asd 50 2 3 3 4" xfId="6631" xr:uid="{00000000-0005-0000-0000-0000CC190000}"/>
    <cellStyle name="asd 50 2 3 4" xfId="6632" xr:uid="{00000000-0005-0000-0000-0000CD190000}"/>
    <cellStyle name="asd 50 2 3 5" xfId="6633" xr:uid="{00000000-0005-0000-0000-0000CE190000}"/>
    <cellStyle name="asd 50 2 3 6" xfId="6634" xr:uid="{00000000-0005-0000-0000-0000CF190000}"/>
    <cellStyle name="asd 50 2 4" xfId="6635" xr:uid="{00000000-0005-0000-0000-0000D0190000}"/>
    <cellStyle name="asd 50 2 4 2" xfId="6636" xr:uid="{00000000-0005-0000-0000-0000D1190000}"/>
    <cellStyle name="asd 50 2 4 3" xfId="6637" xr:uid="{00000000-0005-0000-0000-0000D2190000}"/>
    <cellStyle name="asd 50 2 4 4" xfId="6638" xr:uid="{00000000-0005-0000-0000-0000D3190000}"/>
    <cellStyle name="asd 50 2 5" xfId="6639" xr:uid="{00000000-0005-0000-0000-0000D4190000}"/>
    <cellStyle name="asd 50 2 5 2" xfId="6640" xr:uid="{00000000-0005-0000-0000-0000D5190000}"/>
    <cellStyle name="asd 50 2 5 3" xfId="6641" xr:uid="{00000000-0005-0000-0000-0000D6190000}"/>
    <cellStyle name="asd 50 2 5 4" xfId="6642" xr:uid="{00000000-0005-0000-0000-0000D7190000}"/>
    <cellStyle name="asd 50 2 6" xfId="6643" xr:uid="{00000000-0005-0000-0000-0000D8190000}"/>
    <cellStyle name="asd 50 2 6 2" xfId="6644" xr:uid="{00000000-0005-0000-0000-0000D9190000}"/>
    <cellStyle name="asd 50 2 6 3" xfId="6645" xr:uid="{00000000-0005-0000-0000-0000DA190000}"/>
    <cellStyle name="asd 50 2 6 4" xfId="6646" xr:uid="{00000000-0005-0000-0000-0000DB190000}"/>
    <cellStyle name="asd 50 2 7" xfId="6647" xr:uid="{00000000-0005-0000-0000-0000DC190000}"/>
    <cellStyle name="asd 50 2 7 2" xfId="6648" xr:uid="{00000000-0005-0000-0000-0000DD190000}"/>
    <cellStyle name="asd 50 2 7 3" xfId="6649" xr:uid="{00000000-0005-0000-0000-0000DE190000}"/>
    <cellStyle name="asd 50 2 7 4" xfId="6650" xr:uid="{00000000-0005-0000-0000-0000DF190000}"/>
    <cellStyle name="asd 50 2 8" xfId="6651" xr:uid="{00000000-0005-0000-0000-0000E0190000}"/>
    <cellStyle name="asd 50 2 8 2" xfId="6652" xr:uid="{00000000-0005-0000-0000-0000E1190000}"/>
    <cellStyle name="asd 50 2 8 3" xfId="6653" xr:uid="{00000000-0005-0000-0000-0000E2190000}"/>
    <cellStyle name="asd 50 2 8 4" xfId="6654" xr:uid="{00000000-0005-0000-0000-0000E3190000}"/>
    <cellStyle name="asd 50 2 9" xfId="6655" xr:uid="{00000000-0005-0000-0000-0000E4190000}"/>
    <cellStyle name="asd 50 3" xfId="6656" xr:uid="{00000000-0005-0000-0000-0000E5190000}"/>
    <cellStyle name="asd 50 3 2" xfId="6657" xr:uid="{00000000-0005-0000-0000-0000E6190000}"/>
    <cellStyle name="asd 50 3 2 2" xfId="6658" xr:uid="{00000000-0005-0000-0000-0000E7190000}"/>
    <cellStyle name="asd 50 3 2 3" xfId="6659" xr:uid="{00000000-0005-0000-0000-0000E8190000}"/>
    <cellStyle name="asd 50 3 2 4" xfId="6660" xr:uid="{00000000-0005-0000-0000-0000E9190000}"/>
    <cellStyle name="asd 50 3 3" xfId="6661" xr:uid="{00000000-0005-0000-0000-0000EA190000}"/>
    <cellStyle name="asd 50 3 3 2" xfId="6662" xr:uid="{00000000-0005-0000-0000-0000EB190000}"/>
    <cellStyle name="asd 50 3 3 3" xfId="6663" xr:uid="{00000000-0005-0000-0000-0000EC190000}"/>
    <cellStyle name="asd 50 3 3 4" xfId="6664" xr:uid="{00000000-0005-0000-0000-0000ED190000}"/>
    <cellStyle name="asd 50 3 4" xfId="6665" xr:uid="{00000000-0005-0000-0000-0000EE190000}"/>
    <cellStyle name="asd 50 3 4 2" xfId="6666" xr:uid="{00000000-0005-0000-0000-0000EF190000}"/>
    <cellStyle name="asd 50 3 4 3" xfId="6667" xr:uid="{00000000-0005-0000-0000-0000F0190000}"/>
    <cellStyle name="asd 50 3 4 4" xfId="6668" xr:uid="{00000000-0005-0000-0000-0000F1190000}"/>
    <cellStyle name="asd 50 3 5" xfId="6669" xr:uid="{00000000-0005-0000-0000-0000F2190000}"/>
    <cellStyle name="asd 50 3 5 2" xfId="6670" xr:uid="{00000000-0005-0000-0000-0000F3190000}"/>
    <cellStyle name="asd 50 3 5 3" xfId="6671" xr:uid="{00000000-0005-0000-0000-0000F4190000}"/>
    <cellStyle name="asd 50 3 5 4" xfId="6672" xr:uid="{00000000-0005-0000-0000-0000F5190000}"/>
    <cellStyle name="asd 50 3 6" xfId="6673" xr:uid="{00000000-0005-0000-0000-0000F6190000}"/>
    <cellStyle name="asd 50 4" xfId="6674" xr:uid="{00000000-0005-0000-0000-0000F7190000}"/>
    <cellStyle name="asd 50 4 2" xfId="6675" xr:uid="{00000000-0005-0000-0000-0000F8190000}"/>
    <cellStyle name="asd 50 4 2 2" xfId="6676" xr:uid="{00000000-0005-0000-0000-0000F9190000}"/>
    <cellStyle name="asd 50 4 2 3" xfId="6677" xr:uid="{00000000-0005-0000-0000-0000FA190000}"/>
    <cellStyle name="asd 50 4 2 4" xfId="6678" xr:uid="{00000000-0005-0000-0000-0000FB190000}"/>
    <cellStyle name="asd 50 4 3" xfId="6679" xr:uid="{00000000-0005-0000-0000-0000FC190000}"/>
    <cellStyle name="asd 50 4 3 2" xfId="6680" xr:uid="{00000000-0005-0000-0000-0000FD190000}"/>
    <cellStyle name="asd 50 4 3 3" xfId="6681" xr:uid="{00000000-0005-0000-0000-0000FE190000}"/>
    <cellStyle name="asd 50 4 3 4" xfId="6682" xr:uid="{00000000-0005-0000-0000-0000FF190000}"/>
    <cellStyle name="asd 50 4 4" xfId="6683" xr:uid="{00000000-0005-0000-0000-0000001A0000}"/>
    <cellStyle name="asd 50 4 5" xfId="6684" xr:uid="{00000000-0005-0000-0000-0000011A0000}"/>
    <cellStyle name="asd 50 4 6" xfId="6685" xr:uid="{00000000-0005-0000-0000-0000021A0000}"/>
    <cellStyle name="asd 50 5" xfId="6686" xr:uid="{00000000-0005-0000-0000-0000031A0000}"/>
    <cellStyle name="asd 50 5 2" xfId="6687" xr:uid="{00000000-0005-0000-0000-0000041A0000}"/>
    <cellStyle name="asd 50 5 3" xfId="6688" xr:uid="{00000000-0005-0000-0000-0000051A0000}"/>
    <cellStyle name="asd 50 5 4" xfId="6689" xr:uid="{00000000-0005-0000-0000-0000061A0000}"/>
    <cellStyle name="asd 50 6" xfId="6690" xr:uid="{00000000-0005-0000-0000-0000071A0000}"/>
    <cellStyle name="asd 50 6 2" xfId="6691" xr:uid="{00000000-0005-0000-0000-0000081A0000}"/>
    <cellStyle name="asd 50 6 3" xfId="6692" xr:uid="{00000000-0005-0000-0000-0000091A0000}"/>
    <cellStyle name="asd 50 6 4" xfId="6693" xr:uid="{00000000-0005-0000-0000-00000A1A0000}"/>
    <cellStyle name="asd 50 7" xfId="6694" xr:uid="{00000000-0005-0000-0000-00000B1A0000}"/>
    <cellStyle name="asd 50 7 2" xfId="6695" xr:uid="{00000000-0005-0000-0000-00000C1A0000}"/>
    <cellStyle name="asd 50 7 3" xfId="6696" xr:uid="{00000000-0005-0000-0000-00000D1A0000}"/>
    <cellStyle name="asd 50 7 4" xfId="6697" xr:uid="{00000000-0005-0000-0000-00000E1A0000}"/>
    <cellStyle name="asd 50 8" xfId="6698" xr:uid="{00000000-0005-0000-0000-00000F1A0000}"/>
    <cellStyle name="asd 50 8 2" xfId="6699" xr:uid="{00000000-0005-0000-0000-0000101A0000}"/>
    <cellStyle name="asd 50 8 3" xfId="6700" xr:uid="{00000000-0005-0000-0000-0000111A0000}"/>
    <cellStyle name="asd 50 8 4" xfId="6701" xr:uid="{00000000-0005-0000-0000-0000121A0000}"/>
    <cellStyle name="asd 50 9" xfId="6702" xr:uid="{00000000-0005-0000-0000-0000131A0000}"/>
    <cellStyle name="asd 50 9 2" xfId="6703" xr:uid="{00000000-0005-0000-0000-0000141A0000}"/>
    <cellStyle name="asd 50 9 3" xfId="6704" xr:uid="{00000000-0005-0000-0000-0000151A0000}"/>
    <cellStyle name="asd 50 9 4" xfId="6705" xr:uid="{00000000-0005-0000-0000-0000161A0000}"/>
    <cellStyle name="asd 51" xfId="6706" xr:uid="{00000000-0005-0000-0000-0000171A0000}"/>
    <cellStyle name="asd 51 10" xfId="6707" xr:uid="{00000000-0005-0000-0000-0000181A0000}"/>
    <cellStyle name="asd 51 2" xfId="6708" xr:uid="{00000000-0005-0000-0000-0000191A0000}"/>
    <cellStyle name="asd 51 2 2" xfId="6709" xr:uid="{00000000-0005-0000-0000-00001A1A0000}"/>
    <cellStyle name="asd 51 2 2 2" xfId="6710" xr:uid="{00000000-0005-0000-0000-00001B1A0000}"/>
    <cellStyle name="asd 51 2 2 2 2" xfId="6711" xr:uid="{00000000-0005-0000-0000-00001C1A0000}"/>
    <cellStyle name="asd 51 2 2 2 3" xfId="6712" xr:uid="{00000000-0005-0000-0000-00001D1A0000}"/>
    <cellStyle name="asd 51 2 2 2 4" xfId="6713" xr:uid="{00000000-0005-0000-0000-00001E1A0000}"/>
    <cellStyle name="asd 51 2 2 3" xfId="6714" xr:uid="{00000000-0005-0000-0000-00001F1A0000}"/>
    <cellStyle name="asd 51 2 2 3 2" xfId="6715" xr:uid="{00000000-0005-0000-0000-0000201A0000}"/>
    <cellStyle name="asd 51 2 2 3 3" xfId="6716" xr:uid="{00000000-0005-0000-0000-0000211A0000}"/>
    <cellStyle name="asd 51 2 2 3 4" xfId="6717" xr:uid="{00000000-0005-0000-0000-0000221A0000}"/>
    <cellStyle name="asd 51 2 2 4" xfId="6718" xr:uid="{00000000-0005-0000-0000-0000231A0000}"/>
    <cellStyle name="asd 51 2 2 4 2" xfId="6719" xr:uid="{00000000-0005-0000-0000-0000241A0000}"/>
    <cellStyle name="asd 51 2 2 4 3" xfId="6720" xr:uid="{00000000-0005-0000-0000-0000251A0000}"/>
    <cellStyle name="asd 51 2 2 4 4" xfId="6721" xr:uid="{00000000-0005-0000-0000-0000261A0000}"/>
    <cellStyle name="asd 51 2 2 5" xfId="6722" xr:uid="{00000000-0005-0000-0000-0000271A0000}"/>
    <cellStyle name="asd 51 2 2 5 2" xfId="6723" xr:uid="{00000000-0005-0000-0000-0000281A0000}"/>
    <cellStyle name="asd 51 2 2 5 3" xfId="6724" xr:uid="{00000000-0005-0000-0000-0000291A0000}"/>
    <cellStyle name="asd 51 2 2 5 4" xfId="6725" xr:uid="{00000000-0005-0000-0000-00002A1A0000}"/>
    <cellStyle name="asd 51 2 2 6" xfId="6726" xr:uid="{00000000-0005-0000-0000-00002B1A0000}"/>
    <cellStyle name="asd 51 2 3" xfId="6727" xr:uid="{00000000-0005-0000-0000-00002C1A0000}"/>
    <cellStyle name="asd 51 2 3 2" xfId="6728" xr:uid="{00000000-0005-0000-0000-00002D1A0000}"/>
    <cellStyle name="asd 51 2 3 2 2" xfId="6729" xr:uid="{00000000-0005-0000-0000-00002E1A0000}"/>
    <cellStyle name="asd 51 2 3 2 3" xfId="6730" xr:uid="{00000000-0005-0000-0000-00002F1A0000}"/>
    <cellStyle name="asd 51 2 3 2 4" xfId="6731" xr:uid="{00000000-0005-0000-0000-0000301A0000}"/>
    <cellStyle name="asd 51 2 3 3" xfId="6732" xr:uid="{00000000-0005-0000-0000-0000311A0000}"/>
    <cellStyle name="asd 51 2 3 3 2" xfId="6733" xr:uid="{00000000-0005-0000-0000-0000321A0000}"/>
    <cellStyle name="asd 51 2 3 3 3" xfId="6734" xr:uid="{00000000-0005-0000-0000-0000331A0000}"/>
    <cellStyle name="asd 51 2 3 3 4" xfId="6735" xr:uid="{00000000-0005-0000-0000-0000341A0000}"/>
    <cellStyle name="asd 51 2 3 4" xfId="6736" xr:uid="{00000000-0005-0000-0000-0000351A0000}"/>
    <cellStyle name="asd 51 2 3 5" xfId="6737" xr:uid="{00000000-0005-0000-0000-0000361A0000}"/>
    <cellStyle name="asd 51 2 3 6" xfId="6738" xr:uid="{00000000-0005-0000-0000-0000371A0000}"/>
    <cellStyle name="asd 51 2 4" xfId="6739" xr:uid="{00000000-0005-0000-0000-0000381A0000}"/>
    <cellStyle name="asd 51 2 4 2" xfId="6740" xr:uid="{00000000-0005-0000-0000-0000391A0000}"/>
    <cellStyle name="asd 51 2 4 3" xfId="6741" xr:uid="{00000000-0005-0000-0000-00003A1A0000}"/>
    <cellStyle name="asd 51 2 4 4" xfId="6742" xr:uid="{00000000-0005-0000-0000-00003B1A0000}"/>
    <cellStyle name="asd 51 2 5" xfId="6743" xr:uid="{00000000-0005-0000-0000-00003C1A0000}"/>
    <cellStyle name="asd 51 2 5 2" xfId="6744" xr:uid="{00000000-0005-0000-0000-00003D1A0000}"/>
    <cellStyle name="asd 51 2 5 3" xfId="6745" xr:uid="{00000000-0005-0000-0000-00003E1A0000}"/>
    <cellStyle name="asd 51 2 5 4" xfId="6746" xr:uid="{00000000-0005-0000-0000-00003F1A0000}"/>
    <cellStyle name="asd 51 2 6" xfId="6747" xr:uid="{00000000-0005-0000-0000-0000401A0000}"/>
    <cellStyle name="asd 51 2 6 2" xfId="6748" xr:uid="{00000000-0005-0000-0000-0000411A0000}"/>
    <cellStyle name="asd 51 2 6 3" xfId="6749" xr:uid="{00000000-0005-0000-0000-0000421A0000}"/>
    <cellStyle name="asd 51 2 6 4" xfId="6750" xr:uid="{00000000-0005-0000-0000-0000431A0000}"/>
    <cellStyle name="asd 51 2 7" xfId="6751" xr:uid="{00000000-0005-0000-0000-0000441A0000}"/>
    <cellStyle name="asd 51 2 7 2" xfId="6752" xr:uid="{00000000-0005-0000-0000-0000451A0000}"/>
    <cellStyle name="asd 51 2 7 3" xfId="6753" xr:uid="{00000000-0005-0000-0000-0000461A0000}"/>
    <cellStyle name="asd 51 2 7 4" xfId="6754" xr:uid="{00000000-0005-0000-0000-0000471A0000}"/>
    <cellStyle name="asd 51 2 8" xfId="6755" xr:uid="{00000000-0005-0000-0000-0000481A0000}"/>
    <cellStyle name="asd 51 2 8 2" xfId="6756" xr:uid="{00000000-0005-0000-0000-0000491A0000}"/>
    <cellStyle name="asd 51 2 8 3" xfId="6757" xr:uid="{00000000-0005-0000-0000-00004A1A0000}"/>
    <cellStyle name="asd 51 2 8 4" xfId="6758" xr:uid="{00000000-0005-0000-0000-00004B1A0000}"/>
    <cellStyle name="asd 51 2 9" xfId="6759" xr:uid="{00000000-0005-0000-0000-00004C1A0000}"/>
    <cellStyle name="asd 51 3" xfId="6760" xr:uid="{00000000-0005-0000-0000-00004D1A0000}"/>
    <cellStyle name="asd 51 3 2" xfId="6761" xr:uid="{00000000-0005-0000-0000-00004E1A0000}"/>
    <cellStyle name="asd 51 3 2 2" xfId="6762" xr:uid="{00000000-0005-0000-0000-00004F1A0000}"/>
    <cellStyle name="asd 51 3 2 3" xfId="6763" xr:uid="{00000000-0005-0000-0000-0000501A0000}"/>
    <cellStyle name="asd 51 3 2 4" xfId="6764" xr:uid="{00000000-0005-0000-0000-0000511A0000}"/>
    <cellStyle name="asd 51 3 3" xfId="6765" xr:uid="{00000000-0005-0000-0000-0000521A0000}"/>
    <cellStyle name="asd 51 3 3 2" xfId="6766" xr:uid="{00000000-0005-0000-0000-0000531A0000}"/>
    <cellStyle name="asd 51 3 3 3" xfId="6767" xr:uid="{00000000-0005-0000-0000-0000541A0000}"/>
    <cellStyle name="asd 51 3 3 4" xfId="6768" xr:uid="{00000000-0005-0000-0000-0000551A0000}"/>
    <cellStyle name="asd 51 3 4" xfId="6769" xr:uid="{00000000-0005-0000-0000-0000561A0000}"/>
    <cellStyle name="asd 51 3 4 2" xfId="6770" xr:uid="{00000000-0005-0000-0000-0000571A0000}"/>
    <cellStyle name="asd 51 3 4 3" xfId="6771" xr:uid="{00000000-0005-0000-0000-0000581A0000}"/>
    <cellStyle name="asd 51 3 4 4" xfId="6772" xr:uid="{00000000-0005-0000-0000-0000591A0000}"/>
    <cellStyle name="asd 51 3 5" xfId="6773" xr:uid="{00000000-0005-0000-0000-00005A1A0000}"/>
    <cellStyle name="asd 51 3 5 2" xfId="6774" xr:uid="{00000000-0005-0000-0000-00005B1A0000}"/>
    <cellStyle name="asd 51 3 5 3" xfId="6775" xr:uid="{00000000-0005-0000-0000-00005C1A0000}"/>
    <cellStyle name="asd 51 3 5 4" xfId="6776" xr:uid="{00000000-0005-0000-0000-00005D1A0000}"/>
    <cellStyle name="asd 51 3 6" xfId="6777" xr:uid="{00000000-0005-0000-0000-00005E1A0000}"/>
    <cellStyle name="asd 51 4" xfId="6778" xr:uid="{00000000-0005-0000-0000-00005F1A0000}"/>
    <cellStyle name="asd 51 4 2" xfId="6779" xr:uid="{00000000-0005-0000-0000-0000601A0000}"/>
    <cellStyle name="asd 51 4 2 2" xfId="6780" xr:uid="{00000000-0005-0000-0000-0000611A0000}"/>
    <cellStyle name="asd 51 4 2 3" xfId="6781" xr:uid="{00000000-0005-0000-0000-0000621A0000}"/>
    <cellStyle name="asd 51 4 2 4" xfId="6782" xr:uid="{00000000-0005-0000-0000-0000631A0000}"/>
    <cellStyle name="asd 51 4 3" xfId="6783" xr:uid="{00000000-0005-0000-0000-0000641A0000}"/>
    <cellStyle name="asd 51 4 3 2" xfId="6784" xr:uid="{00000000-0005-0000-0000-0000651A0000}"/>
    <cellStyle name="asd 51 4 3 3" xfId="6785" xr:uid="{00000000-0005-0000-0000-0000661A0000}"/>
    <cellStyle name="asd 51 4 3 4" xfId="6786" xr:uid="{00000000-0005-0000-0000-0000671A0000}"/>
    <cellStyle name="asd 51 4 4" xfId="6787" xr:uid="{00000000-0005-0000-0000-0000681A0000}"/>
    <cellStyle name="asd 51 4 5" xfId="6788" xr:uid="{00000000-0005-0000-0000-0000691A0000}"/>
    <cellStyle name="asd 51 4 6" xfId="6789" xr:uid="{00000000-0005-0000-0000-00006A1A0000}"/>
    <cellStyle name="asd 51 5" xfId="6790" xr:uid="{00000000-0005-0000-0000-00006B1A0000}"/>
    <cellStyle name="asd 51 5 2" xfId="6791" xr:uid="{00000000-0005-0000-0000-00006C1A0000}"/>
    <cellStyle name="asd 51 5 3" xfId="6792" xr:uid="{00000000-0005-0000-0000-00006D1A0000}"/>
    <cellStyle name="asd 51 5 4" xfId="6793" xr:uid="{00000000-0005-0000-0000-00006E1A0000}"/>
    <cellStyle name="asd 51 6" xfId="6794" xr:uid="{00000000-0005-0000-0000-00006F1A0000}"/>
    <cellStyle name="asd 51 6 2" xfId="6795" xr:uid="{00000000-0005-0000-0000-0000701A0000}"/>
    <cellStyle name="asd 51 6 3" xfId="6796" xr:uid="{00000000-0005-0000-0000-0000711A0000}"/>
    <cellStyle name="asd 51 6 4" xfId="6797" xr:uid="{00000000-0005-0000-0000-0000721A0000}"/>
    <cellStyle name="asd 51 7" xfId="6798" xr:uid="{00000000-0005-0000-0000-0000731A0000}"/>
    <cellStyle name="asd 51 7 2" xfId="6799" xr:uid="{00000000-0005-0000-0000-0000741A0000}"/>
    <cellStyle name="asd 51 7 3" xfId="6800" xr:uid="{00000000-0005-0000-0000-0000751A0000}"/>
    <cellStyle name="asd 51 7 4" xfId="6801" xr:uid="{00000000-0005-0000-0000-0000761A0000}"/>
    <cellStyle name="asd 51 8" xfId="6802" xr:uid="{00000000-0005-0000-0000-0000771A0000}"/>
    <cellStyle name="asd 51 8 2" xfId="6803" xr:uid="{00000000-0005-0000-0000-0000781A0000}"/>
    <cellStyle name="asd 51 8 3" xfId="6804" xr:uid="{00000000-0005-0000-0000-0000791A0000}"/>
    <cellStyle name="asd 51 8 4" xfId="6805" xr:uid="{00000000-0005-0000-0000-00007A1A0000}"/>
    <cellStyle name="asd 51 9" xfId="6806" xr:uid="{00000000-0005-0000-0000-00007B1A0000}"/>
    <cellStyle name="asd 51 9 2" xfId="6807" xr:uid="{00000000-0005-0000-0000-00007C1A0000}"/>
    <cellStyle name="asd 51 9 3" xfId="6808" xr:uid="{00000000-0005-0000-0000-00007D1A0000}"/>
    <cellStyle name="asd 51 9 4" xfId="6809" xr:uid="{00000000-0005-0000-0000-00007E1A0000}"/>
    <cellStyle name="asd 52" xfId="6810" xr:uid="{00000000-0005-0000-0000-00007F1A0000}"/>
    <cellStyle name="asd 52 10" xfId="6811" xr:uid="{00000000-0005-0000-0000-0000801A0000}"/>
    <cellStyle name="asd 52 2" xfId="6812" xr:uid="{00000000-0005-0000-0000-0000811A0000}"/>
    <cellStyle name="asd 52 2 2" xfId="6813" xr:uid="{00000000-0005-0000-0000-0000821A0000}"/>
    <cellStyle name="asd 52 2 2 2" xfId="6814" xr:uid="{00000000-0005-0000-0000-0000831A0000}"/>
    <cellStyle name="asd 52 2 2 2 2" xfId="6815" xr:uid="{00000000-0005-0000-0000-0000841A0000}"/>
    <cellStyle name="asd 52 2 2 2 3" xfId="6816" xr:uid="{00000000-0005-0000-0000-0000851A0000}"/>
    <cellStyle name="asd 52 2 2 2 4" xfId="6817" xr:uid="{00000000-0005-0000-0000-0000861A0000}"/>
    <cellStyle name="asd 52 2 2 3" xfId="6818" xr:uid="{00000000-0005-0000-0000-0000871A0000}"/>
    <cellStyle name="asd 52 2 2 3 2" xfId="6819" xr:uid="{00000000-0005-0000-0000-0000881A0000}"/>
    <cellStyle name="asd 52 2 2 3 3" xfId="6820" xr:uid="{00000000-0005-0000-0000-0000891A0000}"/>
    <cellStyle name="asd 52 2 2 3 4" xfId="6821" xr:uid="{00000000-0005-0000-0000-00008A1A0000}"/>
    <cellStyle name="asd 52 2 2 4" xfId="6822" xr:uid="{00000000-0005-0000-0000-00008B1A0000}"/>
    <cellStyle name="asd 52 2 2 4 2" xfId="6823" xr:uid="{00000000-0005-0000-0000-00008C1A0000}"/>
    <cellStyle name="asd 52 2 2 4 3" xfId="6824" xr:uid="{00000000-0005-0000-0000-00008D1A0000}"/>
    <cellStyle name="asd 52 2 2 4 4" xfId="6825" xr:uid="{00000000-0005-0000-0000-00008E1A0000}"/>
    <cellStyle name="asd 52 2 2 5" xfId="6826" xr:uid="{00000000-0005-0000-0000-00008F1A0000}"/>
    <cellStyle name="asd 52 2 2 5 2" xfId="6827" xr:uid="{00000000-0005-0000-0000-0000901A0000}"/>
    <cellStyle name="asd 52 2 2 5 3" xfId="6828" xr:uid="{00000000-0005-0000-0000-0000911A0000}"/>
    <cellStyle name="asd 52 2 2 5 4" xfId="6829" xr:uid="{00000000-0005-0000-0000-0000921A0000}"/>
    <cellStyle name="asd 52 2 2 6" xfId="6830" xr:uid="{00000000-0005-0000-0000-0000931A0000}"/>
    <cellStyle name="asd 52 2 3" xfId="6831" xr:uid="{00000000-0005-0000-0000-0000941A0000}"/>
    <cellStyle name="asd 52 2 3 2" xfId="6832" xr:uid="{00000000-0005-0000-0000-0000951A0000}"/>
    <cellStyle name="asd 52 2 3 2 2" xfId="6833" xr:uid="{00000000-0005-0000-0000-0000961A0000}"/>
    <cellStyle name="asd 52 2 3 2 3" xfId="6834" xr:uid="{00000000-0005-0000-0000-0000971A0000}"/>
    <cellStyle name="asd 52 2 3 2 4" xfId="6835" xr:uid="{00000000-0005-0000-0000-0000981A0000}"/>
    <cellStyle name="asd 52 2 3 3" xfId="6836" xr:uid="{00000000-0005-0000-0000-0000991A0000}"/>
    <cellStyle name="asd 52 2 3 3 2" xfId="6837" xr:uid="{00000000-0005-0000-0000-00009A1A0000}"/>
    <cellStyle name="asd 52 2 3 3 3" xfId="6838" xr:uid="{00000000-0005-0000-0000-00009B1A0000}"/>
    <cellStyle name="asd 52 2 3 3 4" xfId="6839" xr:uid="{00000000-0005-0000-0000-00009C1A0000}"/>
    <cellStyle name="asd 52 2 3 4" xfId="6840" xr:uid="{00000000-0005-0000-0000-00009D1A0000}"/>
    <cellStyle name="asd 52 2 3 5" xfId="6841" xr:uid="{00000000-0005-0000-0000-00009E1A0000}"/>
    <cellStyle name="asd 52 2 3 6" xfId="6842" xr:uid="{00000000-0005-0000-0000-00009F1A0000}"/>
    <cellStyle name="asd 52 2 4" xfId="6843" xr:uid="{00000000-0005-0000-0000-0000A01A0000}"/>
    <cellStyle name="asd 52 2 4 2" xfId="6844" xr:uid="{00000000-0005-0000-0000-0000A11A0000}"/>
    <cellStyle name="asd 52 2 4 3" xfId="6845" xr:uid="{00000000-0005-0000-0000-0000A21A0000}"/>
    <cellStyle name="asd 52 2 4 4" xfId="6846" xr:uid="{00000000-0005-0000-0000-0000A31A0000}"/>
    <cellStyle name="asd 52 2 5" xfId="6847" xr:uid="{00000000-0005-0000-0000-0000A41A0000}"/>
    <cellStyle name="asd 52 2 5 2" xfId="6848" xr:uid="{00000000-0005-0000-0000-0000A51A0000}"/>
    <cellStyle name="asd 52 2 5 3" xfId="6849" xr:uid="{00000000-0005-0000-0000-0000A61A0000}"/>
    <cellStyle name="asd 52 2 5 4" xfId="6850" xr:uid="{00000000-0005-0000-0000-0000A71A0000}"/>
    <cellStyle name="asd 52 2 6" xfId="6851" xr:uid="{00000000-0005-0000-0000-0000A81A0000}"/>
    <cellStyle name="asd 52 2 6 2" xfId="6852" xr:uid="{00000000-0005-0000-0000-0000A91A0000}"/>
    <cellStyle name="asd 52 2 6 3" xfId="6853" xr:uid="{00000000-0005-0000-0000-0000AA1A0000}"/>
    <cellStyle name="asd 52 2 6 4" xfId="6854" xr:uid="{00000000-0005-0000-0000-0000AB1A0000}"/>
    <cellStyle name="asd 52 2 7" xfId="6855" xr:uid="{00000000-0005-0000-0000-0000AC1A0000}"/>
    <cellStyle name="asd 52 2 7 2" xfId="6856" xr:uid="{00000000-0005-0000-0000-0000AD1A0000}"/>
    <cellStyle name="asd 52 2 7 3" xfId="6857" xr:uid="{00000000-0005-0000-0000-0000AE1A0000}"/>
    <cellStyle name="asd 52 2 7 4" xfId="6858" xr:uid="{00000000-0005-0000-0000-0000AF1A0000}"/>
    <cellStyle name="asd 52 2 8" xfId="6859" xr:uid="{00000000-0005-0000-0000-0000B01A0000}"/>
    <cellStyle name="asd 52 2 8 2" xfId="6860" xr:uid="{00000000-0005-0000-0000-0000B11A0000}"/>
    <cellStyle name="asd 52 2 8 3" xfId="6861" xr:uid="{00000000-0005-0000-0000-0000B21A0000}"/>
    <cellStyle name="asd 52 2 8 4" xfId="6862" xr:uid="{00000000-0005-0000-0000-0000B31A0000}"/>
    <cellStyle name="asd 52 2 9" xfId="6863" xr:uid="{00000000-0005-0000-0000-0000B41A0000}"/>
    <cellStyle name="asd 52 3" xfId="6864" xr:uid="{00000000-0005-0000-0000-0000B51A0000}"/>
    <cellStyle name="asd 52 3 2" xfId="6865" xr:uid="{00000000-0005-0000-0000-0000B61A0000}"/>
    <cellStyle name="asd 52 3 2 2" xfId="6866" xr:uid="{00000000-0005-0000-0000-0000B71A0000}"/>
    <cellStyle name="asd 52 3 2 3" xfId="6867" xr:uid="{00000000-0005-0000-0000-0000B81A0000}"/>
    <cellStyle name="asd 52 3 2 4" xfId="6868" xr:uid="{00000000-0005-0000-0000-0000B91A0000}"/>
    <cellStyle name="asd 52 3 3" xfId="6869" xr:uid="{00000000-0005-0000-0000-0000BA1A0000}"/>
    <cellStyle name="asd 52 3 3 2" xfId="6870" xr:uid="{00000000-0005-0000-0000-0000BB1A0000}"/>
    <cellStyle name="asd 52 3 3 3" xfId="6871" xr:uid="{00000000-0005-0000-0000-0000BC1A0000}"/>
    <cellStyle name="asd 52 3 3 4" xfId="6872" xr:uid="{00000000-0005-0000-0000-0000BD1A0000}"/>
    <cellStyle name="asd 52 3 4" xfId="6873" xr:uid="{00000000-0005-0000-0000-0000BE1A0000}"/>
    <cellStyle name="asd 52 3 4 2" xfId="6874" xr:uid="{00000000-0005-0000-0000-0000BF1A0000}"/>
    <cellStyle name="asd 52 3 4 3" xfId="6875" xr:uid="{00000000-0005-0000-0000-0000C01A0000}"/>
    <cellStyle name="asd 52 3 4 4" xfId="6876" xr:uid="{00000000-0005-0000-0000-0000C11A0000}"/>
    <cellStyle name="asd 52 3 5" xfId="6877" xr:uid="{00000000-0005-0000-0000-0000C21A0000}"/>
    <cellStyle name="asd 52 3 5 2" xfId="6878" xr:uid="{00000000-0005-0000-0000-0000C31A0000}"/>
    <cellStyle name="asd 52 3 5 3" xfId="6879" xr:uid="{00000000-0005-0000-0000-0000C41A0000}"/>
    <cellStyle name="asd 52 3 5 4" xfId="6880" xr:uid="{00000000-0005-0000-0000-0000C51A0000}"/>
    <cellStyle name="asd 52 3 6" xfId="6881" xr:uid="{00000000-0005-0000-0000-0000C61A0000}"/>
    <cellStyle name="asd 52 4" xfId="6882" xr:uid="{00000000-0005-0000-0000-0000C71A0000}"/>
    <cellStyle name="asd 52 4 2" xfId="6883" xr:uid="{00000000-0005-0000-0000-0000C81A0000}"/>
    <cellStyle name="asd 52 4 2 2" xfId="6884" xr:uid="{00000000-0005-0000-0000-0000C91A0000}"/>
    <cellStyle name="asd 52 4 2 3" xfId="6885" xr:uid="{00000000-0005-0000-0000-0000CA1A0000}"/>
    <cellStyle name="asd 52 4 2 4" xfId="6886" xr:uid="{00000000-0005-0000-0000-0000CB1A0000}"/>
    <cellStyle name="asd 52 4 3" xfId="6887" xr:uid="{00000000-0005-0000-0000-0000CC1A0000}"/>
    <cellStyle name="asd 52 4 3 2" xfId="6888" xr:uid="{00000000-0005-0000-0000-0000CD1A0000}"/>
    <cellStyle name="asd 52 4 3 3" xfId="6889" xr:uid="{00000000-0005-0000-0000-0000CE1A0000}"/>
    <cellStyle name="asd 52 4 3 4" xfId="6890" xr:uid="{00000000-0005-0000-0000-0000CF1A0000}"/>
    <cellStyle name="asd 52 4 4" xfId="6891" xr:uid="{00000000-0005-0000-0000-0000D01A0000}"/>
    <cellStyle name="asd 52 4 5" xfId="6892" xr:uid="{00000000-0005-0000-0000-0000D11A0000}"/>
    <cellStyle name="asd 52 4 6" xfId="6893" xr:uid="{00000000-0005-0000-0000-0000D21A0000}"/>
    <cellStyle name="asd 52 5" xfId="6894" xr:uid="{00000000-0005-0000-0000-0000D31A0000}"/>
    <cellStyle name="asd 52 5 2" xfId="6895" xr:uid="{00000000-0005-0000-0000-0000D41A0000}"/>
    <cellStyle name="asd 52 5 3" xfId="6896" xr:uid="{00000000-0005-0000-0000-0000D51A0000}"/>
    <cellStyle name="asd 52 5 4" xfId="6897" xr:uid="{00000000-0005-0000-0000-0000D61A0000}"/>
    <cellStyle name="asd 52 6" xfId="6898" xr:uid="{00000000-0005-0000-0000-0000D71A0000}"/>
    <cellStyle name="asd 52 6 2" xfId="6899" xr:uid="{00000000-0005-0000-0000-0000D81A0000}"/>
    <cellStyle name="asd 52 6 3" xfId="6900" xr:uid="{00000000-0005-0000-0000-0000D91A0000}"/>
    <cellStyle name="asd 52 6 4" xfId="6901" xr:uid="{00000000-0005-0000-0000-0000DA1A0000}"/>
    <cellStyle name="asd 52 7" xfId="6902" xr:uid="{00000000-0005-0000-0000-0000DB1A0000}"/>
    <cellStyle name="asd 52 7 2" xfId="6903" xr:uid="{00000000-0005-0000-0000-0000DC1A0000}"/>
    <cellStyle name="asd 52 7 3" xfId="6904" xr:uid="{00000000-0005-0000-0000-0000DD1A0000}"/>
    <cellStyle name="asd 52 7 4" xfId="6905" xr:uid="{00000000-0005-0000-0000-0000DE1A0000}"/>
    <cellStyle name="asd 52 8" xfId="6906" xr:uid="{00000000-0005-0000-0000-0000DF1A0000}"/>
    <cellStyle name="asd 52 8 2" xfId="6907" xr:uid="{00000000-0005-0000-0000-0000E01A0000}"/>
    <cellStyle name="asd 52 8 3" xfId="6908" xr:uid="{00000000-0005-0000-0000-0000E11A0000}"/>
    <cellStyle name="asd 52 8 4" xfId="6909" xr:uid="{00000000-0005-0000-0000-0000E21A0000}"/>
    <cellStyle name="asd 52 9" xfId="6910" xr:uid="{00000000-0005-0000-0000-0000E31A0000}"/>
    <cellStyle name="asd 52 9 2" xfId="6911" xr:uid="{00000000-0005-0000-0000-0000E41A0000}"/>
    <cellStyle name="asd 52 9 3" xfId="6912" xr:uid="{00000000-0005-0000-0000-0000E51A0000}"/>
    <cellStyle name="asd 52 9 4" xfId="6913" xr:uid="{00000000-0005-0000-0000-0000E61A0000}"/>
    <cellStyle name="asd 53" xfId="6914" xr:uid="{00000000-0005-0000-0000-0000E71A0000}"/>
    <cellStyle name="asd 53 10" xfId="6915" xr:uid="{00000000-0005-0000-0000-0000E81A0000}"/>
    <cellStyle name="asd 53 2" xfId="6916" xr:uid="{00000000-0005-0000-0000-0000E91A0000}"/>
    <cellStyle name="asd 53 2 2" xfId="6917" xr:uid="{00000000-0005-0000-0000-0000EA1A0000}"/>
    <cellStyle name="asd 53 2 2 2" xfId="6918" xr:uid="{00000000-0005-0000-0000-0000EB1A0000}"/>
    <cellStyle name="asd 53 2 2 2 2" xfId="6919" xr:uid="{00000000-0005-0000-0000-0000EC1A0000}"/>
    <cellStyle name="asd 53 2 2 2 3" xfId="6920" xr:uid="{00000000-0005-0000-0000-0000ED1A0000}"/>
    <cellStyle name="asd 53 2 2 2 4" xfId="6921" xr:uid="{00000000-0005-0000-0000-0000EE1A0000}"/>
    <cellStyle name="asd 53 2 2 3" xfId="6922" xr:uid="{00000000-0005-0000-0000-0000EF1A0000}"/>
    <cellStyle name="asd 53 2 2 3 2" xfId="6923" xr:uid="{00000000-0005-0000-0000-0000F01A0000}"/>
    <cellStyle name="asd 53 2 2 3 3" xfId="6924" xr:uid="{00000000-0005-0000-0000-0000F11A0000}"/>
    <cellStyle name="asd 53 2 2 3 4" xfId="6925" xr:uid="{00000000-0005-0000-0000-0000F21A0000}"/>
    <cellStyle name="asd 53 2 2 4" xfId="6926" xr:uid="{00000000-0005-0000-0000-0000F31A0000}"/>
    <cellStyle name="asd 53 2 2 4 2" xfId="6927" xr:uid="{00000000-0005-0000-0000-0000F41A0000}"/>
    <cellStyle name="asd 53 2 2 4 3" xfId="6928" xr:uid="{00000000-0005-0000-0000-0000F51A0000}"/>
    <cellStyle name="asd 53 2 2 4 4" xfId="6929" xr:uid="{00000000-0005-0000-0000-0000F61A0000}"/>
    <cellStyle name="asd 53 2 2 5" xfId="6930" xr:uid="{00000000-0005-0000-0000-0000F71A0000}"/>
    <cellStyle name="asd 53 2 2 5 2" xfId="6931" xr:uid="{00000000-0005-0000-0000-0000F81A0000}"/>
    <cellStyle name="asd 53 2 2 5 3" xfId="6932" xr:uid="{00000000-0005-0000-0000-0000F91A0000}"/>
    <cellStyle name="asd 53 2 2 5 4" xfId="6933" xr:uid="{00000000-0005-0000-0000-0000FA1A0000}"/>
    <cellStyle name="asd 53 2 2 6" xfId="6934" xr:uid="{00000000-0005-0000-0000-0000FB1A0000}"/>
    <cellStyle name="asd 53 2 3" xfId="6935" xr:uid="{00000000-0005-0000-0000-0000FC1A0000}"/>
    <cellStyle name="asd 53 2 3 2" xfId="6936" xr:uid="{00000000-0005-0000-0000-0000FD1A0000}"/>
    <cellStyle name="asd 53 2 3 2 2" xfId="6937" xr:uid="{00000000-0005-0000-0000-0000FE1A0000}"/>
    <cellStyle name="asd 53 2 3 2 3" xfId="6938" xr:uid="{00000000-0005-0000-0000-0000FF1A0000}"/>
    <cellStyle name="asd 53 2 3 2 4" xfId="6939" xr:uid="{00000000-0005-0000-0000-0000001B0000}"/>
    <cellStyle name="asd 53 2 3 3" xfId="6940" xr:uid="{00000000-0005-0000-0000-0000011B0000}"/>
    <cellStyle name="asd 53 2 3 3 2" xfId="6941" xr:uid="{00000000-0005-0000-0000-0000021B0000}"/>
    <cellStyle name="asd 53 2 3 3 3" xfId="6942" xr:uid="{00000000-0005-0000-0000-0000031B0000}"/>
    <cellStyle name="asd 53 2 3 3 4" xfId="6943" xr:uid="{00000000-0005-0000-0000-0000041B0000}"/>
    <cellStyle name="asd 53 2 3 4" xfId="6944" xr:uid="{00000000-0005-0000-0000-0000051B0000}"/>
    <cellStyle name="asd 53 2 3 5" xfId="6945" xr:uid="{00000000-0005-0000-0000-0000061B0000}"/>
    <cellStyle name="asd 53 2 3 6" xfId="6946" xr:uid="{00000000-0005-0000-0000-0000071B0000}"/>
    <cellStyle name="asd 53 2 4" xfId="6947" xr:uid="{00000000-0005-0000-0000-0000081B0000}"/>
    <cellStyle name="asd 53 2 4 2" xfId="6948" xr:uid="{00000000-0005-0000-0000-0000091B0000}"/>
    <cellStyle name="asd 53 2 4 3" xfId="6949" xr:uid="{00000000-0005-0000-0000-00000A1B0000}"/>
    <cellStyle name="asd 53 2 4 4" xfId="6950" xr:uid="{00000000-0005-0000-0000-00000B1B0000}"/>
    <cellStyle name="asd 53 2 5" xfId="6951" xr:uid="{00000000-0005-0000-0000-00000C1B0000}"/>
    <cellStyle name="asd 53 2 5 2" xfId="6952" xr:uid="{00000000-0005-0000-0000-00000D1B0000}"/>
    <cellStyle name="asd 53 2 5 3" xfId="6953" xr:uid="{00000000-0005-0000-0000-00000E1B0000}"/>
    <cellStyle name="asd 53 2 5 4" xfId="6954" xr:uid="{00000000-0005-0000-0000-00000F1B0000}"/>
    <cellStyle name="asd 53 2 6" xfId="6955" xr:uid="{00000000-0005-0000-0000-0000101B0000}"/>
    <cellStyle name="asd 53 2 6 2" xfId="6956" xr:uid="{00000000-0005-0000-0000-0000111B0000}"/>
    <cellStyle name="asd 53 2 6 3" xfId="6957" xr:uid="{00000000-0005-0000-0000-0000121B0000}"/>
    <cellStyle name="asd 53 2 6 4" xfId="6958" xr:uid="{00000000-0005-0000-0000-0000131B0000}"/>
    <cellStyle name="asd 53 2 7" xfId="6959" xr:uid="{00000000-0005-0000-0000-0000141B0000}"/>
    <cellStyle name="asd 53 2 7 2" xfId="6960" xr:uid="{00000000-0005-0000-0000-0000151B0000}"/>
    <cellStyle name="asd 53 2 7 3" xfId="6961" xr:uid="{00000000-0005-0000-0000-0000161B0000}"/>
    <cellStyle name="asd 53 2 7 4" xfId="6962" xr:uid="{00000000-0005-0000-0000-0000171B0000}"/>
    <cellStyle name="asd 53 2 8" xfId="6963" xr:uid="{00000000-0005-0000-0000-0000181B0000}"/>
    <cellStyle name="asd 53 2 8 2" xfId="6964" xr:uid="{00000000-0005-0000-0000-0000191B0000}"/>
    <cellStyle name="asd 53 2 8 3" xfId="6965" xr:uid="{00000000-0005-0000-0000-00001A1B0000}"/>
    <cellStyle name="asd 53 2 8 4" xfId="6966" xr:uid="{00000000-0005-0000-0000-00001B1B0000}"/>
    <cellStyle name="asd 53 2 9" xfId="6967" xr:uid="{00000000-0005-0000-0000-00001C1B0000}"/>
    <cellStyle name="asd 53 3" xfId="6968" xr:uid="{00000000-0005-0000-0000-00001D1B0000}"/>
    <cellStyle name="asd 53 3 2" xfId="6969" xr:uid="{00000000-0005-0000-0000-00001E1B0000}"/>
    <cellStyle name="asd 53 3 2 2" xfId="6970" xr:uid="{00000000-0005-0000-0000-00001F1B0000}"/>
    <cellStyle name="asd 53 3 2 3" xfId="6971" xr:uid="{00000000-0005-0000-0000-0000201B0000}"/>
    <cellStyle name="asd 53 3 2 4" xfId="6972" xr:uid="{00000000-0005-0000-0000-0000211B0000}"/>
    <cellStyle name="asd 53 3 3" xfId="6973" xr:uid="{00000000-0005-0000-0000-0000221B0000}"/>
    <cellStyle name="asd 53 3 3 2" xfId="6974" xr:uid="{00000000-0005-0000-0000-0000231B0000}"/>
    <cellStyle name="asd 53 3 3 3" xfId="6975" xr:uid="{00000000-0005-0000-0000-0000241B0000}"/>
    <cellStyle name="asd 53 3 3 4" xfId="6976" xr:uid="{00000000-0005-0000-0000-0000251B0000}"/>
    <cellStyle name="asd 53 3 4" xfId="6977" xr:uid="{00000000-0005-0000-0000-0000261B0000}"/>
    <cellStyle name="asd 53 3 4 2" xfId="6978" xr:uid="{00000000-0005-0000-0000-0000271B0000}"/>
    <cellStyle name="asd 53 3 4 3" xfId="6979" xr:uid="{00000000-0005-0000-0000-0000281B0000}"/>
    <cellStyle name="asd 53 3 4 4" xfId="6980" xr:uid="{00000000-0005-0000-0000-0000291B0000}"/>
    <cellStyle name="asd 53 3 5" xfId="6981" xr:uid="{00000000-0005-0000-0000-00002A1B0000}"/>
    <cellStyle name="asd 53 3 5 2" xfId="6982" xr:uid="{00000000-0005-0000-0000-00002B1B0000}"/>
    <cellStyle name="asd 53 3 5 3" xfId="6983" xr:uid="{00000000-0005-0000-0000-00002C1B0000}"/>
    <cellStyle name="asd 53 3 5 4" xfId="6984" xr:uid="{00000000-0005-0000-0000-00002D1B0000}"/>
    <cellStyle name="asd 53 3 6" xfId="6985" xr:uid="{00000000-0005-0000-0000-00002E1B0000}"/>
    <cellStyle name="asd 53 4" xfId="6986" xr:uid="{00000000-0005-0000-0000-00002F1B0000}"/>
    <cellStyle name="asd 53 4 2" xfId="6987" xr:uid="{00000000-0005-0000-0000-0000301B0000}"/>
    <cellStyle name="asd 53 4 2 2" xfId="6988" xr:uid="{00000000-0005-0000-0000-0000311B0000}"/>
    <cellStyle name="asd 53 4 2 3" xfId="6989" xr:uid="{00000000-0005-0000-0000-0000321B0000}"/>
    <cellStyle name="asd 53 4 2 4" xfId="6990" xr:uid="{00000000-0005-0000-0000-0000331B0000}"/>
    <cellStyle name="asd 53 4 3" xfId="6991" xr:uid="{00000000-0005-0000-0000-0000341B0000}"/>
    <cellStyle name="asd 53 4 3 2" xfId="6992" xr:uid="{00000000-0005-0000-0000-0000351B0000}"/>
    <cellStyle name="asd 53 4 3 3" xfId="6993" xr:uid="{00000000-0005-0000-0000-0000361B0000}"/>
    <cellStyle name="asd 53 4 3 4" xfId="6994" xr:uid="{00000000-0005-0000-0000-0000371B0000}"/>
    <cellStyle name="asd 53 4 4" xfId="6995" xr:uid="{00000000-0005-0000-0000-0000381B0000}"/>
    <cellStyle name="asd 53 4 5" xfId="6996" xr:uid="{00000000-0005-0000-0000-0000391B0000}"/>
    <cellStyle name="asd 53 4 6" xfId="6997" xr:uid="{00000000-0005-0000-0000-00003A1B0000}"/>
    <cellStyle name="asd 53 5" xfId="6998" xr:uid="{00000000-0005-0000-0000-00003B1B0000}"/>
    <cellStyle name="asd 53 5 2" xfId="6999" xr:uid="{00000000-0005-0000-0000-00003C1B0000}"/>
    <cellStyle name="asd 53 5 3" xfId="7000" xr:uid="{00000000-0005-0000-0000-00003D1B0000}"/>
    <cellStyle name="asd 53 5 4" xfId="7001" xr:uid="{00000000-0005-0000-0000-00003E1B0000}"/>
    <cellStyle name="asd 53 6" xfId="7002" xr:uid="{00000000-0005-0000-0000-00003F1B0000}"/>
    <cellStyle name="asd 53 6 2" xfId="7003" xr:uid="{00000000-0005-0000-0000-0000401B0000}"/>
    <cellStyle name="asd 53 6 3" xfId="7004" xr:uid="{00000000-0005-0000-0000-0000411B0000}"/>
    <cellStyle name="asd 53 6 4" xfId="7005" xr:uid="{00000000-0005-0000-0000-0000421B0000}"/>
    <cellStyle name="asd 53 7" xfId="7006" xr:uid="{00000000-0005-0000-0000-0000431B0000}"/>
    <cellStyle name="asd 53 7 2" xfId="7007" xr:uid="{00000000-0005-0000-0000-0000441B0000}"/>
    <cellStyle name="asd 53 7 3" xfId="7008" xr:uid="{00000000-0005-0000-0000-0000451B0000}"/>
    <cellStyle name="asd 53 7 4" xfId="7009" xr:uid="{00000000-0005-0000-0000-0000461B0000}"/>
    <cellStyle name="asd 53 8" xfId="7010" xr:uid="{00000000-0005-0000-0000-0000471B0000}"/>
    <cellStyle name="asd 53 8 2" xfId="7011" xr:uid="{00000000-0005-0000-0000-0000481B0000}"/>
    <cellStyle name="asd 53 8 3" xfId="7012" xr:uid="{00000000-0005-0000-0000-0000491B0000}"/>
    <cellStyle name="asd 53 8 4" xfId="7013" xr:uid="{00000000-0005-0000-0000-00004A1B0000}"/>
    <cellStyle name="asd 53 9" xfId="7014" xr:uid="{00000000-0005-0000-0000-00004B1B0000}"/>
    <cellStyle name="asd 53 9 2" xfId="7015" xr:uid="{00000000-0005-0000-0000-00004C1B0000}"/>
    <cellStyle name="asd 53 9 3" xfId="7016" xr:uid="{00000000-0005-0000-0000-00004D1B0000}"/>
    <cellStyle name="asd 53 9 4" xfId="7017" xr:uid="{00000000-0005-0000-0000-00004E1B0000}"/>
    <cellStyle name="asd 54" xfId="7018" xr:uid="{00000000-0005-0000-0000-00004F1B0000}"/>
    <cellStyle name="asd 54 10" xfId="7019" xr:uid="{00000000-0005-0000-0000-0000501B0000}"/>
    <cellStyle name="asd 54 2" xfId="7020" xr:uid="{00000000-0005-0000-0000-0000511B0000}"/>
    <cellStyle name="asd 54 2 2" xfId="7021" xr:uid="{00000000-0005-0000-0000-0000521B0000}"/>
    <cellStyle name="asd 54 2 2 2" xfId="7022" xr:uid="{00000000-0005-0000-0000-0000531B0000}"/>
    <cellStyle name="asd 54 2 2 2 2" xfId="7023" xr:uid="{00000000-0005-0000-0000-0000541B0000}"/>
    <cellStyle name="asd 54 2 2 2 3" xfId="7024" xr:uid="{00000000-0005-0000-0000-0000551B0000}"/>
    <cellStyle name="asd 54 2 2 2 4" xfId="7025" xr:uid="{00000000-0005-0000-0000-0000561B0000}"/>
    <cellStyle name="asd 54 2 2 3" xfId="7026" xr:uid="{00000000-0005-0000-0000-0000571B0000}"/>
    <cellStyle name="asd 54 2 2 3 2" xfId="7027" xr:uid="{00000000-0005-0000-0000-0000581B0000}"/>
    <cellStyle name="asd 54 2 2 3 3" xfId="7028" xr:uid="{00000000-0005-0000-0000-0000591B0000}"/>
    <cellStyle name="asd 54 2 2 3 4" xfId="7029" xr:uid="{00000000-0005-0000-0000-00005A1B0000}"/>
    <cellStyle name="asd 54 2 2 4" xfId="7030" xr:uid="{00000000-0005-0000-0000-00005B1B0000}"/>
    <cellStyle name="asd 54 2 2 4 2" xfId="7031" xr:uid="{00000000-0005-0000-0000-00005C1B0000}"/>
    <cellStyle name="asd 54 2 2 4 3" xfId="7032" xr:uid="{00000000-0005-0000-0000-00005D1B0000}"/>
    <cellStyle name="asd 54 2 2 4 4" xfId="7033" xr:uid="{00000000-0005-0000-0000-00005E1B0000}"/>
    <cellStyle name="asd 54 2 2 5" xfId="7034" xr:uid="{00000000-0005-0000-0000-00005F1B0000}"/>
    <cellStyle name="asd 54 2 2 5 2" xfId="7035" xr:uid="{00000000-0005-0000-0000-0000601B0000}"/>
    <cellStyle name="asd 54 2 2 5 3" xfId="7036" xr:uid="{00000000-0005-0000-0000-0000611B0000}"/>
    <cellStyle name="asd 54 2 2 5 4" xfId="7037" xr:uid="{00000000-0005-0000-0000-0000621B0000}"/>
    <cellStyle name="asd 54 2 2 6" xfId="7038" xr:uid="{00000000-0005-0000-0000-0000631B0000}"/>
    <cellStyle name="asd 54 2 3" xfId="7039" xr:uid="{00000000-0005-0000-0000-0000641B0000}"/>
    <cellStyle name="asd 54 2 3 2" xfId="7040" xr:uid="{00000000-0005-0000-0000-0000651B0000}"/>
    <cellStyle name="asd 54 2 3 2 2" xfId="7041" xr:uid="{00000000-0005-0000-0000-0000661B0000}"/>
    <cellStyle name="asd 54 2 3 2 3" xfId="7042" xr:uid="{00000000-0005-0000-0000-0000671B0000}"/>
    <cellStyle name="asd 54 2 3 2 4" xfId="7043" xr:uid="{00000000-0005-0000-0000-0000681B0000}"/>
    <cellStyle name="asd 54 2 3 3" xfId="7044" xr:uid="{00000000-0005-0000-0000-0000691B0000}"/>
    <cellStyle name="asd 54 2 3 3 2" xfId="7045" xr:uid="{00000000-0005-0000-0000-00006A1B0000}"/>
    <cellStyle name="asd 54 2 3 3 3" xfId="7046" xr:uid="{00000000-0005-0000-0000-00006B1B0000}"/>
    <cellStyle name="asd 54 2 3 3 4" xfId="7047" xr:uid="{00000000-0005-0000-0000-00006C1B0000}"/>
    <cellStyle name="asd 54 2 3 4" xfId="7048" xr:uid="{00000000-0005-0000-0000-00006D1B0000}"/>
    <cellStyle name="asd 54 2 3 5" xfId="7049" xr:uid="{00000000-0005-0000-0000-00006E1B0000}"/>
    <cellStyle name="asd 54 2 3 6" xfId="7050" xr:uid="{00000000-0005-0000-0000-00006F1B0000}"/>
    <cellStyle name="asd 54 2 4" xfId="7051" xr:uid="{00000000-0005-0000-0000-0000701B0000}"/>
    <cellStyle name="asd 54 2 4 2" xfId="7052" xr:uid="{00000000-0005-0000-0000-0000711B0000}"/>
    <cellStyle name="asd 54 2 4 3" xfId="7053" xr:uid="{00000000-0005-0000-0000-0000721B0000}"/>
    <cellStyle name="asd 54 2 4 4" xfId="7054" xr:uid="{00000000-0005-0000-0000-0000731B0000}"/>
    <cellStyle name="asd 54 2 5" xfId="7055" xr:uid="{00000000-0005-0000-0000-0000741B0000}"/>
    <cellStyle name="asd 54 2 5 2" xfId="7056" xr:uid="{00000000-0005-0000-0000-0000751B0000}"/>
    <cellStyle name="asd 54 2 5 3" xfId="7057" xr:uid="{00000000-0005-0000-0000-0000761B0000}"/>
    <cellStyle name="asd 54 2 5 4" xfId="7058" xr:uid="{00000000-0005-0000-0000-0000771B0000}"/>
    <cellStyle name="asd 54 2 6" xfId="7059" xr:uid="{00000000-0005-0000-0000-0000781B0000}"/>
    <cellStyle name="asd 54 2 6 2" xfId="7060" xr:uid="{00000000-0005-0000-0000-0000791B0000}"/>
    <cellStyle name="asd 54 2 6 3" xfId="7061" xr:uid="{00000000-0005-0000-0000-00007A1B0000}"/>
    <cellStyle name="asd 54 2 6 4" xfId="7062" xr:uid="{00000000-0005-0000-0000-00007B1B0000}"/>
    <cellStyle name="asd 54 2 7" xfId="7063" xr:uid="{00000000-0005-0000-0000-00007C1B0000}"/>
    <cellStyle name="asd 54 2 7 2" xfId="7064" xr:uid="{00000000-0005-0000-0000-00007D1B0000}"/>
    <cellStyle name="asd 54 2 7 3" xfId="7065" xr:uid="{00000000-0005-0000-0000-00007E1B0000}"/>
    <cellStyle name="asd 54 2 7 4" xfId="7066" xr:uid="{00000000-0005-0000-0000-00007F1B0000}"/>
    <cellStyle name="asd 54 2 8" xfId="7067" xr:uid="{00000000-0005-0000-0000-0000801B0000}"/>
    <cellStyle name="asd 54 2 8 2" xfId="7068" xr:uid="{00000000-0005-0000-0000-0000811B0000}"/>
    <cellStyle name="asd 54 2 8 3" xfId="7069" xr:uid="{00000000-0005-0000-0000-0000821B0000}"/>
    <cellStyle name="asd 54 2 8 4" xfId="7070" xr:uid="{00000000-0005-0000-0000-0000831B0000}"/>
    <cellStyle name="asd 54 2 9" xfId="7071" xr:uid="{00000000-0005-0000-0000-0000841B0000}"/>
    <cellStyle name="asd 54 3" xfId="7072" xr:uid="{00000000-0005-0000-0000-0000851B0000}"/>
    <cellStyle name="asd 54 3 2" xfId="7073" xr:uid="{00000000-0005-0000-0000-0000861B0000}"/>
    <cellStyle name="asd 54 3 2 2" xfId="7074" xr:uid="{00000000-0005-0000-0000-0000871B0000}"/>
    <cellStyle name="asd 54 3 2 3" xfId="7075" xr:uid="{00000000-0005-0000-0000-0000881B0000}"/>
    <cellStyle name="asd 54 3 2 4" xfId="7076" xr:uid="{00000000-0005-0000-0000-0000891B0000}"/>
    <cellStyle name="asd 54 3 3" xfId="7077" xr:uid="{00000000-0005-0000-0000-00008A1B0000}"/>
    <cellStyle name="asd 54 3 3 2" xfId="7078" xr:uid="{00000000-0005-0000-0000-00008B1B0000}"/>
    <cellStyle name="asd 54 3 3 3" xfId="7079" xr:uid="{00000000-0005-0000-0000-00008C1B0000}"/>
    <cellStyle name="asd 54 3 3 4" xfId="7080" xr:uid="{00000000-0005-0000-0000-00008D1B0000}"/>
    <cellStyle name="asd 54 3 4" xfId="7081" xr:uid="{00000000-0005-0000-0000-00008E1B0000}"/>
    <cellStyle name="asd 54 3 4 2" xfId="7082" xr:uid="{00000000-0005-0000-0000-00008F1B0000}"/>
    <cellStyle name="asd 54 3 4 3" xfId="7083" xr:uid="{00000000-0005-0000-0000-0000901B0000}"/>
    <cellStyle name="asd 54 3 4 4" xfId="7084" xr:uid="{00000000-0005-0000-0000-0000911B0000}"/>
    <cellStyle name="asd 54 3 5" xfId="7085" xr:uid="{00000000-0005-0000-0000-0000921B0000}"/>
    <cellStyle name="asd 54 3 5 2" xfId="7086" xr:uid="{00000000-0005-0000-0000-0000931B0000}"/>
    <cellStyle name="asd 54 3 5 3" xfId="7087" xr:uid="{00000000-0005-0000-0000-0000941B0000}"/>
    <cellStyle name="asd 54 3 5 4" xfId="7088" xr:uid="{00000000-0005-0000-0000-0000951B0000}"/>
    <cellStyle name="asd 54 3 6" xfId="7089" xr:uid="{00000000-0005-0000-0000-0000961B0000}"/>
    <cellStyle name="asd 54 4" xfId="7090" xr:uid="{00000000-0005-0000-0000-0000971B0000}"/>
    <cellStyle name="asd 54 4 2" xfId="7091" xr:uid="{00000000-0005-0000-0000-0000981B0000}"/>
    <cellStyle name="asd 54 4 2 2" xfId="7092" xr:uid="{00000000-0005-0000-0000-0000991B0000}"/>
    <cellStyle name="asd 54 4 2 3" xfId="7093" xr:uid="{00000000-0005-0000-0000-00009A1B0000}"/>
    <cellStyle name="asd 54 4 2 4" xfId="7094" xr:uid="{00000000-0005-0000-0000-00009B1B0000}"/>
    <cellStyle name="asd 54 4 3" xfId="7095" xr:uid="{00000000-0005-0000-0000-00009C1B0000}"/>
    <cellStyle name="asd 54 4 3 2" xfId="7096" xr:uid="{00000000-0005-0000-0000-00009D1B0000}"/>
    <cellStyle name="asd 54 4 3 3" xfId="7097" xr:uid="{00000000-0005-0000-0000-00009E1B0000}"/>
    <cellStyle name="asd 54 4 3 4" xfId="7098" xr:uid="{00000000-0005-0000-0000-00009F1B0000}"/>
    <cellStyle name="asd 54 4 4" xfId="7099" xr:uid="{00000000-0005-0000-0000-0000A01B0000}"/>
    <cellStyle name="asd 54 4 5" xfId="7100" xr:uid="{00000000-0005-0000-0000-0000A11B0000}"/>
    <cellStyle name="asd 54 4 6" xfId="7101" xr:uid="{00000000-0005-0000-0000-0000A21B0000}"/>
    <cellStyle name="asd 54 5" xfId="7102" xr:uid="{00000000-0005-0000-0000-0000A31B0000}"/>
    <cellStyle name="asd 54 5 2" xfId="7103" xr:uid="{00000000-0005-0000-0000-0000A41B0000}"/>
    <cellStyle name="asd 54 5 3" xfId="7104" xr:uid="{00000000-0005-0000-0000-0000A51B0000}"/>
    <cellStyle name="asd 54 5 4" xfId="7105" xr:uid="{00000000-0005-0000-0000-0000A61B0000}"/>
    <cellStyle name="asd 54 6" xfId="7106" xr:uid="{00000000-0005-0000-0000-0000A71B0000}"/>
    <cellStyle name="asd 54 6 2" xfId="7107" xr:uid="{00000000-0005-0000-0000-0000A81B0000}"/>
    <cellStyle name="asd 54 6 3" xfId="7108" xr:uid="{00000000-0005-0000-0000-0000A91B0000}"/>
    <cellStyle name="asd 54 6 4" xfId="7109" xr:uid="{00000000-0005-0000-0000-0000AA1B0000}"/>
    <cellStyle name="asd 54 7" xfId="7110" xr:uid="{00000000-0005-0000-0000-0000AB1B0000}"/>
    <cellStyle name="asd 54 7 2" xfId="7111" xr:uid="{00000000-0005-0000-0000-0000AC1B0000}"/>
    <cellStyle name="asd 54 7 3" xfId="7112" xr:uid="{00000000-0005-0000-0000-0000AD1B0000}"/>
    <cellStyle name="asd 54 7 4" xfId="7113" xr:uid="{00000000-0005-0000-0000-0000AE1B0000}"/>
    <cellStyle name="asd 54 8" xfId="7114" xr:uid="{00000000-0005-0000-0000-0000AF1B0000}"/>
    <cellStyle name="asd 54 8 2" xfId="7115" xr:uid="{00000000-0005-0000-0000-0000B01B0000}"/>
    <cellStyle name="asd 54 8 3" xfId="7116" xr:uid="{00000000-0005-0000-0000-0000B11B0000}"/>
    <cellStyle name="asd 54 8 4" xfId="7117" xr:uid="{00000000-0005-0000-0000-0000B21B0000}"/>
    <cellStyle name="asd 54 9" xfId="7118" xr:uid="{00000000-0005-0000-0000-0000B31B0000}"/>
    <cellStyle name="asd 54 9 2" xfId="7119" xr:uid="{00000000-0005-0000-0000-0000B41B0000}"/>
    <cellStyle name="asd 54 9 3" xfId="7120" xr:uid="{00000000-0005-0000-0000-0000B51B0000}"/>
    <cellStyle name="asd 54 9 4" xfId="7121" xr:uid="{00000000-0005-0000-0000-0000B61B0000}"/>
    <cellStyle name="asd 55" xfId="7122" xr:uid="{00000000-0005-0000-0000-0000B71B0000}"/>
    <cellStyle name="asd 55 10" xfId="7123" xr:uid="{00000000-0005-0000-0000-0000B81B0000}"/>
    <cellStyle name="asd 55 2" xfId="7124" xr:uid="{00000000-0005-0000-0000-0000B91B0000}"/>
    <cellStyle name="asd 55 2 2" xfId="7125" xr:uid="{00000000-0005-0000-0000-0000BA1B0000}"/>
    <cellStyle name="asd 55 2 2 2" xfId="7126" xr:uid="{00000000-0005-0000-0000-0000BB1B0000}"/>
    <cellStyle name="asd 55 2 2 2 2" xfId="7127" xr:uid="{00000000-0005-0000-0000-0000BC1B0000}"/>
    <cellStyle name="asd 55 2 2 2 3" xfId="7128" xr:uid="{00000000-0005-0000-0000-0000BD1B0000}"/>
    <cellStyle name="asd 55 2 2 2 4" xfId="7129" xr:uid="{00000000-0005-0000-0000-0000BE1B0000}"/>
    <cellStyle name="asd 55 2 2 3" xfId="7130" xr:uid="{00000000-0005-0000-0000-0000BF1B0000}"/>
    <cellStyle name="asd 55 2 2 3 2" xfId="7131" xr:uid="{00000000-0005-0000-0000-0000C01B0000}"/>
    <cellStyle name="asd 55 2 2 3 3" xfId="7132" xr:uid="{00000000-0005-0000-0000-0000C11B0000}"/>
    <cellStyle name="asd 55 2 2 3 4" xfId="7133" xr:uid="{00000000-0005-0000-0000-0000C21B0000}"/>
    <cellStyle name="asd 55 2 2 4" xfId="7134" xr:uid="{00000000-0005-0000-0000-0000C31B0000}"/>
    <cellStyle name="asd 55 2 2 4 2" xfId="7135" xr:uid="{00000000-0005-0000-0000-0000C41B0000}"/>
    <cellStyle name="asd 55 2 2 4 3" xfId="7136" xr:uid="{00000000-0005-0000-0000-0000C51B0000}"/>
    <cellStyle name="asd 55 2 2 4 4" xfId="7137" xr:uid="{00000000-0005-0000-0000-0000C61B0000}"/>
    <cellStyle name="asd 55 2 2 5" xfId="7138" xr:uid="{00000000-0005-0000-0000-0000C71B0000}"/>
    <cellStyle name="asd 55 2 2 5 2" xfId="7139" xr:uid="{00000000-0005-0000-0000-0000C81B0000}"/>
    <cellStyle name="asd 55 2 2 5 3" xfId="7140" xr:uid="{00000000-0005-0000-0000-0000C91B0000}"/>
    <cellStyle name="asd 55 2 2 5 4" xfId="7141" xr:uid="{00000000-0005-0000-0000-0000CA1B0000}"/>
    <cellStyle name="asd 55 2 2 6" xfId="7142" xr:uid="{00000000-0005-0000-0000-0000CB1B0000}"/>
    <cellStyle name="asd 55 2 3" xfId="7143" xr:uid="{00000000-0005-0000-0000-0000CC1B0000}"/>
    <cellStyle name="asd 55 2 3 2" xfId="7144" xr:uid="{00000000-0005-0000-0000-0000CD1B0000}"/>
    <cellStyle name="asd 55 2 3 2 2" xfId="7145" xr:uid="{00000000-0005-0000-0000-0000CE1B0000}"/>
    <cellStyle name="asd 55 2 3 2 3" xfId="7146" xr:uid="{00000000-0005-0000-0000-0000CF1B0000}"/>
    <cellStyle name="asd 55 2 3 2 4" xfId="7147" xr:uid="{00000000-0005-0000-0000-0000D01B0000}"/>
    <cellStyle name="asd 55 2 3 3" xfId="7148" xr:uid="{00000000-0005-0000-0000-0000D11B0000}"/>
    <cellStyle name="asd 55 2 3 3 2" xfId="7149" xr:uid="{00000000-0005-0000-0000-0000D21B0000}"/>
    <cellStyle name="asd 55 2 3 3 3" xfId="7150" xr:uid="{00000000-0005-0000-0000-0000D31B0000}"/>
    <cellStyle name="asd 55 2 3 3 4" xfId="7151" xr:uid="{00000000-0005-0000-0000-0000D41B0000}"/>
    <cellStyle name="asd 55 2 3 4" xfId="7152" xr:uid="{00000000-0005-0000-0000-0000D51B0000}"/>
    <cellStyle name="asd 55 2 3 5" xfId="7153" xr:uid="{00000000-0005-0000-0000-0000D61B0000}"/>
    <cellStyle name="asd 55 2 3 6" xfId="7154" xr:uid="{00000000-0005-0000-0000-0000D71B0000}"/>
    <cellStyle name="asd 55 2 4" xfId="7155" xr:uid="{00000000-0005-0000-0000-0000D81B0000}"/>
    <cellStyle name="asd 55 2 4 2" xfId="7156" xr:uid="{00000000-0005-0000-0000-0000D91B0000}"/>
    <cellStyle name="asd 55 2 4 3" xfId="7157" xr:uid="{00000000-0005-0000-0000-0000DA1B0000}"/>
    <cellStyle name="asd 55 2 4 4" xfId="7158" xr:uid="{00000000-0005-0000-0000-0000DB1B0000}"/>
    <cellStyle name="asd 55 2 5" xfId="7159" xr:uid="{00000000-0005-0000-0000-0000DC1B0000}"/>
    <cellStyle name="asd 55 2 5 2" xfId="7160" xr:uid="{00000000-0005-0000-0000-0000DD1B0000}"/>
    <cellStyle name="asd 55 2 5 3" xfId="7161" xr:uid="{00000000-0005-0000-0000-0000DE1B0000}"/>
    <cellStyle name="asd 55 2 5 4" xfId="7162" xr:uid="{00000000-0005-0000-0000-0000DF1B0000}"/>
    <cellStyle name="asd 55 2 6" xfId="7163" xr:uid="{00000000-0005-0000-0000-0000E01B0000}"/>
    <cellStyle name="asd 55 2 6 2" xfId="7164" xr:uid="{00000000-0005-0000-0000-0000E11B0000}"/>
    <cellStyle name="asd 55 2 6 3" xfId="7165" xr:uid="{00000000-0005-0000-0000-0000E21B0000}"/>
    <cellStyle name="asd 55 2 6 4" xfId="7166" xr:uid="{00000000-0005-0000-0000-0000E31B0000}"/>
    <cellStyle name="asd 55 2 7" xfId="7167" xr:uid="{00000000-0005-0000-0000-0000E41B0000}"/>
    <cellStyle name="asd 55 2 7 2" xfId="7168" xr:uid="{00000000-0005-0000-0000-0000E51B0000}"/>
    <cellStyle name="asd 55 2 7 3" xfId="7169" xr:uid="{00000000-0005-0000-0000-0000E61B0000}"/>
    <cellStyle name="asd 55 2 7 4" xfId="7170" xr:uid="{00000000-0005-0000-0000-0000E71B0000}"/>
    <cellStyle name="asd 55 2 8" xfId="7171" xr:uid="{00000000-0005-0000-0000-0000E81B0000}"/>
    <cellStyle name="asd 55 2 8 2" xfId="7172" xr:uid="{00000000-0005-0000-0000-0000E91B0000}"/>
    <cellStyle name="asd 55 2 8 3" xfId="7173" xr:uid="{00000000-0005-0000-0000-0000EA1B0000}"/>
    <cellStyle name="asd 55 2 8 4" xfId="7174" xr:uid="{00000000-0005-0000-0000-0000EB1B0000}"/>
    <cellStyle name="asd 55 2 9" xfId="7175" xr:uid="{00000000-0005-0000-0000-0000EC1B0000}"/>
    <cellStyle name="asd 55 3" xfId="7176" xr:uid="{00000000-0005-0000-0000-0000ED1B0000}"/>
    <cellStyle name="asd 55 3 2" xfId="7177" xr:uid="{00000000-0005-0000-0000-0000EE1B0000}"/>
    <cellStyle name="asd 55 3 2 2" xfId="7178" xr:uid="{00000000-0005-0000-0000-0000EF1B0000}"/>
    <cellStyle name="asd 55 3 2 3" xfId="7179" xr:uid="{00000000-0005-0000-0000-0000F01B0000}"/>
    <cellStyle name="asd 55 3 2 4" xfId="7180" xr:uid="{00000000-0005-0000-0000-0000F11B0000}"/>
    <cellStyle name="asd 55 3 3" xfId="7181" xr:uid="{00000000-0005-0000-0000-0000F21B0000}"/>
    <cellStyle name="asd 55 3 3 2" xfId="7182" xr:uid="{00000000-0005-0000-0000-0000F31B0000}"/>
    <cellStyle name="asd 55 3 3 3" xfId="7183" xr:uid="{00000000-0005-0000-0000-0000F41B0000}"/>
    <cellStyle name="asd 55 3 3 4" xfId="7184" xr:uid="{00000000-0005-0000-0000-0000F51B0000}"/>
    <cellStyle name="asd 55 3 4" xfId="7185" xr:uid="{00000000-0005-0000-0000-0000F61B0000}"/>
    <cellStyle name="asd 55 3 4 2" xfId="7186" xr:uid="{00000000-0005-0000-0000-0000F71B0000}"/>
    <cellStyle name="asd 55 3 4 3" xfId="7187" xr:uid="{00000000-0005-0000-0000-0000F81B0000}"/>
    <cellStyle name="asd 55 3 4 4" xfId="7188" xr:uid="{00000000-0005-0000-0000-0000F91B0000}"/>
    <cellStyle name="asd 55 3 5" xfId="7189" xr:uid="{00000000-0005-0000-0000-0000FA1B0000}"/>
    <cellStyle name="asd 55 3 5 2" xfId="7190" xr:uid="{00000000-0005-0000-0000-0000FB1B0000}"/>
    <cellStyle name="asd 55 3 5 3" xfId="7191" xr:uid="{00000000-0005-0000-0000-0000FC1B0000}"/>
    <cellStyle name="asd 55 3 5 4" xfId="7192" xr:uid="{00000000-0005-0000-0000-0000FD1B0000}"/>
    <cellStyle name="asd 55 3 6" xfId="7193" xr:uid="{00000000-0005-0000-0000-0000FE1B0000}"/>
    <cellStyle name="asd 55 4" xfId="7194" xr:uid="{00000000-0005-0000-0000-0000FF1B0000}"/>
    <cellStyle name="asd 55 4 2" xfId="7195" xr:uid="{00000000-0005-0000-0000-0000001C0000}"/>
    <cellStyle name="asd 55 4 2 2" xfId="7196" xr:uid="{00000000-0005-0000-0000-0000011C0000}"/>
    <cellStyle name="asd 55 4 2 3" xfId="7197" xr:uid="{00000000-0005-0000-0000-0000021C0000}"/>
    <cellStyle name="asd 55 4 2 4" xfId="7198" xr:uid="{00000000-0005-0000-0000-0000031C0000}"/>
    <cellStyle name="asd 55 4 3" xfId="7199" xr:uid="{00000000-0005-0000-0000-0000041C0000}"/>
    <cellStyle name="asd 55 4 3 2" xfId="7200" xr:uid="{00000000-0005-0000-0000-0000051C0000}"/>
    <cellStyle name="asd 55 4 3 3" xfId="7201" xr:uid="{00000000-0005-0000-0000-0000061C0000}"/>
    <cellStyle name="asd 55 4 3 4" xfId="7202" xr:uid="{00000000-0005-0000-0000-0000071C0000}"/>
    <cellStyle name="asd 55 4 4" xfId="7203" xr:uid="{00000000-0005-0000-0000-0000081C0000}"/>
    <cellStyle name="asd 55 4 4 2" xfId="7204" xr:uid="{00000000-0005-0000-0000-0000091C0000}"/>
    <cellStyle name="asd 55 4 5" xfId="7205" xr:uid="{00000000-0005-0000-0000-00000A1C0000}"/>
    <cellStyle name="asd 55 4 5 2" xfId="7206" xr:uid="{00000000-0005-0000-0000-00000B1C0000}"/>
    <cellStyle name="asd 55 4 6" xfId="7207" xr:uid="{00000000-0005-0000-0000-00000C1C0000}"/>
    <cellStyle name="asd 55 5" xfId="7208" xr:uid="{00000000-0005-0000-0000-00000D1C0000}"/>
    <cellStyle name="asd 55 5 10" xfId="7209" xr:uid="{00000000-0005-0000-0000-00000E1C0000}"/>
    <cellStyle name="asd 55 5 2" xfId="7210" xr:uid="{00000000-0005-0000-0000-00000F1C0000}"/>
    <cellStyle name="asd 55 5 2 2" xfId="7211" xr:uid="{00000000-0005-0000-0000-0000101C0000}"/>
    <cellStyle name="asd 55 5 3" xfId="7212" xr:uid="{00000000-0005-0000-0000-0000111C0000}"/>
    <cellStyle name="asd 55 5 3 2" xfId="7213" xr:uid="{00000000-0005-0000-0000-0000121C0000}"/>
    <cellStyle name="asd 55 5 4" xfId="7214" xr:uid="{00000000-0005-0000-0000-0000131C0000}"/>
    <cellStyle name="asd 55 5 4 2" xfId="7215" xr:uid="{00000000-0005-0000-0000-0000141C0000}"/>
    <cellStyle name="asd 55 5 5" xfId="7216" xr:uid="{00000000-0005-0000-0000-0000151C0000}"/>
    <cellStyle name="asd 55 5 5 2" xfId="7217" xr:uid="{00000000-0005-0000-0000-0000161C0000}"/>
    <cellStyle name="asd 55 5 6" xfId="7218" xr:uid="{00000000-0005-0000-0000-0000171C0000}"/>
    <cellStyle name="asd 55 5 6 2" xfId="7219" xr:uid="{00000000-0005-0000-0000-0000181C0000}"/>
    <cellStyle name="asd 55 5 7" xfId="7220" xr:uid="{00000000-0005-0000-0000-0000191C0000}"/>
    <cellStyle name="asd 55 5 7 2" xfId="7221" xr:uid="{00000000-0005-0000-0000-00001A1C0000}"/>
    <cellStyle name="asd 55 5 8" xfId="7222" xr:uid="{00000000-0005-0000-0000-00001B1C0000}"/>
    <cellStyle name="asd 55 5 8 2" xfId="7223" xr:uid="{00000000-0005-0000-0000-00001C1C0000}"/>
    <cellStyle name="asd 55 5 9" xfId="7224" xr:uid="{00000000-0005-0000-0000-00001D1C0000}"/>
    <cellStyle name="asd 55 5 9 2" xfId="7225" xr:uid="{00000000-0005-0000-0000-00001E1C0000}"/>
    <cellStyle name="asd 55 6" xfId="7226" xr:uid="{00000000-0005-0000-0000-00001F1C0000}"/>
    <cellStyle name="asd 55 6 2" xfId="7227" xr:uid="{00000000-0005-0000-0000-0000201C0000}"/>
    <cellStyle name="asd 55 6 2 2" xfId="7228" xr:uid="{00000000-0005-0000-0000-0000211C0000}"/>
    <cellStyle name="asd 55 6 3" xfId="7229" xr:uid="{00000000-0005-0000-0000-0000221C0000}"/>
    <cellStyle name="asd 55 6 3 2" xfId="7230" xr:uid="{00000000-0005-0000-0000-0000231C0000}"/>
    <cellStyle name="asd 55 6 4" xfId="7231" xr:uid="{00000000-0005-0000-0000-0000241C0000}"/>
    <cellStyle name="asd 55 6 4 2" xfId="7232" xr:uid="{00000000-0005-0000-0000-0000251C0000}"/>
    <cellStyle name="asd 55 6 5" xfId="7233" xr:uid="{00000000-0005-0000-0000-0000261C0000}"/>
    <cellStyle name="asd 55 6 5 2" xfId="7234" xr:uid="{00000000-0005-0000-0000-0000271C0000}"/>
    <cellStyle name="asd 55 6 6" xfId="7235" xr:uid="{00000000-0005-0000-0000-0000281C0000}"/>
    <cellStyle name="asd 55 6 6 2" xfId="7236" xr:uid="{00000000-0005-0000-0000-0000291C0000}"/>
    <cellStyle name="asd 55 6 7" xfId="7237" xr:uid="{00000000-0005-0000-0000-00002A1C0000}"/>
    <cellStyle name="asd 55 6 7 2" xfId="7238" xr:uid="{00000000-0005-0000-0000-00002B1C0000}"/>
    <cellStyle name="asd 55 6 8" xfId="7239" xr:uid="{00000000-0005-0000-0000-00002C1C0000}"/>
    <cellStyle name="asd 55 6 8 2" xfId="7240" xr:uid="{00000000-0005-0000-0000-00002D1C0000}"/>
    <cellStyle name="asd 55 6 9" xfId="7241" xr:uid="{00000000-0005-0000-0000-00002E1C0000}"/>
    <cellStyle name="asd 55 7" xfId="7242" xr:uid="{00000000-0005-0000-0000-00002F1C0000}"/>
    <cellStyle name="asd 55 7 2" xfId="7243" xr:uid="{00000000-0005-0000-0000-0000301C0000}"/>
    <cellStyle name="asd 55 7 2 2" xfId="7244" xr:uid="{00000000-0005-0000-0000-0000311C0000}"/>
    <cellStyle name="asd 55 7 3" xfId="7245" xr:uid="{00000000-0005-0000-0000-0000321C0000}"/>
    <cellStyle name="asd 55 7 3 2" xfId="7246" xr:uid="{00000000-0005-0000-0000-0000331C0000}"/>
    <cellStyle name="asd 55 7 4" xfId="7247" xr:uid="{00000000-0005-0000-0000-0000341C0000}"/>
    <cellStyle name="asd 55 7 4 2" xfId="7248" xr:uid="{00000000-0005-0000-0000-0000351C0000}"/>
    <cellStyle name="asd 55 7 5" xfId="7249" xr:uid="{00000000-0005-0000-0000-0000361C0000}"/>
    <cellStyle name="asd 55 7 5 2" xfId="7250" xr:uid="{00000000-0005-0000-0000-0000371C0000}"/>
    <cellStyle name="asd 55 7 6" xfId="7251" xr:uid="{00000000-0005-0000-0000-0000381C0000}"/>
    <cellStyle name="asd 55 7 6 2" xfId="7252" xr:uid="{00000000-0005-0000-0000-0000391C0000}"/>
    <cellStyle name="asd 55 7 7" xfId="7253" xr:uid="{00000000-0005-0000-0000-00003A1C0000}"/>
    <cellStyle name="asd 55 7 7 2" xfId="7254" xr:uid="{00000000-0005-0000-0000-00003B1C0000}"/>
    <cellStyle name="asd 55 7 8" xfId="7255" xr:uid="{00000000-0005-0000-0000-00003C1C0000}"/>
    <cellStyle name="asd 55 7 8 2" xfId="7256" xr:uid="{00000000-0005-0000-0000-00003D1C0000}"/>
    <cellStyle name="asd 55 7 9" xfId="7257" xr:uid="{00000000-0005-0000-0000-00003E1C0000}"/>
    <cellStyle name="asd 55 8" xfId="7258" xr:uid="{00000000-0005-0000-0000-00003F1C0000}"/>
    <cellStyle name="asd 55 8 2" xfId="7259" xr:uid="{00000000-0005-0000-0000-0000401C0000}"/>
    <cellStyle name="asd 55 8 2 2" xfId="7260" xr:uid="{00000000-0005-0000-0000-0000411C0000}"/>
    <cellStyle name="asd 55 8 3" xfId="7261" xr:uid="{00000000-0005-0000-0000-0000421C0000}"/>
    <cellStyle name="asd 55 8 4" xfId="7262" xr:uid="{00000000-0005-0000-0000-0000431C0000}"/>
    <cellStyle name="asd 55 9" xfId="7263" xr:uid="{00000000-0005-0000-0000-0000441C0000}"/>
    <cellStyle name="asd 55 9 2" xfId="7264" xr:uid="{00000000-0005-0000-0000-0000451C0000}"/>
    <cellStyle name="asd 55 9 3" xfId="7265" xr:uid="{00000000-0005-0000-0000-0000461C0000}"/>
    <cellStyle name="asd 55 9 4" xfId="7266" xr:uid="{00000000-0005-0000-0000-0000471C0000}"/>
    <cellStyle name="asd 56" xfId="7267" xr:uid="{00000000-0005-0000-0000-0000481C0000}"/>
    <cellStyle name="asd 56 10" xfId="7268" xr:uid="{00000000-0005-0000-0000-0000491C0000}"/>
    <cellStyle name="asd 56 2" xfId="7269" xr:uid="{00000000-0005-0000-0000-00004A1C0000}"/>
    <cellStyle name="asd 56 2 2" xfId="7270" xr:uid="{00000000-0005-0000-0000-00004B1C0000}"/>
    <cellStyle name="asd 56 2 2 2" xfId="7271" xr:uid="{00000000-0005-0000-0000-00004C1C0000}"/>
    <cellStyle name="asd 56 2 2 2 2" xfId="7272" xr:uid="{00000000-0005-0000-0000-00004D1C0000}"/>
    <cellStyle name="asd 56 2 2 2 3" xfId="7273" xr:uid="{00000000-0005-0000-0000-00004E1C0000}"/>
    <cellStyle name="asd 56 2 2 2 4" xfId="7274" xr:uid="{00000000-0005-0000-0000-00004F1C0000}"/>
    <cellStyle name="asd 56 2 2 3" xfId="7275" xr:uid="{00000000-0005-0000-0000-0000501C0000}"/>
    <cellStyle name="asd 56 2 2 3 2" xfId="7276" xr:uid="{00000000-0005-0000-0000-0000511C0000}"/>
    <cellStyle name="asd 56 2 2 3 3" xfId="7277" xr:uid="{00000000-0005-0000-0000-0000521C0000}"/>
    <cellStyle name="asd 56 2 2 3 4" xfId="7278" xr:uid="{00000000-0005-0000-0000-0000531C0000}"/>
    <cellStyle name="asd 56 2 2 4" xfId="7279" xr:uid="{00000000-0005-0000-0000-0000541C0000}"/>
    <cellStyle name="asd 56 2 2 4 2" xfId="7280" xr:uid="{00000000-0005-0000-0000-0000551C0000}"/>
    <cellStyle name="asd 56 2 2 4 3" xfId="7281" xr:uid="{00000000-0005-0000-0000-0000561C0000}"/>
    <cellStyle name="asd 56 2 2 4 4" xfId="7282" xr:uid="{00000000-0005-0000-0000-0000571C0000}"/>
    <cellStyle name="asd 56 2 2 5" xfId="7283" xr:uid="{00000000-0005-0000-0000-0000581C0000}"/>
    <cellStyle name="asd 56 2 2 5 2" xfId="7284" xr:uid="{00000000-0005-0000-0000-0000591C0000}"/>
    <cellStyle name="asd 56 2 2 5 3" xfId="7285" xr:uid="{00000000-0005-0000-0000-00005A1C0000}"/>
    <cellStyle name="asd 56 2 2 5 4" xfId="7286" xr:uid="{00000000-0005-0000-0000-00005B1C0000}"/>
    <cellStyle name="asd 56 2 2 6" xfId="7287" xr:uid="{00000000-0005-0000-0000-00005C1C0000}"/>
    <cellStyle name="asd 56 2 3" xfId="7288" xr:uid="{00000000-0005-0000-0000-00005D1C0000}"/>
    <cellStyle name="asd 56 2 3 2" xfId="7289" xr:uid="{00000000-0005-0000-0000-00005E1C0000}"/>
    <cellStyle name="asd 56 2 3 2 2" xfId="7290" xr:uid="{00000000-0005-0000-0000-00005F1C0000}"/>
    <cellStyle name="asd 56 2 3 2 3" xfId="7291" xr:uid="{00000000-0005-0000-0000-0000601C0000}"/>
    <cellStyle name="asd 56 2 3 2 4" xfId="7292" xr:uid="{00000000-0005-0000-0000-0000611C0000}"/>
    <cellStyle name="asd 56 2 3 3" xfId="7293" xr:uid="{00000000-0005-0000-0000-0000621C0000}"/>
    <cellStyle name="asd 56 2 3 3 2" xfId="7294" xr:uid="{00000000-0005-0000-0000-0000631C0000}"/>
    <cellStyle name="asd 56 2 3 3 3" xfId="7295" xr:uid="{00000000-0005-0000-0000-0000641C0000}"/>
    <cellStyle name="asd 56 2 3 3 4" xfId="7296" xr:uid="{00000000-0005-0000-0000-0000651C0000}"/>
    <cellStyle name="asd 56 2 3 4" xfId="7297" xr:uid="{00000000-0005-0000-0000-0000661C0000}"/>
    <cellStyle name="asd 56 2 3 5" xfId="7298" xr:uid="{00000000-0005-0000-0000-0000671C0000}"/>
    <cellStyle name="asd 56 2 3 6" xfId="7299" xr:uid="{00000000-0005-0000-0000-0000681C0000}"/>
    <cellStyle name="asd 56 2 4" xfId="7300" xr:uid="{00000000-0005-0000-0000-0000691C0000}"/>
    <cellStyle name="asd 56 2 4 2" xfId="7301" xr:uid="{00000000-0005-0000-0000-00006A1C0000}"/>
    <cellStyle name="asd 56 2 4 3" xfId="7302" xr:uid="{00000000-0005-0000-0000-00006B1C0000}"/>
    <cellStyle name="asd 56 2 4 4" xfId="7303" xr:uid="{00000000-0005-0000-0000-00006C1C0000}"/>
    <cellStyle name="asd 56 2 5" xfId="7304" xr:uid="{00000000-0005-0000-0000-00006D1C0000}"/>
    <cellStyle name="asd 56 2 5 2" xfId="7305" xr:uid="{00000000-0005-0000-0000-00006E1C0000}"/>
    <cellStyle name="asd 56 2 5 3" xfId="7306" xr:uid="{00000000-0005-0000-0000-00006F1C0000}"/>
    <cellStyle name="asd 56 2 5 4" xfId="7307" xr:uid="{00000000-0005-0000-0000-0000701C0000}"/>
    <cellStyle name="asd 56 2 6" xfId="7308" xr:uid="{00000000-0005-0000-0000-0000711C0000}"/>
    <cellStyle name="asd 56 2 6 2" xfId="7309" xr:uid="{00000000-0005-0000-0000-0000721C0000}"/>
    <cellStyle name="asd 56 2 6 3" xfId="7310" xr:uid="{00000000-0005-0000-0000-0000731C0000}"/>
    <cellStyle name="asd 56 2 6 4" xfId="7311" xr:uid="{00000000-0005-0000-0000-0000741C0000}"/>
    <cellStyle name="asd 56 2 7" xfId="7312" xr:uid="{00000000-0005-0000-0000-0000751C0000}"/>
    <cellStyle name="asd 56 2 7 2" xfId="7313" xr:uid="{00000000-0005-0000-0000-0000761C0000}"/>
    <cellStyle name="asd 56 2 7 3" xfId="7314" xr:uid="{00000000-0005-0000-0000-0000771C0000}"/>
    <cellStyle name="asd 56 2 7 4" xfId="7315" xr:uid="{00000000-0005-0000-0000-0000781C0000}"/>
    <cellStyle name="asd 56 2 8" xfId="7316" xr:uid="{00000000-0005-0000-0000-0000791C0000}"/>
    <cellStyle name="asd 56 2 8 2" xfId="7317" xr:uid="{00000000-0005-0000-0000-00007A1C0000}"/>
    <cellStyle name="asd 56 2 8 3" xfId="7318" xr:uid="{00000000-0005-0000-0000-00007B1C0000}"/>
    <cellStyle name="asd 56 2 8 4" xfId="7319" xr:uid="{00000000-0005-0000-0000-00007C1C0000}"/>
    <cellStyle name="asd 56 2 9" xfId="7320" xr:uid="{00000000-0005-0000-0000-00007D1C0000}"/>
    <cellStyle name="asd 56 3" xfId="7321" xr:uid="{00000000-0005-0000-0000-00007E1C0000}"/>
    <cellStyle name="asd 56 3 2" xfId="7322" xr:uid="{00000000-0005-0000-0000-00007F1C0000}"/>
    <cellStyle name="asd 56 3 2 2" xfId="7323" xr:uid="{00000000-0005-0000-0000-0000801C0000}"/>
    <cellStyle name="asd 56 3 2 3" xfId="7324" xr:uid="{00000000-0005-0000-0000-0000811C0000}"/>
    <cellStyle name="asd 56 3 2 4" xfId="7325" xr:uid="{00000000-0005-0000-0000-0000821C0000}"/>
    <cellStyle name="asd 56 3 3" xfId="7326" xr:uid="{00000000-0005-0000-0000-0000831C0000}"/>
    <cellStyle name="asd 56 3 3 2" xfId="7327" xr:uid="{00000000-0005-0000-0000-0000841C0000}"/>
    <cellStyle name="asd 56 3 3 3" xfId="7328" xr:uid="{00000000-0005-0000-0000-0000851C0000}"/>
    <cellStyle name="asd 56 3 3 4" xfId="7329" xr:uid="{00000000-0005-0000-0000-0000861C0000}"/>
    <cellStyle name="asd 56 3 4" xfId="7330" xr:uid="{00000000-0005-0000-0000-0000871C0000}"/>
    <cellStyle name="asd 56 3 4 2" xfId="7331" xr:uid="{00000000-0005-0000-0000-0000881C0000}"/>
    <cellStyle name="asd 56 3 4 3" xfId="7332" xr:uid="{00000000-0005-0000-0000-0000891C0000}"/>
    <cellStyle name="asd 56 3 4 4" xfId="7333" xr:uid="{00000000-0005-0000-0000-00008A1C0000}"/>
    <cellStyle name="asd 56 3 5" xfId="7334" xr:uid="{00000000-0005-0000-0000-00008B1C0000}"/>
    <cellStyle name="asd 56 3 5 2" xfId="7335" xr:uid="{00000000-0005-0000-0000-00008C1C0000}"/>
    <cellStyle name="asd 56 3 5 3" xfId="7336" xr:uid="{00000000-0005-0000-0000-00008D1C0000}"/>
    <cellStyle name="asd 56 3 5 4" xfId="7337" xr:uid="{00000000-0005-0000-0000-00008E1C0000}"/>
    <cellStyle name="asd 56 3 6" xfId="7338" xr:uid="{00000000-0005-0000-0000-00008F1C0000}"/>
    <cellStyle name="asd 56 4" xfId="7339" xr:uid="{00000000-0005-0000-0000-0000901C0000}"/>
    <cellStyle name="asd 56 4 2" xfId="7340" xr:uid="{00000000-0005-0000-0000-0000911C0000}"/>
    <cellStyle name="asd 56 4 2 2" xfId="7341" xr:uid="{00000000-0005-0000-0000-0000921C0000}"/>
    <cellStyle name="asd 56 4 2 3" xfId="7342" xr:uid="{00000000-0005-0000-0000-0000931C0000}"/>
    <cellStyle name="asd 56 4 2 4" xfId="7343" xr:uid="{00000000-0005-0000-0000-0000941C0000}"/>
    <cellStyle name="asd 56 4 3" xfId="7344" xr:uid="{00000000-0005-0000-0000-0000951C0000}"/>
    <cellStyle name="asd 56 4 3 2" xfId="7345" xr:uid="{00000000-0005-0000-0000-0000961C0000}"/>
    <cellStyle name="asd 56 4 3 3" xfId="7346" xr:uid="{00000000-0005-0000-0000-0000971C0000}"/>
    <cellStyle name="asd 56 4 3 4" xfId="7347" xr:uid="{00000000-0005-0000-0000-0000981C0000}"/>
    <cellStyle name="asd 56 4 4" xfId="7348" xr:uid="{00000000-0005-0000-0000-0000991C0000}"/>
    <cellStyle name="asd 56 4 5" xfId="7349" xr:uid="{00000000-0005-0000-0000-00009A1C0000}"/>
    <cellStyle name="asd 56 4 6" xfId="7350" xr:uid="{00000000-0005-0000-0000-00009B1C0000}"/>
    <cellStyle name="asd 56 5" xfId="7351" xr:uid="{00000000-0005-0000-0000-00009C1C0000}"/>
    <cellStyle name="asd 56 5 2" xfId="7352" xr:uid="{00000000-0005-0000-0000-00009D1C0000}"/>
    <cellStyle name="asd 56 5 3" xfId="7353" xr:uid="{00000000-0005-0000-0000-00009E1C0000}"/>
    <cellStyle name="asd 56 5 4" xfId="7354" xr:uid="{00000000-0005-0000-0000-00009F1C0000}"/>
    <cellStyle name="asd 56 6" xfId="7355" xr:uid="{00000000-0005-0000-0000-0000A01C0000}"/>
    <cellStyle name="asd 56 6 2" xfId="7356" xr:uid="{00000000-0005-0000-0000-0000A11C0000}"/>
    <cellStyle name="asd 56 6 3" xfId="7357" xr:uid="{00000000-0005-0000-0000-0000A21C0000}"/>
    <cellStyle name="asd 56 6 4" xfId="7358" xr:uid="{00000000-0005-0000-0000-0000A31C0000}"/>
    <cellStyle name="asd 56 7" xfId="7359" xr:uid="{00000000-0005-0000-0000-0000A41C0000}"/>
    <cellStyle name="asd 56 7 2" xfId="7360" xr:uid="{00000000-0005-0000-0000-0000A51C0000}"/>
    <cellStyle name="asd 56 7 3" xfId="7361" xr:uid="{00000000-0005-0000-0000-0000A61C0000}"/>
    <cellStyle name="asd 56 7 4" xfId="7362" xr:uid="{00000000-0005-0000-0000-0000A71C0000}"/>
    <cellStyle name="asd 56 8" xfId="7363" xr:uid="{00000000-0005-0000-0000-0000A81C0000}"/>
    <cellStyle name="asd 56 8 2" xfId="7364" xr:uid="{00000000-0005-0000-0000-0000A91C0000}"/>
    <cellStyle name="asd 56 8 3" xfId="7365" xr:uid="{00000000-0005-0000-0000-0000AA1C0000}"/>
    <cellStyle name="asd 56 8 4" xfId="7366" xr:uid="{00000000-0005-0000-0000-0000AB1C0000}"/>
    <cellStyle name="asd 56 9" xfId="7367" xr:uid="{00000000-0005-0000-0000-0000AC1C0000}"/>
    <cellStyle name="asd 56 9 2" xfId="7368" xr:uid="{00000000-0005-0000-0000-0000AD1C0000}"/>
    <cellStyle name="asd 56 9 3" xfId="7369" xr:uid="{00000000-0005-0000-0000-0000AE1C0000}"/>
    <cellStyle name="asd 56 9 4" xfId="7370" xr:uid="{00000000-0005-0000-0000-0000AF1C0000}"/>
    <cellStyle name="asd 57" xfId="7371" xr:uid="{00000000-0005-0000-0000-0000B01C0000}"/>
    <cellStyle name="asd 57 2" xfId="7372" xr:uid="{00000000-0005-0000-0000-0000B11C0000}"/>
    <cellStyle name="asd 57 2 10" xfId="7373" xr:uid="{00000000-0005-0000-0000-0000B21C0000}"/>
    <cellStyle name="asd 57 2 2" xfId="7374" xr:uid="{00000000-0005-0000-0000-0000B31C0000}"/>
    <cellStyle name="asd 57 2 2 2" xfId="7375" xr:uid="{00000000-0005-0000-0000-0000B41C0000}"/>
    <cellStyle name="asd 57 2 3" xfId="7376" xr:uid="{00000000-0005-0000-0000-0000B51C0000}"/>
    <cellStyle name="asd 57 2 3 2" xfId="7377" xr:uid="{00000000-0005-0000-0000-0000B61C0000}"/>
    <cellStyle name="asd 57 2 4" xfId="7378" xr:uid="{00000000-0005-0000-0000-0000B71C0000}"/>
    <cellStyle name="asd 57 2 4 2" xfId="7379" xr:uid="{00000000-0005-0000-0000-0000B81C0000}"/>
    <cellStyle name="asd 57 2 5" xfId="7380" xr:uid="{00000000-0005-0000-0000-0000B91C0000}"/>
    <cellStyle name="asd 57 2 5 2" xfId="7381" xr:uid="{00000000-0005-0000-0000-0000BA1C0000}"/>
    <cellStyle name="asd 57 2 6" xfId="7382" xr:uid="{00000000-0005-0000-0000-0000BB1C0000}"/>
    <cellStyle name="asd 57 2 6 2" xfId="7383" xr:uid="{00000000-0005-0000-0000-0000BC1C0000}"/>
    <cellStyle name="asd 57 2 7" xfId="7384" xr:uid="{00000000-0005-0000-0000-0000BD1C0000}"/>
    <cellStyle name="asd 57 2 7 2" xfId="7385" xr:uid="{00000000-0005-0000-0000-0000BE1C0000}"/>
    <cellStyle name="asd 57 2 8" xfId="7386" xr:uid="{00000000-0005-0000-0000-0000BF1C0000}"/>
    <cellStyle name="asd 57 2 8 2" xfId="7387" xr:uid="{00000000-0005-0000-0000-0000C01C0000}"/>
    <cellStyle name="asd 57 2 9" xfId="7388" xr:uid="{00000000-0005-0000-0000-0000C11C0000}"/>
    <cellStyle name="asd 57 2 9 2" xfId="7389" xr:uid="{00000000-0005-0000-0000-0000C21C0000}"/>
    <cellStyle name="asd 57 3" xfId="7390" xr:uid="{00000000-0005-0000-0000-0000C31C0000}"/>
    <cellStyle name="asd 57 3 2" xfId="7391" xr:uid="{00000000-0005-0000-0000-0000C41C0000}"/>
    <cellStyle name="asd 57 3 2 2" xfId="7392" xr:uid="{00000000-0005-0000-0000-0000C51C0000}"/>
    <cellStyle name="asd 57 3 3" xfId="7393" xr:uid="{00000000-0005-0000-0000-0000C61C0000}"/>
    <cellStyle name="asd 57 3 3 2" xfId="7394" xr:uid="{00000000-0005-0000-0000-0000C71C0000}"/>
    <cellStyle name="asd 57 3 4" xfId="7395" xr:uid="{00000000-0005-0000-0000-0000C81C0000}"/>
    <cellStyle name="asd 57 3 4 2" xfId="7396" xr:uid="{00000000-0005-0000-0000-0000C91C0000}"/>
    <cellStyle name="asd 57 3 5" xfId="7397" xr:uid="{00000000-0005-0000-0000-0000CA1C0000}"/>
    <cellStyle name="asd 57 3 5 2" xfId="7398" xr:uid="{00000000-0005-0000-0000-0000CB1C0000}"/>
    <cellStyle name="asd 57 3 6" xfId="7399" xr:uid="{00000000-0005-0000-0000-0000CC1C0000}"/>
    <cellStyle name="asd 57 3 6 2" xfId="7400" xr:uid="{00000000-0005-0000-0000-0000CD1C0000}"/>
    <cellStyle name="asd 57 3 7" xfId="7401" xr:uid="{00000000-0005-0000-0000-0000CE1C0000}"/>
    <cellStyle name="asd 57 3 7 2" xfId="7402" xr:uid="{00000000-0005-0000-0000-0000CF1C0000}"/>
    <cellStyle name="asd 57 3 8" xfId="7403" xr:uid="{00000000-0005-0000-0000-0000D01C0000}"/>
    <cellStyle name="asd 57 3 8 2" xfId="7404" xr:uid="{00000000-0005-0000-0000-0000D11C0000}"/>
    <cellStyle name="asd 57 3 9" xfId="7405" xr:uid="{00000000-0005-0000-0000-0000D21C0000}"/>
    <cellStyle name="asd 57 4" xfId="7406" xr:uid="{00000000-0005-0000-0000-0000D31C0000}"/>
    <cellStyle name="asd 57 4 2" xfId="7407" xr:uid="{00000000-0005-0000-0000-0000D41C0000}"/>
    <cellStyle name="asd 57 4 2 2" xfId="7408" xr:uid="{00000000-0005-0000-0000-0000D51C0000}"/>
    <cellStyle name="asd 57 4 3" xfId="7409" xr:uid="{00000000-0005-0000-0000-0000D61C0000}"/>
    <cellStyle name="asd 57 4 3 2" xfId="7410" xr:uid="{00000000-0005-0000-0000-0000D71C0000}"/>
    <cellStyle name="asd 57 4 4" xfId="7411" xr:uid="{00000000-0005-0000-0000-0000D81C0000}"/>
    <cellStyle name="asd 57 4 4 2" xfId="7412" xr:uid="{00000000-0005-0000-0000-0000D91C0000}"/>
    <cellStyle name="asd 57 4 5" xfId="7413" xr:uid="{00000000-0005-0000-0000-0000DA1C0000}"/>
    <cellStyle name="asd 57 4 5 2" xfId="7414" xr:uid="{00000000-0005-0000-0000-0000DB1C0000}"/>
    <cellStyle name="asd 57 4 6" xfId="7415" xr:uid="{00000000-0005-0000-0000-0000DC1C0000}"/>
    <cellStyle name="asd 57 4 6 2" xfId="7416" xr:uid="{00000000-0005-0000-0000-0000DD1C0000}"/>
    <cellStyle name="asd 57 4 7" xfId="7417" xr:uid="{00000000-0005-0000-0000-0000DE1C0000}"/>
    <cellStyle name="asd 57 4 7 2" xfId="7418" xr:uid="{00000000-0005-0000-0000-0000DF1C0000}"/>
    <cellStyle name="asd 57 4 8" xfId="7419" xr:uid="{00000000-0005-0000-0000-0000E01C0000}"/>
    <cellStyle name="asd 57 4 8 2" xfId="7420" xr:uid="{00000000-0005-0000-0000-0000E11C0000}"/>
    <cellStyle name="asd 57 4 9" xfId="7421" xr:uid="{00000000-0005-0000-0000-0000E21C0000}"/>
    <cellStyle name="asd 57 5" xfId="7422" xr:uid="{00000000-0005-0000-0000-0000E31C0000}"/>
    <cellStyle name="asd 57 5 2" xfId="7423" xr:uid="{00000000-0005-0000-0000-0000E41C0000}"/>
    <cellStyle name="asd 57 5 3" xfId="7424" xr:uid="{00000000-0005-0000-0000-0000E51C0000}"/>
    <cellStyle name="asd 57 5 4" xfId="7425" xr:uid="{00000000-0005-0000-0000-0000E61C0000}"/>
    <cellStyle name="asd 57 6" xfId="7426" xr:uid="{00000000-0005-0000-0000-0000E71C0000}"/>
    <cellStyle name="asd 57 6 2" xfId="7427" xr:uid="{00000000-0005-0000-0000-0000E81C0000}"/>
    <cellStyle name="asd 57 6 3" xfId="7428" xr:uid="{00000000-0005-0000-0000-0000E91C0000}"/>
    <cellStyle name="asd 57 7" xfId="7429" xr:uid="{00000000-0005-0000-0000-0000EA1C0000}"/>
    <cellStyle name="asd 57 7 2" xfId="7430" xr:uid="{00000000-0005-0000-0000-0000EB1C0000}"/>
    <cellStyle name="asd 57 8" xfId="7431" xr:uid="{00000000-0005-0000-0000-0000EC1C0000}"/>
    <cellStyle name="asd 57 8 2" xfId="7432" xr:uid="{00000000-0005-0000-0000-0000ED1C0000}"/>
    <cellStyle name="asd 57 9" xfId="7433" xr:uid="{00000000-0005-0000-0000-0000EE1C0000}"/>
    <cellStyle name="asd 58" xfId="7434" xr:uid="{00000000-0005-0000-0000-0000EF1C0000}"/>
    <cellStyle name="asd 58 10" xfId="7435" xr:uid="{00000000-0005-0000-0000-0000F01C0000}"/>
    <cellStyle name="asd 58 2" xfId="7436" xr:uid="{00000000-0005-0000-0000-0000F11C0000}"/>
    <cellStyle name="asd 58 2 2" xfId="7437" xr:uid="{00000000-0005-0000-0000-0000F21C0000}"/>
    <cellStyle name="asd 58 2 2 2" xfId="7438" xr:uid="{00000000-0005-0000-0000-0000F31C0000}"/>
    <cellStyle name="asd 58 2 3" xfId="7439" xr:uid="{00000000-0005-0000-0000-0000F41C0000}"/>
    <cellStyle name="asd 58 2 3 2" xfId="7440" xr:uid="{00000000-0005-0000-0000-0000F51C0000}"/>
    <cellStyle name="asd 58 2 4" xfId="7441" xr:uid="{00000000-0005-0000-0000-0000F61C0000}"/>
    <cellStyle name="asd 58 2 4 2" xfId="7442" xr:uid="{00000000-0005-0000-0000-0000F71C0000}"/>
    <cellStyle name="asd 58 2 5" xfId="7443" xr:uid="{00000000-0005-0000-0000-0000F81C0000}"/>
    <cellStyle name="asd 58 2 5 2" xfId="7444" xr:uid="{00000000-0005-0000-0000-0000F91C0000}"/>
    <cellStyle name="asd 58 2 6" xfId="7445" xr:uid="{00000000-0005-0000-0000-0000FA1C0000}"/>
    <cellStyle name="asd 58 3" xfId="7446" xr:uid="{00000000-0005-0000-0000-0000FB1C0000}"/>
    <cellStyle name="asd 58 3 10" xfId="7447" xr:uid="{00000000-0005-0000-0000-0000FC1C0000}"/>
    <cellStyle name="asd 58 3 2" xfId="7448" xr:uid="{00000000-0005-0000-0000-0000FD1C0000}"/>
    <cellStyle name="asd 58 3 2 2" xfId="7449" xr:uid="{00000000-0005-0000-0000-0000FE1C0000}"/>
    <cellStyle name="asd 58 3 3" xfId="7450" xr:uid="{00000000-0005-0000-0000-0000FF1C0000}"/>
    <cellStyle name="asd 58 3 3 2" xfId="7451" xr:uid="{00000000-0005-0000-0000-0000001D0000}"/>
    <cellStyle name="asd 58 3 4" xfId="7452" xr:uid="{00000000-0005-0000-0000-0000011D0000}"/>
    <cellStyle name="asd 58 3 4 2" xfId="7453" xr:uid="{00000000-0005-0000-0000-0000021D0000}"/>
    <cellStyle name="asd 58 3 5" xfId="7454" xr:uid="{00000000-0005-0000-0000-0000031D0000}"/>
    <cellStyle name="asd 58 3 5 2" xfId="7455" xr:uid="{00000000-0005-0000-0000-0000041D0000}"/>
    <cellStyle name="asd 58 3 6" xfId="7456" xr:uid="{00000000-0005-0000-0000-0000051D0000}"/>
    <cellStyle name="asd 58 3 6 2" xfId="7457" xr:uid="{00000000-0005-0000-0000-0000061D0000}"/>
    <cellStyle name="asd 58 3 7" xfId="7458" xr:uid="{00000000-0005-0000-0000-0000071D0000}"/>
    <cellStyle name="asd 58 3 7 2" xfId="7459" xr:uid="{00000000-0005-0000-0000-0000081D0000}"/>
    <cellStyle name="asd 58 3 8" xfId="7460" xr:uid="{00000000-0005-0000-0000-0000091D0000}"/>
    <cellStyle name="asd 58 3 8 2" xfId="7461" xr:uid="{00000000-0005-0000-0000-00000A1D0000}"/>
    <cellStyle name="asd 58 3 9" xfId="7462" xr:uid="{00000000-0005-0000-0000-00000B1D0000}"/>
    <cellStyle name="asd 58 3 9 2" xfId="7463" xr:uid="{00000000-0005-0000-0000-00000C1D0000}"/>
    <cellStyle name="asd 58 4" xfId="7464" xr:uid="{00000000-0005-0000-0000-00000D1D0000}"/>
    <cellStyle name="asd 58 4 2" xfId="7465" xr:uid="{00000000-0005-0000-0000-00000E1D0000}"/>
    <cellStyle name="asd 58 4 2 2" xfId="7466" xr:uid="{00000000-0005-0000-0000-00000F1D0000}"/>
    <cellStyle name="asd 58 4 3" xfId="7467" xr:uid="{00000000-0005-0000-0000-0000101D0000}"/>
    <cellStyle name="asd 58 4 3 2" xfId="7468" xr:uid="{00000000-0005-0000-0000-0000111D0000}"/>
    <cellStyle name="asd 58 4 4" xfId="7469" xr:uid="{00000000-0005-0000-0000-0000121D0000}"/>
    <cellStyle name="asd 58 4 4 2" xfId="7470" xr:uid="{00000000-0005-0000-0000-0000131D0000}"/>
    <cellStyle name="asd 58 4 5" xfId="7471" xr:uid="{00000000-0005-0000-0000-0000141D0000}"/>
    <cellStyle name="asd 58 4 5 2" xfId="7472" xr:uid="{00000000-0005-0000-0000-0000151D0000}"/>
    <cellStyle name="asd 58 4 6" xfId="7473" xr:uid="{00000000-0005-0000-0000-0000161D0000}"/>
    <cellStyle name="asd 58 4 6 2" xfId="7474" xr:uid="{00000000-0005-0000-0000-0000171D0000}"/>
    <cellStyle name="asd 58 4 7" xfId="7475" xr:uid="{00000000-0005-0000-0000-0000181D0000}"/>
    <cellStyle name="asd 58 4 7 2" xfId="7476" xr:uid="{00000000-0005-0000-0000-0000191D0000}"/>
    <cellStyle name="asd 58 4 8" xfId="7477" xr:uid="{00000000-0005-0000-0000-00001A1D0000}"/>
    <cellStyle name="asd 58 4 8 2" xfId="7478" xr:uid="{00000000-0005-0000-0000-00001B1D0000}"/>
    <cellStyle name="asd 58 4 9" xfId="7479" xr:uid="{00000000-0005-0000-0000-00001C1D0000}"/>
    <cellStyle name="asd 58 5" xfId="7480" xr:uid="{00000000-0005-0000-0000-00001D1D0000}"/>
    <cellStyle name="asd 58 5 2" xfId="7481" xr:uid="{00000000-0005-0000-0000-00001E1D0000}"/>
    <cellStyle name="asd 58 5 2 2" xfId="7482" xr:uid="{00000000-0005-0000-0000-00001F1D0000}"/>
    <cellStyle name="asd 58 5 3" xfId="7483" xr:uid="{00000000-0005-0000-0000-0000201D0000}"/>
    <cellStyle name="asd 58 5 3 2" xfId="7484" xr:uid="{00000000-0005-0000-0000-0000211D0000}"/>
    <cellStyle name="asd 58 5 4" xfId="7485" xr:uid="{00000000-0005-0000-0000-0000221D0000}"/>
    <cellStyle name="asd 58 5 4 2" xfId="7486" xr:uid="{00000000-0005-0000-0000-0000231D0000}"/>
    <cellStyle name="asd 58 5 5" xfId="7487" xr:uid="{00000000-0005-0000-0000-0000241D0000}"/>
    <cellStyle name="asd 58 5 5 2" xfId="7488" xr:uid="{00000000-0005-0000-0000-0000251D0000}"/>
    <cellStyle name="asd 58 5 6" xfId="7489" xr:uid="{00000000-0005-0000-0000-0000261D0000}"/>
    <cellStyle name="asd 58 5 6 2" xfId="7490" xr:uid="{00000000-0005-0000-0000-0000271D0000}"/>
    <cellStyle name="asd 58 5 7" xfId="7491" xr:uid="{00000000-0005-0000-0000-0000281D0000}"/>
    <cellStyle name="asd 58 5 7 2" xfId="7492" xr:uid="{00000000-0005-0000-0000-0000291D0000}"/>
    <cellStyle name="asd 58 5 8" xfId="7493" xr:uid="{00000000-0005-0000-0000-00002A1D0000}"/>
    <cellStyle name="asd 58 6" xfId="7494" xr:uid="{00000000-0005-0000-0000-00002B1D0000}"/>
    <cellStyle name="asd 58 6 2" xfId="7495" xr:uid="{00000000-0005-0000-0000-00002C1D0000}"/>
    <cellStyle name="asd 58 7" xfId="7496" xr:uid="{00000000-0005-0000-0000-00002D1D0000}"/>
    <cellStyle name="asd 58 7 2" xfId="7497" xr:uid="{00000000-0005-0000-0000-00002E1D0000}"/>
    <cellStyle name="asd 58 8" xfId="7498" xr:uid="{00000000-0005-0000-0000-00002F1D0000}"/>
    <cellStyle name="asd 58 8 2" xfId="7499" xr:uid="{00000000-0005-0000-0000-0000301D0000}"/>
    <cellStyle name="asd 58 9" xfId="7500" xr:uid="{00000000-0005-0000-0000-0000311D0000}"/>
    <cellStyle name="asd 58 9 2" xfId="7501" xr:uid="{00000000-0005-0000-0000-0000321D0000}"/>
    <cellStyle name="asd 59" xfId="7502" xr:uid="{00000000-0005-0000-0000-0000331D0000}"/>
    <cellStyle name="asd 59 2" xfId="7503" xr:uid="{00000000-0005-0000-0000-0000341D0000}"/>
    <cellStyle name="asd 59 3" xfId="7504" xr:uid="{00000000-0005-0000-0000-0000351D0000}"/>
    <cellStyle name="asd 59 4" xfId="7505" xr:uid="{00000000-0005-0000-0000-0000361D0000}"/>
    <cellStyle name="asd 6" xfId="7506" xr:uid="{00000000-0005-0000-0000-0000371D0000}"/>
    <cellStyle name="asd 6 10" xfId="7507" xr:uid="{00000000-0005-0000-0000-0000381D0000}"/>
    <cellStyle name="asd 6 2" xfId="7508" xr:uid="{00000000-0005-0000-0000-0000391D0000}"/>
    <cellStyle name="asd 6 2 2" xfId="7509" xr:uid="{00000000-0005-0000-0000-00003A1D0000}"/>
    <cellStyle name="asd 6 2 2 2" xfId="7510" xr:uid="{00000000-0005-0000-0000-00003B1D0000}"/>
    <cellStyle name="asd 6 2 2 2 2" xfId="7511" xr:uid="{00000000-0005-0000-0000-00003C1D0000}"/>
    <cellStyle name="asd 6 2 2 2 3" xfId="7512" xr:uid="{00000000-0005-0000-0000-00003D1D0000}"/>
    <cellStyle name="asd 6 2 2 2 4" xfId="7513" xr:uid="{00000000-0005-0000-0000-00003E1D0000}"/>
    <cellStyle name="asd 6 2 2 3" xfId="7514" xr:uid="{00000000-0005-0000-0000-00003F1D0000}"/>
    <cellStyle name="asd 6 2 2 3 2" xfId="7515" xr:uid="{00000000-0005-0000-0000-0000401D0000}"/>
    <cellStyle name="asd 6 2 2 3 3" xfId="7516" xr:uid="{00000000-0005-0000-0000-0000411D0000}"/>
    <cellStyle name="asd 6 2 2 3 4" xfId="7517" xr:uid="{00000000-0005-0000-0000-0000421D0000}"/>
    <cellStyle name="asd 6 2 2 4" xfId="7518" xr:uid="{00000000-0005-0000-0000-0000431D0000}"/>
    <cellStyle name="asd 6 2 2 4 2" xfId="7519" xr:uid="{00000000-0005-0000-0000-0000441D0000}"/>
    <cellStyle name="asd 6 2 2 4 3" xfId="7520" xr:uid="{00000000-0005-0000-0000-0000451D0000}"/>
    <cellStyle name="asd 6 2 2 4 4" xfId="7521" xr:uid="{00000000-0005-0000-0000-0000461D0000}"/>
    <cellStyle name="asd 6 2 2 5" xfId="7522" xr:uid="{00000000-0005-0000-0000-0000471D0000}"/>
    <cellStyle name="asd 6 2 2 5 2" xfId="7523" xr:uid="{00000000-0005-0000-0000-0000481D0000}"/>
    <cellStyle name="asd 6 2 2 5 3" xfId="7524" xr:uid="{00000000-0005-0000-0000-0000491D0000}"/>
    <cellStyle name="asd 6 2 2 5 4" xfId="7525" xr:uid="{00000000-0005-0000-0000-00004A1D0000}"/>
    <cellStyle name="asd 6 2 2 6" xfId="7526" xr:uid="{00000000-0005-0000-0000-00004B1D0000}"/>
    <cellStyle name="asd 6 2 3" xfId="7527" xr:uid="{00000000-0005-0000-0000-00004C1D0000}"/>
    <cellStyle name="asd 6 2 3 2" xfId="7528" xr:uid="{00000000-0005-0000-0000-00004D1D0000}"/>
    <cellStyle name="asd 6 2 3 2 2" xfId="7529" xr:uid="{00000000-0005-0000-0000-00004E1D0000}"/>
    <cellStyle name="asd 6 2 3 2 3" xfId="7530" xr:uid="{00000000-0005-0000-0000-00004F1D0000}"/>
    <cellStyle name="asd 6 2 3 2 4" xfId="7531" xr:uid="{00000000-0005-0000-0000-0000501D0000}"/>
    <cellStyle name="asd 6 2 3 3" xfId="7532" xr:uid="{00000000-0005-0000-0000-0000511D0000}"/>
    <cellStyle name="asd 6 2 3 3 2" xfId="7533" xr:uid="{00000000-0005-0000-0000-0000521D0000}"/>
    <cellStyle name="asd 6 2 3 3 3" xfId="7534" xr:uid="{00000000-0005-0000-0000-0000531D0000}"/>
    <cellStyle name="asd 6 2 3 3 4" xfId="7535" xr:uid="{00000000-0005-0000-0000-0000541D0000}"/>
    <cellStyle name="asd 6 2 3 4" xfId="7536" xr:uid="{00000000-0005-0000-0000-0000551D0000}"/>
    <cellStyle name="asd 6 2 3 5" xfId="7537" xr:uid="{00000000-0005-0000-0000-0000561D0000}"/>
    <cellStyle name="asd 6 2 3 6" xfId="7538" xr:uid="{00000000-0005-0000-0000-0000571D0000}"/>
    <cellStyle name="asd 6 2 4" xfId="7539" xr:uid="{00000000-0005-0000-0000-0000581D0000}"/>
    <cellStyle name="asd 6 2 4 2" xfId="7540" xr:uid="{00000000-0005-0000-0000-0000591D0000}"/>
    <cellStyle name="asd 6 2 4 3" xfId="7541" xr:uid="{00000000-0005-0000-0000-00005A1D0000}"/>
    <cellStyle name="asd 6 2 4 4" xfId="7542" xr:uid="{00000000-0005-0000-0000-00005B1D0000}"/>
    <cellStyle name="asd 6 2 5" xfId="7543" xr:uid="{00000000-0005-0000-0000-00005C1D0000}"/>
    <cellStyle name="asd 6 2 5 2" xfId="7544" xr:uid="{00000000-0005-0000-0000-00005D1D0000}"/>
    <cellStyle name="asd 6 2 5 3" xfId="7545" xr:uid="{00000000-0005-0000-0000-00005E1D0000}"/>
    <cellStyle name="asd 6 2 5 4" xfId="7546" xr:uid="{00000000-0005-0000-0000-00005F1D0000}"/>
    <cellStyle name="asd 6 2 6" xfId="7547" xr:uid="{00000000-0005-0000-0000-0000601D0000}"/>
    <cellStyle name="asd 6 2 6 2" xfId="7548" xr:uid="{00000000-0005-0000-0000-0000611D0000}"/>
    <cellStyle name="asd 6 2 6 3" xfId="7549" xr:uid="{00000000-0005-0000-0000-0000621D0000}"/>
    <cellStyle name="asd 6 2 6 4" xfId="7550" xr:uid="{00000000-0005-0000-0000-0000631D0000}"/>
    <cellStyle name="asd 6 2 7" xfId="7551" xr:uid="{00000000-0005-0000-0000-0000641D0000}"/>
    <cellStyle name="asd 6 2 7 2" xfId="7552" xr:uid="{00000000-0005-0000-0000-0000651D0000}"/>
    <cellStyle name="asd 6 2 7 3" xfId="7553" xr:uid="{00000000-0005-0000-0000-0000661D0000}"/>
    <cellStyle name="asd 6 2 7 4" xfId="7554" xr:uid="{00000000-0005-0000-0000-0000671D0000}"/>
    <cellStyle name="asd 6 2 8" xfId="7555" xr:uid="{00000000-0005-0000-0000-0000681D0000}"/>
    <cellStyle name="asd 6 2 8 2" xfId="7556" xr:uid="{00000000-0005-0000-0000-0000691D0000}"/>
    <cellStyle name="asd 6 2 8 3" xfId="7557" xr:uid="{00000000-0005-0000-0000-00006A1D0000}"/>
    <cellStyle name="asd 6 2 8 4" xfId="7558" xr:uid="{00000000-0005-0000-0000-00006B1D0000}"/>
    <cellStyle name="asd 6 2 9" xfId="7559" xr:uid="{00000000-0005-0000-0000-00006C1D0000}"/>
    <cellStyle name="asd 6 3" xfId="7560" xr:uid="{00000000-0005-0000-0000-00006D1D0000}"/>
    <cellStyle name="asd 6 3 2" xfId="7561" xr:uid="{00000000-0005-0000-0000-00006E1D0000}"/>
    <cellStyle name="asd 6 3 2 2" xfId="7562" xr:uid="{00000000-0005-0000-0000-00006F1D0000}"/>
    <cellStyle name="asd 6 3 2 3" xfId="7563" xr:uid="{00000000-0005-0000-0000-0000701D0000}"/>
    <cellStyle name="asd 6 3 2 4" xfId="7564" xr:uid="{00000000-0005-0000-0000-0000711D0000}"/>
    <cellStyle name="asd 6 3 3" xfId="7565" xr:uid="{00000000-0005-0000-0000-0000721D0000}"/>
    <cellStyle name="asd 6 3 3 2" xfId="7566" xr:uid="{00000000-0005-0000-0000-0000731D0000}"/>
    <cellStyle name="asd 6 3 3 3" xfId="7567" xr:uid="{00000000-0005-0000-0000-0000741D0000}"/>
    <cellStyle name="asd 6 3 3 4" xfId="7568" xr:uid="{00000000-0005-0000-0000-0000751D0000}"/>
    <cellStyle name="asd 6 3 4" xfId="7569" xr:uid="{00000000-0005-0000-0000-0000761D0000}"/>
    <cellStyle name="asd 6 3 4 2" xfId="7570" xr:uid="{00000000-0005-0000-0000-0000771D0000}"/>
    <cellStyle name="asd 6 3 4 3" xfId="7571" xr:uid="{00000000-0005-0000-0000-0000781D0000}"/>
    <cellStyle name="asd 6 3 4 4" xfId="7572" xr:uid="{00000000-0005-0000-0000-0000791D0000}"/>
    <cellStyle name="asd 6 3 5" xfId="7573" xr:uid="{00000000-0005-0000-0000-00007A1D0000}"/>
    <cellStyle name="asd 6 3 5 2" xfId="7574" xr:uid="{00000000-0005-0000-0000-00007B1D0000}"/>
    <cellStyle name="asd 6 3 5 3" xfId="7575" xr:uid="{00000000-0005-0000-0000-00007C1D0000}"/>
    <cellStyle name="asd 6 3 5 4" xfId="7576" xr:uid="{00000000-0005-0000-0000-00007D1D0000}"/>
    <cellStyle name="asd 6 3 6" xfId="7577" xr:uid="{00000000-0005-0000-0000-00007E1D0000}"/>
    <cellStyle name="asd 6 4" xfId="7578" xr:uid="{00000000-0005-0000-0000-00007F1D0000}"/>
    <cellStyle name="asd 6 4 2" xfId="7579" xr:uid="{00000000-0005-0000-0000-0000801D0000}"/>
    <cellStyle name="asd 6 4 2 2" xfId="7580" xr:uid="{00000000-0005-0000-0000-0000811D0000}"/>
    <cellStyle name="asd 6 4 2 3" xfId="7581" xr:uid="{00000000-0005-0000-0000-0000821D0000}"/>
    <cellStyle name="asd 6 4 2 4" xfId="7582" xr:uid="{00000000-0005-0000-0000-0000831D0000}"/>
    <cellStyle name="asd 6 4 3" xfId="7583" xr:uid="{00000000-0005-0000-0000-0000841D0000}"/>
    <cellStyle name="asd 6 4 3 2" xfId="7584" xr:uid="{00000000-0005-0000-0000-0000851D0000}"/>
    <cellStyle name="asd 6 4 3 3" xfId="7585" xr:uid="{00000000-0005-0000-0000-0000861D0000}"/>
    <cellStyle name="asd 6 4 3 4" xfId="7586" xr:uid="{00000000-0005-0000-0000-0000871D0000}"/>
    <cellStyle name="asd 6 4 4" xfId="7587" xr:uid="{00000000-0005-0000-0000-0000881D0000}"/>
    <cellStyle name="asd 6 4 5" xfId="7588" xr:uid="{00000000-0005-0000-0000-0000891D0000}"/>
    <cellStyle name="asd 6 4 6" xfId="7589" xr:uid="{00000000-0005-0000-0000-00008A1D0000}"/>
    <cellStyle name="asd 6 5" xfId="7590" xr:uid="{00000000-0005-0000-0000-00008B1D0000}"/>
    <cellStyle name="asd 6 5 2" xfId="7591" xr:uid="{00000000-0005-0000-0000-00008C1D0000}"/>
    <cellStyle name="asd 6 5 3" xfId="7592" xr:uid="{00000000-0005-0000-0000-00008D1D0000}"/>
    <cellStyle name="asd 6 5 4" xfId="7593" xr:uid="{00000000-0005-0000-0000-00008E1D0000}"/>
    <cellStyle name="asd 6 6" xfId="7594" xr:uid="{00000000-0005-0000-0000-00008F1D0000}"/>
    <cellStyle name="asd 6 6 2" xfId="7595" xr:uid="{00000000-0005-0000-0000-0000901D0000}"/>
    <cellStyle name="asd 6 6 3" xfId="7596" xr:uid="{00000000-0005-0000-0000-0000911D0000}"/>
    <cellStyle name="asd 6 6 4" xfId="7597" xr:uid="{00000000-0005-0000-0000-0000921D0000}"/>
    <cellStyle name="asd 6 7" xfId="7598" xr:uid="{00000000-0005-0000-0000-0000931D0000}"/>
    <cellStyle name="asd 6 7 2" xfId="7599" xr:uid="{00000000-0005-0000-0000-0000941D0000}"/>
    <cellStyle name="asd 6 7 3" xfId="7600" xr:uid="{00000000-0005-0000-0000-0000951D0000}"/>
    <cellStyle name="asd 6 7 4" xfId="7601" xr:uid="{00000000-0005-0000-0000-0000961D0000}"/>
    <cellStyle name="asd 6 8" xfId="7602" xr:uid="{00000000-0005-0000-0000-0000971D0000}"/>
    <cellStyle name="asd 6 8 2" xfId="7603" xr:uid="{00000000-0005-0000-0000-0000981D0000}"/>
    <cellStyle name="asd 6 8 3" xfId="7604" xr:uid="{00000000-0005-0000-0000-0000991D0000}"/>
    <cellStyle name="asd 6 8 4" xfId="7605" xr:uid="{00000000-0005-0000-0000-00009A1D0000}"/>
    <cellStyle name="asd 6 9" xfId="7606" xr:uid="{00000000-0005-0000-0000-00009B1D0000}"/>
    <cellStyle name="asd 6 9 2" xfId="7607" xr:uid="{00000000-0005-0000-0000-00009C1D0000}"/>
    <cellStyle name="asd 6 9 3" xfId="7608" xr:uid="{00000000-0005-0000-0000-00009D1D0000}"/>
    <cellStyle name="asd 6 9 4" xfId="7609" xr:uid="{00000000-0005-0000-0000-00009E1D0000}"/>
    <cellStyle name="asd 60" xfId="7610" xr:uid="{00000000-0005-0000-0000-00009F1D0000}"/>
    <cellStyle name="asd 7" xfId="7611" xr:uid="{00000000-0005-0000-0000-0000A01D0000}"/>
    <cellStyle name="asd 7 10" xfId="7612" xr:uid="{00000000-0005-0000-0000-0000A11D0000}"/>
    <cellStyle name="asd 7 2" xfId="7613" xr:uid="{00000000-0005-0000-0000-0000A21D0000}"/>
    <cellStyle name="asd 7 2 2" xfId="7614" xr:uid="{00000000-0005-0000-0000-0000A31D0000}"/>
    <cellStyle name="asd 7 2 2 2" xfId="7615" xr:uid="{00000000-0005-0000-0000-0000A41D0000}"/>
    <cellStyle name="asd 7 2 2 2 2" xfId="7616" xr:uid="{00000000-0005-0000-0000-0000A51D0000}"/>
    <cellStyle name="asd 7 2 2 2 3" xfId="7617" xr:uid="{00000000-0005-0000-0000-0000A61D0000}"/>
    <cellStyle name="asd 7 2 2 2 4" xfId="7618" xr:uid="{00000000-0005-0000-0000-0000A71D0000}"/>
    <cellStyle name="asd 7 2 2 3" xfId="7619" xr:uid="{00000000-0005-0000-0000-0000A81D0000}"/>
    <cellStyle name="asd 7 2 2 3 2" xfId="7620" xr:uid="{00000000-0005-0000-0000-0000A91D0000}"/>
    <cellStyle name="asd 7 2 2 3 3" xfId="7621" xr:uid="{00000000-0005-0000-0000-0000AA1D0000}"/>
    <cellStyle name="asd 7 2 2 3 4" xfId="7622" xr:uid="{00000000-0005-0000-0000-0000AB1D0000}"/>
    <cellStyle name="asd 7 2 2 4" xfId="7623" xr:uid="{00000000-0005-0000-0000-0000AC1D0000}"/>
    <cellStyle name="asd 7 2 2 4 2" xfId="7624" xr:uid="{00000000-0005-0000-0000-0000AD1D0000}"/>
    <cellStyle name="asd 7 2 2 4 3" xfId="7625" xr:uid="{00000000-0005-0000-0000-0000AE1D0000}"/>
    <cellStyle name="asd 7 2 2 4 4" xfId="7626" xr:uid="{00000000-0005-0000-0000-0000AF1D0000}"/>
    <cellStyle name="asd 7 2 2 5" xfId="7627" xr:uid="{00000000-0005-0000-0000-0000B01D0000}"/>
    <cellStyle name="asd 7 2 2 5 2" xfId="7628" xr:uid="{00000000-0005-0000-0000-0000B11D0000}"/>
    <cellStyle name="asd 7 2 2 5 3" xfId="7629" xr:uid="{00000000-0005-0000-0000-0000B21D0000}"/>
    <cellStyle name="asd 7 2 2 5 4" xfId="7630" xr:uid="{00000000-0005-0000-0000-0000B31D0000}"/>
    <cellStyle name="asd 7 2 2 6" xfId="7631" xr:uid="{00000000-0005-0000-0000-0000B41D0000}"/>
    <cellStyle name="asd 7 2 3" xfId="7632" xr:uid="{00000000-0005-0000-0000-0000B51D0000}"/>
    <cellStyle name="asd 7 2 3 2" xfId="7633" xr:uid="{00000000-0005-0000-0000-0000B61D0000}"/>
    <cellStyle name="asd 7 2 3 2 2" xfId="7634" xr:uid="{00000000-0005-0000-0000-0000B71D0000}"/>
    <cellStyle name="asd 7 2 3 2 3" xfId="7635" xr:uid="{00000000-0005-0000-0000-0000B81D0000}"/>
    <cellStyle name="asd 7 2 3 2 4" xfId="7636" xr:uid="{00000000-0005-0000-0000-0000B91D0000}"/>
    <cellStyle name="asd 7 2 3 3" xfId="7637" xr:uid="{00000000-0005-0000-0000-0000BA1D0000}"/>
    <cellStyle name="asd 7 2 3 3 2" xfId="7638" xr:uid="{00000000-0005-0000-0000-0000BB1D0000}"/>
    <cellStyle name="asd 7 2 3 3 3" xfId="7639" xr:uid="{00000000-0005-0000-0000-0000BC1D0000}"/>
    <cellStyle name="asd 7 2 3 3 4" xfId="7640" xr:uid="{00000000-0005-0000-0000-0000BD1D0000}"/>
    <cellStyle name="asd 7 2 3 4" xfId="7641" xr:uid="{00000000-0005-0000-0000-0000BE1D0000}"/>
    <cellStyle name="asd 7 2 3 5" xfId="7642" xr:uid="{00000000-0005-0000-0000-0000BF1D0000}"/>
    <cellStyle name="asd 7 2 3 6" xfId="7643" xr:uid="{00000000-0005-0000-0000-0000C01D0000}"/>
    <cellStyle name="asd 7 2 4" xfId="7644" xr:uid="{00000000-0005-0000-0000-0000C11D0000}"/>
    <cellStyle name="asd 7 2 4 2" xfId="7645" xr:uid="{00000000-0005-0000-0000-0000C21D0000}"/>
    <cellStyle name="asd 7 2 4 3" xfId="7646" xr:uid="{00000000-0005-0000-0000-0000C31D0000}"/>
    <cellStyle name="asd 7 2 4 4" xfId="7647" xr:uid="{00000000-0005-0000-0000-0000C41D0000}"/>
    <cellStyle name="asd 7 2 5" xfId="7648" xr:uid="{00000000-0005-0000-0000-0000C51D0000}"/>
    <cellStyle name="asd 7 2 5 2" xfId="7649" xr:uid="{00000000-0005-0000-0000-0000C61D0000}"/>
    <cellStyle name="asd 7 2 5 3" xfId="7650" xr:uid="{00000000-0005-0000-0000-0000C71D0000}"/>
    <cellStyle name="asd 7 2 5 4" xfId="7651" xr:uid="{00000000-0005-0000-0000-0000C81D0000}"/>
    <cellStyle name="asd 7 2 6" xfId="7652" xr:uid="{00000000-0005-0000-0000-0000C91D0000}"/>
    <cellStyle name="asd 7 2 6 2" xfId="7653" xr:uid="{00000000-0005-0000-0000-0000CA1D0000}"/>
    <cellStyle name="asd 7 2 6 3" xfId="7654" xr:uid="{00000000-0005-0000-0000-0000CB1D0000}"/>
    <cellStyle name="asd 7 2 6 4" xfId="7655" xr:uid="{00000000-0005-0000-0000-0000CC1D0000}"/>
    <cellStyle name="asd 7 2 7" xfId="7656" xr:uid="{00000000-0005-0000-0000-0000CD1D0000}"/>
    <cellStyle name="asd 7 2 7 2" xfId="7657" xr:uid="{00000000-0005-0000-0000-0000CE1D0000}"/>
    <cellStyle name="asd 7 2 7 3" xfId="7658" xr:uid="{00000000-0005-0000-0000-0000CF1D0000}"/>
    <cellStyle name="asd 7 2 7 4" xfId="7659" xr:uid="{00000000-0005-0000-0000-0000D01D0000}"/>
    <cellStyle name="asd 7 2 8" xfId="7660" xr:uid="{00000000-0005-0000-0000-0000D11D0000}"/>
    <cellStyle name="asd 7 2 8 2" xfId="7661" xr:uid="{00000000-0005-0000-0000-0000D21D0000}"/>
    <cellStyle name="asd 7 2 8 3" xfId="7662" xr:uid="{00000000-0005-0000-0000-0000D31D0000}"/>
    <cellStyle name="asd 7 2 8 4" xfId="7663" xr:uid="{00000000-0005-0000-0000-0000D41D0000}"/>
    <cellStyle name="asd 7 2 9" xfId="7664" xr:uid="{00000000-0005-0000-0000-0000D51D0000}"/>
    <cellStyle name="asd 7 3" xfId="7665" xr:uid="{00000000-0005-0000-0000-0000D61D0000}"/>
    <cellStyle name="asd 7 3 2" xfId="7666" xr:uid="{00000000-0005-0000-0000-0000D71D0000}"/>
    <cellStyle name="asd 7 3 2 2" xfId="7667" xr:uid="{00000000-0005-0000-0000-0000D81D0000}"/>
    <cellStyle name="asd 7 3 2 3" xfId="7668" xr:uid="{00000000-0005-0000-0000-0000D91D0000}"/>
    <cellStyle name="asd 7 3 2 4" xfId="7669" xr:uid="{00000000-0005-0000-0000-0000DA1D0000}"/>
    <cellStyle name="asd 7 3 3" xfId="7670" xr:uid="{00000000-0005-0000-0000-0000DB1D0000}"/>
    <cellStyle name="asd 7 3 3 2" xfId="7671" xr:uid="{00000000-0005-0000-0000-0000DC1D0000}"/>
    <cellStyle name="asd 7 3 3 3" xfId="7672" xr:uid="{00000000-0005-0000-0000-0000DD1D0000}"/>
    <cellStyle name="asd 7 3 3 4" xfId="7673" xr:uid="{00000000-0005-0000-0000-0000DE1D0000}"/>
    <cellStyle name="asd 7 3 4" xfId="7674" xr:uid="{00000000-0005-0000-0000-0000DF1D0000}"/>
    <cellStyle name="asd 7 3 4 2" xfId="7675" xr:uid="{00000000-0005-0000-0000-0000E01D0000}"/>
    <cellStyle name="asd 7 3 4 3" xfId="7676" xr:uid="{00000000-0005-0000-0000-0000E11D0000}"/>
    <cellStyle name="asd 7 3 4 4" xfId="7677" xr:uid="{00000000-0005-0000-0000-0000E21D0000}"/>
    <cellStyle name="asd 7 3 5" xfId="7678" xr:uid="{00000000-0005-0000-0000-0000E31D0000}"/>
    <cellStyle name="asd 7 3 5 2" xfId="7679" xr:uid="{00000000-0005-0000-0000-0000E41D0000}"/>
    <cellStyle name="asd 7 3 5 3" xfId="7680" xr:uid="{00000000-0005-0000-0000-0000E51D0000}"/>
    <cellStyle name="asd 7 3 5 4" xfId="7681" xr:uid="{00000000-0005-0000-0000-0000E61D0000}"/>
    <cellStyle name="asd 7 3 6" xfId="7682" xr:uid="{00000000-0005-0000-0000-0000E71D0000}"/>
    <cellStyle name="asd 7 4" xfId="7683" xr:uid="{00000000-0005-0000-0000-0000E81D0000}"/>
    <cellStyle name="asd 7 4 2" xfId="7684" xr:uid="{00000000-0005-0000-0000-0000E91D0000}"/>
    <cellStyle name="asd 7 4 2 2" xfId="7685" xr:uid="{00000000-0005-0000-0000-0000EA1D0000}"/>
    <cellStyle name="asd 7 4 2 3" xfId="7686" xr:uid="{00000000-0005-0000-0000-0000EB1D0000}"/>
    <cellStyle name="asd 7 4 2 4" xfId="7687" xr:uid="{00000000-0005-0000-0000-0000EC1D0000}"/>
    <cellStyle name="asd 7 4 3" xfId="7688" xr:uid="{00000000-0005-0000-0000-0000ED1D0000}"/>
    <cellStyle name="asd 7 4 3 2" xfId="7689" xr:uid="{00000000-0005-0000-0000-0000EE1D0000}"/>
    <cellStyle name="asd 7 4 3 3" xfId="7690" xr:uid="{00000000-0005-0000-0000-0000EF1D0000}"/>
    <cellStyle name="asd 7 4 3 4" xfId="7691" xr:uid="{00000000-0005-0000-0000-0000F01D0000}"/>
    <cellStyle name="asd 7 4 4" xfId="7692" xr:uid="{00000000-0005-0000-0000-0000F11D0000}"/>
    <cellStyle name="asd 7 4 5" xfId="7693" xr:uid="{00000000-0005-0000-0000-0000F21D0000}"/>
    <cellStyle name="asd 7 4 6" xfId="7694" xr:uid="{00000000-0005-0000-0000-0000F31D0000}"/>
    <cellStyle name="asd 7 5" xfId="7695" xr:uid="{00000000-0005-0000-0000-0000F41D0000}"/>
    <cellStyle name="asd 7 5 2" xfId="7696" xr:uid="{00000000-0005-0000-0000-0000F51D0000}"/>
    <cellStyle name="asd 7 5 3" xfId="7697" xr:uid="{00000000-0005-0000-0000-0000F61D0000}"/>
    <cellStyle name="asd 7 5 4" xfId="7698" xr:uid="{00000000-0005-0000-0000-0000F71D0000}"/>
    <cellStyle name="asd 7 6" xfId="7699" xr:uid="{00000000-0005-0000-0000-0000F81D0000}"/>
    <cellStyle name="asd 7 6 2" xfId="7700" xr:uid="{00000000-0005-0000-0000-0000F91D0000}"/>
    <cellStyle name="asd 7 6 3" xfId="7701" xr:uid="{00000000-0005-0000-0000-0000FA1D0000}"/>
    <cellStyle name="asd 7 6 4" xfId="7702" xr:uid="{00000000-0005-0000-0000-0000FB1D0000}"/>
    <cellStyle name="asd 7 7" xfId="7703" xr:uid="{00000000-0005-0000-0000-0000FC1D0000}"/>
    <cellStyle name="asd 7 7 2" xfId="7704" xr:uid="{00000000-0005-0000-0000-0000FD1D0000}"/>
    <cellStyle name="asd 7 7 3" xfId="7705" xr:uid="{00000000-0005-0000-0000-0000FE1D0000}"/>
    <cellStyle name="asd 7 7 4" xfId="7706" xr:uid="{00000000-0005-0000-0000-0000FF1D0000}"/>
    <cellStyle name="asd 7 8" xfId="7707" xr:uid="{00000000-0005-0000-0000-0000001E0000}"/>
    <cellStyle name="asd 7 8 2" xfId="7708" xr:uid="{00000000-0005-0000-0000-0000011E0000}"/>
    <cellStyle name="asd 7 8 3" xfId="7709" xr:uid="{00000000-0005-0000-0000-0000021E0000}"/>
    <cellStyle name="asd 7 8 4" xfId="7710" xr:uid="{00000000-0005-0000-0000-0000031E0000}"/>
    <cellStyle name="asd 7 9" xfId="7711" xr:uid="{00000000-0005-0000-0000-0000041E0000}"/>
    <cellStyle name="asd 7 9 2" xfId="7712" xr:uid="{00000000-0005-0000-0000-0000051E0000}"/>
    <cellStyle name="asd 7 9 3" xfId="7713" xr:uid="{00000000-0005-0000-0000-0000061E0000}"/>
    <cellStyle name="asd 7 9 4" xfId="7714" xr:uid="{00000000-0005-0000-0000-0000071E0000}"/>
    <cellStyle name="asd 8" xfId="7715" xr:uid="{00000000-0005-0000-0000-0000081E0000}"/>
    <cellStyle name="asd 8 10" xfId="7716" xr:uid="{00000000-0005-0000-0000-0000091E0000}"/>
    <cellStyle name="asd 8 2" xfId="7717" xr:uid="{00000000-0005-0000-0000-00000A1E0000}"/>
    <cellStyle name="asd 8 2 2" xfId="7718" xr:uid="{00000000-0005-0000-0000-00000B1E0000}"/>
    <cellStyle name="asd 8 2 2 2" xfId="7719" xr:uid="{00000000-0005-0000-0000-00000C1E0000}"/>
    <cellStyle name="asd 8 2 2 2 2" xfId="7720" xr:uid="{00000000-0005-0000-0000-00000D1E0000}"/>
    <cellStyle name="asd 8 2 2 2 3" xfId="7721" xr:uid="{00000000-0005-0000-0000-00000E1E0000}"/>
    <cellStyle name="asd 8 2 2 2 4" xfId="7722" xr:uid="{00000000-0005-0000-0000-00000F1E0000}"/>
    <cellStyle name="asd 8 2 2 3" xfId="7723" xr:uid="{00000000-0005-0000-0000-0000101E0000}"/>
    <cellStyle name="asd 8 2 2 3 2" xfId="7724" xr:uid="{00000000-0005-0000-0000-0000111E0000}"/>
    <cellStyle name="asd 8 2 2 3 3" xfId="7725" xr:uid="{00000000-0005-0000-0000-0000121E0000}"/>
    <cellStyle name="asd 8 2 2 3 4" xfId="7726" xr:uid="{00000000-0005-0000-0000-0000131E0000}"/>
    <cellStyle name="asd 8 2 2 4" xfId="7727" xr:uid="{00000000-0005-0000-0000-0000141E0000}"/>
    <cellStyle name="asd 8 2 2 4 2" xfId="7728" xr:uid="{00000000-0005-0000-0000-0000151E0000}"/>
    <cellStyle name="asd 8 2 2 4 3" xfId="7729" xr:uid="{00000000-0005-0000-0000-0000161E0000}"/>
    <cellStyle name="asd 8 2 2 4 4" xfId="7730" xr:uid="{00000000-0005-0000-0000-0000171E0000}"/>
    <cellStyle name="asd 8 2 2 5" xfId="7731" xr:uid="{00000000-0005-0000-0000-0000181E0000}"/>
    <cellStyle name="asd 8 2 2 5 2" xfId="7732" xr:uid="{00000000-0005-0000-0000-0000191E0000}"/>
    <cellStyle name="asd 8 2 2 5 3" xfId="7733" xr:uid="{00000000-0005-0000-0000-00001A1E0000}"/>
    <cellStyle name="asd 8 2 2 5 4" xfId="7734" xr:uid="{00000000-0005-0000-0000-00001B1E0000}"/>
    <cellStyle name="asd 8 2 2 6" xfId="7735" xr:uid="{00000000-0005-0000-0000-00001C1E0000}"/>
    <cellStyle name="asd 8 2 3" xfId="7736" xr:uid="{00000000-0005-0000-0000-00001D1E0000}"/>
    <cellStyle name="asd 8 2 3 2" xfId="7737" xr:uid="{00000000-0005-0000-0000-00001E1E0000}"/>
    <cellStyle name="asd 8 2 3 2 2" xfId="7738" xr:uid="{00000000-0005-0000-0000-00001F1E0000}"/>
    <cellStyle name="asd 8 2 3 2 3" xfId="7739" xr:uid="{00000000-0005-0000-0000-0000201E0000}"/>
    <cellStyle name="asd 8 2 3 2 4" xfId="7740" xr:uid="{00000000-0005-0000-0000-0000211E0000}"/>
    <cellStyle name="asd 8 2 3 3" xfId="7741" xr:uid="{00000000-0005-0000-0000-0000221E0000}"/>
    <cellStyle name="asd 8 2 3 3 2" xfId="7742" xr:uid="{00000000-0005-0000-0000-0000231E0000}"/>
    <cellStyle name="asd 8 2 3 3 3" xfId="7743" xr:uid="{00000000-0005-0000-0000-0000241E0000}"/>
    <cellStyle name="asd 8 2 3 3 4" xfId="7744" xr:uid="{00000000-0005-0000-0000-0000251E0000}"/>
    <cellStyle name="asd 8 2 3 4" xfId="7745" xr:uid="{00000000-0005-0000-0000-0000261E0000}"/>
    <cellStyle name="asd 8 2 3 5" xfId="7746" xr:uid="{00000000-0005-0000-0000-0000271E0000}"/>
    <cellStyle name="asd 8 2 3 6" xfId="7747" xr:uid="{00000000-0005-0000-0000-0000281E0000}"/>
    <cellStyle name="asd 8 2 4" xfId="7748" xr:uid="{00000000-0005-0000-0000-0000291E0000}"/>
    <cellStyle name="asd 8 2 4 2" xfId="7749" xr:uid="{00000000-0005-0000-0000-00002A1E0000}"/>
    <cellStyle name="asd 8 2 4 3" xfId="7750" xr:uid="{00000000-0005-0000-0000-00002B1E0000}"/>
    <cellStyle name="asd 8 2 4 4" xfId="7751" xr:uid="{00000000-0005-0000-0000-00002C1E0000}"/>
    <cellStyle name="asd 8 2 5" xfId="7752" xr:uid="{00000000-0005-0000-0000-00002D1E0000}"/>
    <cellStyle name="asd 8 2 5 2" xfId="7753" xr:uid="{00000000-0005-0000-0000-00002E1E0000}"/>
    <cellStyle name="asd 8 2 5 3" xfId="7754" xr:uid="{00000000-0005-0000-0000-00002F1E0000}"/>
    <cellStyle name="asd 8 2 5 4" xfId="7755" xr:uid="{00000000-0005-0000-0000-0000301E0000}"/>
    <cellStyle name="asd 8 2 6" xfId="7756" xr:uid="{00000000-0005-0000-0000-0000311E0000}"/>
    <cellStyle name="asd 8 2 6 2" xfId="7757" xr:uid="{00000000-0005-0000-0000-0000321E0000}"/>
    <cellStyle name="asd 8 2 6 3" xfId="7758" xr:uid="{00000000-0005-0000-0000-0000331E0000}"/>
    <cellStyle name="asd 8 2 6 4" xfId="7759" xr:uid="{00000000-0005-0000-0000-0000341E0000}"/>
    <cellStyle name="asd 8 2 7" xfId="7760" xr:uid="{00000000-0005-0000-0000-0000351E0000}"/>
    <cellStyle name="asd 8 2 7 2" xfId="7761" xr:uid="{00000000-0005-0000-0000-0000361E0000}"/>
    <cellStyle name="asd 8 2 7 3" xfId="7762" xr:uid="{00000000-0005-0000-0000-0000371E0000}"/>
    <cellStyle name="asd 8 2 7 4" xfId="7763" xr:uid="{00000000-0005-0000-0000-0000381E0000}"/>
    <cellStyle name="asd 8 2 8" xfId="7764" xr:uid="{00000000-0005-0000-0000-0000391E0000}"/>
    <cellStyle name="asd 8 2 8 2" xfId="7765" xr:uid="{00000000-0005-0000-0000-00003A1E0000}"/>
    <cellStyle name="asd 8 2 8 3" xfId="7766" xr:uid="{00000000-0005-0000-0000-00003B1E0000}"/>
    <cellStyle name="asd 8 2 8 4" xfId="7767" xr:uid="{00000000-0005-0000-0000-00003C1E0000}"/>
    <cellStyle name="asd 8 2 9" xfId="7768" xr:uid="{00000000-0005-0000-0000-00003D1E0000}"/>
    <cellStyle name="asd 8 3" xfId="7769" xr:uid="{00000000-0005-0000-0000-00003E1E0000}"/>
    <cellStyle name="asd 8 3 2" xfId="7770" xr:uid="{00000000-0005-0000-0000-00003F1E0000}"/>
    <cellStyle name="asd 8 3 2 2" xfId="7771" xr:uid="{00000000-0005-0000-0000-0000401E0000}"/>
    <cellStyle name="asd 8 3 2 3" xfId="7772" xr:uid="{00000000-0005-0000-0000-0000411E0000}"/>
    <cellStyle name="asd 8 3 2 4" xfId="7773" xr:uid="{00000000-0005-0000-0000-0000421E0000}"/>
    <cellStyle name="asd 8 3 3" xfId="7774" xr:uid="{00000000-0005-0000-0000-0000431E0000}"/>
    <cellStyle name="asd 8 3 3 2" xfId="7775" xr:uid="{00000000-0005-0000-0000-0000441E0000}"/>
    <cellStyle name="asd 8 3 3 3" xfId="7776" xr:uid="{00000000-0005-0000-0000-0000451E0000}"/>
    <cellStyle name="asd 8 3 3 4" xfId="7777" xr:uid="{00000000-0005-0000-0000-0000461E0000}"/>
    <cellStyle name="asd 8 3 4" xfId="7778" xr:uid="{00000000-0005-0000-0000-0000471E0000}"/>
    <cellStyle name="asd 8 3 4 2" xfId="7779" xr:uid="{00000000-0005-0000-0000-0000481E0000}"/>
    <cellStyle name="asd 8 3 4 3" xfId="7780" xr:uid="{00000000-0005-0000-0000-0000491E0000}"/>
    <cellStyle name="asd 8 3 4 4" xfId="7781" xr:uid="{00000000-0005-0000-0000-00004A1E0000}"/>
    <cellStyle name="asd 8 3 5" xfId="7782" xr:uid="{00000000-0005-0000-0000-00004B1E0000}"/>
    <cellStyle name="asd 8 3 5 2" xfId="7783" xr:uid="{00000000-0005-0000-0000-00004C1E0000}"/>
    <cellStyle name="asd 8 3 5 3" xfId="7784" xr:uid="{00000000-0005-0000-0000-00004D1E0000}"/>
    <cellStyle name="asd 8 3 5 4" xfId="7785" xr:uid="{00000000-0005-0000-0000-00004E1E0000}"/>
    <cellStyle name="asd 8 3 6" xfId="7786" xr:uid="{00000000-0005-0000-0000-00004F1E0000}"/>
    <cellStyle name="asd 8 4" xfId="7787" xr:uid="{00000000-0005-0000-0000-0000501E0000}"/>
    <cellStyle name="asd 8 4 2" xfId="7788" xr:uid="{00000000-0005-0000-0000-0000511E0000}"/>
    <cellStyle name="asd 8 4 2 2" xfId="7789" xr:uid="{00000000-0005-0000-0000-0000521E0000}"/>
    <cellStyle name="asd 8 4 2 3" xfId="7790" xr:uid="{00000000-0005-0000-0000-0000531E0000}"/>
    <cellStyle name="asd 8 4 2 4" xfId="7791" xr:uid="{00000000-0005-0000-0000-0000541E0000}"/>
    <cellStyle name="asd 8 4 3" xfId="7792" xr:uid="{00000000-0005-0000-0000-0000551E0000}"/>
    <cellStyle name="asd 8 4 3 2" xfId="7793" xr:uid="{00000000-0005-0000-0000-0000561E0000}"/>
    <cellStyle name="asd 8 4 3 3" xfId="7794" xr:uid="{00000000-0005-0000-0000-0000571E0000}"/>
    <cellStyle name="asd 8 4 3 4" xfId="7795" xr:uid="{00000000-0005-0000-0000-0000581E0000}"/>
    <cellStyle name="asd 8 4 4" xfId="7796" xr:uid="{00000000-0005-0000-0000-0000591E0000}"/>
    <cellStyle name="asd 8 4 5" xfId="7797" xr:uid="{00000000-0005-0000-0000-00005A1E0000}"/>
    <cellStyle name="asd 8 4 6" xfId="7798" xr:uid="{00000000-0005-0000-0000-00005B1E0000}"/>
    <cellStyle name="asd 8 5" xfId="7799" xr:uid="{00000000-0005-0000-0000-00005C1E0000}"/>
    <cellStyle name="asd 8 5 2" xfId="7800" xr:uid="{00000000-0005-0000-0000-00005D1E0000}"/>
    <cellStyle name="asd 8 5 3" xfId="7801" xr:uid="{00000000-0005-0000-0000-00005E1E0000}"/>
    <cellStyle name="asd 8 5 4" xfId="7802" xr:uid="{00000000-0005-0000-0000-00005F1E0000}"/>
    <cellStyle name="asd 8 6" xfId="7803" xr:uid="{00000000-0005-0000-0000-0000601E0000}"/>
    <cellStyle name="asd 8 6 2" xfId="7804" xr:uid="{00000000-0005-0000-0000-0000611E0000}"/>
    <cellStyle name="asd 8 6 3" xfId="7805" xr:uid="{00000000-0005-0000-0000-0000621E0000}"/>
    <cellStyle name="asd 8 6 4" xfId="7806" xr:uid="{00000000-0005-0000-0000-0000631E0000}"/>
    <cellStyle name="asd 8 7" xfId="7807" xr:uid="{00000000-0005-0000-0000-0000641E0000}"/>
    <cellStyle name="asd 8 7 2" xfId="7808" xr:uid="{00000000-0005-0000-0000-0000651E0000}"/>
    <cellStyle name="asd 8 7 3" xfId="7809" xr:uid="{00000000-0005-0000-0000-0000661E0000}"/>
    <cellStyle name="asd 8 7 4" xfId="7810" xr:uid="{00000000-0005-0000-0000-0000671E0000}"/>
    <cellStyle name="asd 8 8" xfId="7811" xr:uid="{00000000-0005-0000-0000-0000681E0000}"/>
    <cellStyle name="asd 8 8 2" xfId="7812" xr:uid="{00000000-0005-0000-0000-0000691E0000}"/>
    <cellStyle name="asd 8 8 3" xfId="7813" xr:uid="{00000000-0005-0000-0000-00006A1E0000}"/>
    <cellStyle name="asd 8 8 4" xfId="7814" xr:uid="{00000000-0005-0000-0000-00006B1E0000}"/>
    <cellStyle name="asd 8 9" xfId="7815" xr:uid="{00000000-0005-0000-0000-00006C1E0000}"/>
    <cellStyle name="asd 8 9 2" xfId="7816" xr:uid="{00000000-0005-0000-0000-00006D1E0000}"/>
    <cellStyle name="asd 8 9 3" xfId="7817" xr:uid="{00000000-0005-0000-0000-00006E1E0000}"/>
    <cellStyle name="asd 8 9 4" xfId="7818" xr:uid="{00000000-0005-0000-0000-00006F1E0000}"/>
    <cellStyle name="asd 9" xfId="7819" xr:uid="{00000000-0005-0000-0000-0000701E0000}"/>
    <cellStyle name="asd 9 10" xfId="7820" xr:uid="{00000000-0005-0000-0000-0000711E0000}"/>
    <cellStyle name="asd 9 2" xfId="7821" xr:uid="{00000000-0005-0000-0000-0000721E0000}"/>
    <cellStyle name="asd 9 2 2" xfId="7822" xr:uid="{00000000-0005-0000-0000-0000731E0000}"/>
    <cellStyle name="asd 9 2 2 2" xfId="7823" xr:uid="{00000000-0005-0000-0000-0000741E0000}"/>
    <cellStyle name="asd 9 2 2 2 2" xfId="7824" xr:uid="{00000000-0005-0000-0000-0000751E0000}"/>
    <cellStyle name="asd 9 2 2 2 3" xfId="7825" xr:uid="{00000000-0005-0000-0000-0000761E0000}"/>
    <cellStyle name="asd 9 2 2 2 4" xfId="7826" xr:uid="{00000000-0005-0000-0000-0000771E0000}"/>
    <cellStyle name="asd 9 2 2 3" xfId="7827" xr:uid="{00000000-0005-0000-0000-0000781E0000}"/>
    <cellStyle name="asd 9 2 2 3 2" xfId="7828" xr:uid="{00000000-0005-0000-0000-0000791E0000}"/>
    <cellStyle name="asd 9 2 2 3 3" xfId="7829" xr:uid="{00000000-0005-0000-0000-00007A1E0000}"/>
    <cellStyle name="asd 9 2 2 3 4" xfId="7830" xr:uid="{00000000-0005-0000-0000-00007B1E0000}"/>
    <cellStyle name="asd 9 2 2 4" xfId="7831" xr:uid="{00000000-0005-0000-0000-00007C1E0000}"/>
    <cellStyle name="asd 9 2 2 4 2" xfId="7832" xr:uid="{00000000-0005-0000-0000-00007D1E0000}"/>
    <cellStyle name="asd 9 2 2 4 3" xfId="7833" xr:uid="{00000000-0005-0000-0000-00007E1E0000}"/>
    <cellStyle name="asd 9 2 2 4 4" xfId="7834" xr:uid="{00000000-0005-0000-0000-00007F1E0000}"/>
    <cellStyle name="asd 9 2 2 5" xfId="7835" xr:uid="{00000000-0005-0000-0000-0000801E0000}"/>
    <cellStyle name="asd 9 2 2 5 2" xfId="7836" xr:uid="{00000000-0005-0000-0000-0000811E0000}"/>
    <cellStyle name="asd 9 2 2 5 3" xfId="7837" xr:uid="{00000000-0005-0000-0000-0000821E0000}"/>
    <cellStyle name="asd 9 2 2 5 4" xfId="7838" xr:uid="{00000000-0005-0000-0000-0000831E0000}"/>
    <cellStyle name="asd 9 2 2 6" xfId="7839" xr:uid="{00000000-0005-0000-0000-0000841E0000}"/>
    <cellStyle name="asd 9 2 3" xfId="7840" xr:uid="{00000000-0005-0000-0000-0000851E0000}"/>
    <cellStyle name="asd 9 2 3 2" xfId="7841" xr:uid="{00000000-0005-0000-0000-0000861E0000}"/>
    <cellStyle name="asd 9 2 3 2 2" xfId="7842" xr:uid="{00000000-0005-0000-0000-0000871E0000}"/>
    <cellStyle name="asd 9 2 3 2 3" xfId="7843" xr:uid="{00000000-0005-0000-0000-0000881E0000}"/>
    <cellStyle name="asd 9 2 3 2 4" xfId="7844" xr:uid="{00000000-0005-0000-0000-0000891E0000}"/>
    <cellStyle name="asd 9 2 3 3" xfId="7845" xr:uid="{00000000-0005-0000-0000-00008A1E0000}"/>
    <cellStyle name="asd 9 2 3 3 2" xfId="7846" xr:uid="{00000000-0005-0000-0000-00008B1E0000}"/>
    <cellStyle name="asd 9 2 3 3 3" xfId="7847" xr:uid="{00000000-0005-0000-0000-00008C1E0000}"/>
    <cellStyle name="asd 9 2 3 3 4" xfId="7848" xr:uid="{00000000-0005-0000-0000-00008D1E0000}"/>
    <cellStyle name="asd 9 2 3 4" xfId="7849" xr:uid="{00000000-0005-0000-0000-00008E1E0000}"/>
    <cellStyle name="asd 9 2 3 5" xfId="7850" xr:uid="{00000000-0005-0000-0000-00008F1E0000}"/>
    <cellStyle name="asd 9 2 3 6" xfId="7851" xr:uid="{00000000-0005-0000-0000-0000901E0000}"/>
    <cellStyle name="asd 9 2 4" xfId="7852" xr:uid="{00000000-0005-0000-0000-0000911E0000}"/>
    <cellStyle name="asd 9 2 4 2" xfId="7853" xr:uid="{00000000-0005-0000-0000-0000921E0000}"/>
    <cellStyle name="asd 9 2 4 3" xfId="7854" xr:uid="{00000000-0005-0000-0000-0000931E0000}"/>
    <cellStyle name="asd 9 2 4 4" xfId="7855" xr:uid="{00000000-0005-0000-0000-0000941E0000}"/>
    <cellStyle name="asd 9 2 5" xfId="7856" xr:uid="{00000000-0005-0000-0000-0000951E0000}"/>
    <cellStyle name="asd 9 2 5 2" xfId="7857" xr:uid="{00000000-0005-0000-0000-0000961E0000}"/>
    <cellStyle name="asd 9 2 5 3" xfId="7858" xr:uid="{00000000-0005-0000-0000-0000971E0000}"/>
    <cellStyle name="asd 9 2 5 4" xfId="7859" xr:uid="{00000000-0005-0000-0000-0000981E0000}"/>
    <cellStyle name="asd 9 2 6" xfId="7860" xr:uid="{00000000-0005-0000-0000-0000991E0000}"/>
    <cellStyle name="asd 9 2 6 2" xfId="7861" xr:uid="{00000000-0005-0000-0000-00009A1E0000}"/>
    <cellStyle name="asd 9 2 6 3" xfId="7862" xr:uid="{00000000-0005-0000-0000-00009B1E0000}"/>
    <cellStyle name="asd 9 2 6 4" xfId="7863" xr:uid="{00000000-0005-0000-0000-00009C1E0000}"/>
    <cellStyle name="asd 9 2 7" xfId="7864" xr:uid="{00000000-0005-0000-0000-00009D1E0000}"/>
    <cellStyle name="asd 9 2 7 2" xfId="7865" xr:uid="{00000000-0005-0000-0000-00009E1E0000}"/>
    <cellStyle name="asd 9 2 7 3" xfId="7866" xr:uid="{00000000-0005-0000-0000-00009F1E0000}"/>
    <cellStyle name="asd 9 2 7 4" xfId="7867" xr:uid="{00000000-0005-0000-0000-0000A01E0000}"/>
    <cellStyle name="asd 9 2 8" xfId="7868" xr:uid="{00000000-0005-0000-0000-0000A11E0000}"/>
    <cellStyle name="asd 9 2 8 2" xfId="7869" xr:uid="{00000000-0005-0000-0000-0000A21E0000}"/>
    <cellStyle name="asd 9 2 8 3" xfId="7870" xr:uid="{00000000-0005-0000-0000-0000A31E0000}"/>
    <cellStyle name="asd 9 2 8 4" xfId="7871" xr:uid="{00000000-0005-0000-0000-0000A41E0000}"/>
    <cellStyle name="asd 9 2 9" xfId="7872" xr:uid="{00000000-0005-0000-0000-0000A51E0000}"/>
    <cellStyle name="asd 9 3" xfId="7873" xr:uid="{00000000-0005-0000-0000-0000A61E0000}"/>
    <cellStyle name="asd 9 3 2" xfId="7874" xr:uid="{00000000-0005-0000-0000-0000A71E0000}"/>
    <cellStyle name="asd 9 3 2 2" xfId="7875" xr:uid="{00000000-0005-0000-0000-0000A81E0000}"/>
    <cellStyle name="asd 9 3 2 3" xfId="7876" xr:uid="{00000000-0005-0000-0000-0000A91E0000}"/>
    <cellStyle name="asd 9 3 2 4" xfId="7877" xr:uid="{00000000-0005-0000-0000-0000AA1E0000}"/>
    <cellStyle name="asd 9 3 3" xfId="7878" xr:uid="{00000000-0005-0000-0000-0000AB1E0000}"/>
    <cellStyle name="asd 9 3 3 2" xfId="7879" xr:uid="{00000000-0005-0000-0000-0000AC1E0000}"/>
    <cellStyle name="asd 9 3 3 3" xfId="7880" xr:uid="{00000000-0005-0000-0000-0000AD1E0000}"/>
    <cellStyle name="asd 9 3 3 4" xfId="7881" xr:uid="{00000000-0005-0000-0000-0000AE1E0000}"/>
    <cellStyle name="asd 9 3 4" xfId="7882" xr:uid="{00000000-0005-0000-0000-0000AF1E0000}"/>
    <cellStyle name="asd 9 3 4 2" xfId="7883" xr:uid="{00000000-0005-0000-0000-0000B01E0000}"/>
    <cellStyle name="asd 9 3 4 3" xfId="7884" xr:uid="{00000000-0005-0000-0000-0000B11E0000}"/>
    <cellStyle name="asd 9 3 4 4" xfId="7885" xr:uid="{00000000-0005-0000-0000-0000B21E0000}"/>
    <cellStyle name="asd 9 3 5" xfId="7886" xr:uid="{00000000-0005-0000-0000-0000B31E0000}"/>
    <cellStyle name="asd 9 3 5 2" xfId="7887" xr:uid="{00000000-0005-0000-0000-0000B41E0000}"/>
    <cellStyle name="asd 9 3 5 3" xfId="7888" xr:uid="{00000000-0005-0000-0000-0000B51E0000}"/>
    <cellStyle name="asd 9 3 5 4" xfId="7889" xr:uid="{00000000-0005-0000-0000-0000B61E0000}"/>
    <cellStyle name="asd 9 3 6" xfId="7890" xr:uid="{00000000-0005-0000-0000-0000B71E0000}"/>
    <cellStyle name="asd 9 4" xfId="7891" xr:uid="{00000000-0005-0000-0000-0000B81E0000}"/>
    <cellStyle name="asd 9 4 2" xfId="7892" xr:uid="{00000000-0005-0000-0000-0000B91E0000}"/>
    <cellStyle name="asd 9 4 2 2" xfId="7893" xr:uid="{00000000-0005-0000-0000-0000BA1E0000}"/>
    <cellStyle name="asd 9 4 2 3" xfId="7894" xr:uid="{00000000-0005-0000-0000-0000BB1E0000}"/>
    <cellStyle name="asd 9 4 2 4" xfId="7895" xr:uid="{00000000-0005-0000-0000-0000BC1E0000}"/>
    <cellStyle name="asd 9 4 3" xfId="7896" xr:uid="{00000000-0005-0000-0000-0000BD1E0000}"/>
    <cellStyle name="asd 9 4 3 2" xfId="7897" xr:uid="{00000000-0005-0000-0000-0000BE1E0000}"/>
    <cellStyle name="asd 9 4 3 3" xfId="7898" xr:uid="{00000000-0005-0000-0000-0000BF1E0000}"/>
    <cellStyle name="asd 9 4 3 4" xfId="7899" xr:uid="{00000000-0005-0000-0000-0000C01E0000}"/>
    <cellStyle name="asd 9 4 4" xfId="7900" xr:uid="{00000000-0005-0000-0000-0000C11E0000}"/>
    <cellStyle name="asd 9 4 5" xfId="7901" xr:uid="{00000000-0005-0000-0000-0000C21E0000}"/>
    <cellStyle name="asd 9 4 6" xfId="7902" xr:uid="{00000000-0005-0000-0000-0000C31E0000}"/>
    <cellStyle name="asd 9 5" xfId="7903" xr:uid="{00000000-0005-0000-0000-0000C41E0000}"/>
    <cellStyle name="asd 9 5 2" xfId="7904" xr:uid="{00000000-0005-0000-0000-0000C51E0000}"/>
    <cellStyle name="asd 9 5 3" xfId="7905" xr:uid="{00000000-0005-0000-0000-0000C61E0000}"/>
    <cellStyle name="asd 9 5 4" xfId="7906" xr:uid="{00000000-0005-0000-0000-0000C71E0000}"/>
    <cellStyle name="asd 9 6" xfId="7907" xr:uid="{00000000-0005-0000-0000-0000C81E0000}"/>
    <cellStyle name="asd 9 6 2" xfId="7908" xr:uid="{00000000-0005-0000-0000-0000C91E0000}"/>
    <cellStyle name="asd 9 6 3" xfId="7909" xr:uid="{00000000-0005-0000-0000-0000CA1E0000}"/>
    <cellStyle name="asd 9 6 4" xfId="7910" xr:uid="{00000000-0005-0000-0000-0000CB1E0000}"/>
    <cellStyle name="asd 9 7" xfId="7911" xr:uid="{00000000-0005-0000-0000-0000CC1E0000}"/>
    <cellStyle name="asd 9 7 2" xfId="7912" xr:uid="{00000000-0005-0000-0000-0000CD1E0000}"/>
    <cellStyle name="asd 9 7 3" xfId="7913" xr:uid="{00000000-0005-0000-0000-0000CE1E0000}"/>
    <cellStyle name="asd 9 7 4" xfId="7914" xr:uid="{00000000-0005-0000-0000-0000CF1E0000}"/>
    <cellStyle name="asd 9 8" xfId="7915" xr:uid="{00000000-0005-0000-0000-0000D01E0000}"/>
    <cellStyle name="asd 9 8 2" xfId="7916" xr:uid="{00000000-0005-0000-0000-0000D11E0000}"/>
    <cellStyle name="asd 9 8 3" xfId="7917" xr:uid="{00000000-0005-0000-0000-0000D21E0000}"/>
    <cellStyle name="asd 9 8 4" xfId="7918" xr:uid="{00000000-0005-0000-0000-0000D31E0000}"/>
    <cellStyle name="asd 9 9" xfId="7919" xr:uid="{00000000-0005-0000-0000-0000D41E0000}"/>
    <cellStyle name="asd 9 9 2" xfId="7920" xr:uid="{00000000-0005-0000-0000-0000D51E0000}"/>
    <cellStyle name="asd 9 9 3" xfId="7921" xr:uid="{00000000-0005-0000-0000-0000D61E0000}"/>
    <cellStyle name="asd 9 9 4" xfId="7922" xr:uid="{00000000-0005-0000-0000-0000D71E0000}"/>
    <cellStyle name="Bom 2" xfId="7923" xr:uid="{00000000-0005-0000-0000-0000D81E0000}"/>
    <cellStyle name="Cálculo 2" xfId="7924" xr:uid="{00000000-0005-0000-0000-0000D91E0000}"/>
    <cellStyle name="Cálculo 2 10" xfId="7925" xr:uid="{00000000-0005-0000-0000-0000DA1E0000}"/>
    <cellStyle name="Cálculo 2 10 2" xfId="7926" xr:uid="{00000000-0005-0000-0000-0000DB1E0000}"/>
    <cellStyle name="Cálculo 2 10 3" xfId="7927" xr:uid="{00000000-0005-0000-0000-0000DC1E0000}"/>
    <cellStyle name="Cálculo 2 10 4" xfId="7928" xr:uid="{00000000-0005-0000-0000-0000DD1E0000}"/>
    <cellStyle name="Cálculo 2 10 5" xfId="7929" xr:uid="{00000000-0005-0000-0000-0000DE1E0000}"/>
    <cellStyle name="Cálculo 2 11" xfId="7930" xr:uid="{00000000-0005-0000-0000-0000DF1E0000}"/>
    <cellStyle name="Cálculo 2 11 2" xfId="7931" xr:uid="{00000000-0005-0000-0000-0000E01E0000}"/>
    <cellStyle name="Cálculo 2 11 3" xfId="7932" xr:uid="{00000000-0005-0000-0000-0000E11E0000}"/>
    <cellStyle name="Cálculo 2 11 4" xfId="7933" xr:uid="{00000000-0005-0000-0000-0000E21E0000}"/>
    <cellStyle name="Cálculo 2 11 5" xfId="7934" xr:uid="{00000000-0005-0000-0000-0000E31E0000}"/>
    <cellStyle name="Cálculo 2 12" xfId="7935" xr:uid="{00000000-0005-0000-0000-0000E41E0000}"/>
    <cellStyle name="Cálculo 2 12 2" xfId="7936" xr:uid="{00000000-0005-0000-0000-0000E51E0000}"/>
    <cellStyle name="Cálculo 2 12 3" xfId="7937" xr:uid="{00000000-0005-0000-0000-0000E61E0000}"/>
    <cellStyle name="Cálculo 2 12 4" xfId="7938" xr:uid="{00000000-0005-0000-0000-0000E71E0000}"/>
    <cellStyle name="Cálculo 2 12 5" xfId="7939" xr:uid="{00000000-0005-0000-0000-0000E81E0000}"/>
    <cellStyle name="Cálculo 2 13" xfId="7940" xr:uid="{00000000-0005-0000-0000-0000E91E0000}"/>
    <cellStyle name="Cálculo 2 13 2" xfId="7941" xr:uid="{00000000-0005-0000-0000-0000EA1E0000}"/>
    <cellStyle name="Cálculo 2 13 3" xfId="7942" xr:uid="{00000000-0005-0000-0000-0000EB1E0000}"/>
    <cellStyle name="Cálculo 2 13 4" xfId="7943" xr:uid="{00000000-0005-0000-0000-0000EC1E0000}"/>
    <cellStyle name="Cálculo 2 13 5" xfId="7944" xr:uid="{00000000-0005-0000-0000-0000ED1E0000}"/>
    <cellStyle name="Cálculo 2 14" xfId="7945" xr:uid="{00000000-0005-0000-0000-0000EE1E0000}"/>
    <cellStyle name="Cálculo 2 14 2" xfId="7946" xr:uid="{00000000-0005-0000-0000-0000EF1E0000}"/>
    <cellStyle name="Cálculo 2 14 3" xfId="7947" xr:uid="{00000000-0005-0000-0000-0000F01E0000}"/>
    <cellStyle name="Cálculo 2 14 4" xfId="7948" xr:uid="{00000000-0005-0000-0000-0000F11E0000}"/>
    <cellStyle name="Cálculo 2 15" xfId="7949" xr:uid="{00000000-0005-0000-0000-0000F21E0000}"/>
    <cellStyle name="Cálculo 2 16" xfId="7950" xr:uid="{00000000-0005-0000-0000-0000F31E0000}"/>
    <cellStyle name="Cálculo 2 17" xfId="7951" xr:uid="{00000000-0005-0000-0000-0000F41E0000}"/>
    <cellStyle name="Cálculo 2 2" xfId="7952" xr:uid="{00000000-0005-0000-0000-0000F51E0000}"/>
    <cellStyle name="Cálculo 2 2 10" xfId="7953" xr:uid="{00000000-0005-0000-0000-0000F61E0000}"/>
    <cellStyle name="Cálculo 2 2 10 2" xfId="7954" xr:uid="{00000000-0005-0000-0000-0000F71E0000}"/>
    <cellStyle name="Cálculo 2 2 10 3" xfId="7955" xr:uid="{00000000-0005-0000-0000-0000F81E0000}"/>
    <cellStyle name="Cálculo 2 2 10 4" xfId="7956" xr:uid="{00000000-0005-0000-0000-0000F91E0000}"/>
    <cellStyle name="Cálculo 2 2 10 5" xfId="7957" xr:uid="{00000000-0005-0000-0000-0000FA1E0000}"/>
    <cellStyle name="Cálculo 2 2 11" xfId="7958" xr:uid="{00000000-0005-0000-0000-0000FB1E0000}"/>
    <cellStyle name="Cálculo 2 2 11 2" xfId="7959" xr:uid="{00000000-0005-0000-0000-0000FC1E0000}"/>
    <cellStyle name="Cálculo 2 2 11 3" xfId="7960" xr:uid="{00000000-0005-0000-0000-0000FD1E0000}"/>
    <cellStyle name="Cálculo 2 2 11 4" xfId="7961" xr:uid="{00000000-0005-0000-0000-0000FE1E0000}"/>
    <cellStyle name="Cálculo 2 2 12" xfId="7962" xr:uid="{00000000-0005-0000-0000-0000FF1E0000}"/>
    <cellStyle name="Cálculo 2 2 13" xfId="7963" xr:uid="{00000000-0005-0000-0000-0000001F0000}"/>
    <cellStyle name="Cálculo 2 2 14" xfId="7964" xr:uid="{00000000-0005-0000-0000-0000011F0000}"/>
    <cellStyle name="Cálculo 2 2 2" xfId="7965" xr:uid="{00000000-0005-0000-0000-0000021F0000}"/>
    <cellStyle name="Cálculo 2 2 2 10" xfId="7966" xr:uid="{00000000-0005-0000-0000-0000031F0000}"/>
    <cellStyle name="Cálculo 2 2 2 10 2" xfId="7967" xr:uid="{00000000-0005-0000-0000-0000041F0000}"/>
    <cellStyle name="Cálculo 2 2 2 10 3" xfId="7968" xr:uid="{00000000-0005-0000-0000-0000051F0000}"/>
    <cellStyle name="Cálculo 2 2 2 10 4" xfId="7969" xr:uid="{00000000-0005-0000-0000-0000061F0000}"/>
    <cellStyle name="Cálculo 2 2 2 10 5" xfId="7970" xr:uid="{00000000-0005-0000-0000-0000071F0000}"/>
    <cellStyle name="Cálculo 2 2 2 11" xfId="7971" xr:uid="{00000000-0005-0000-0000-0000081F0000}"/>
    <cellStyle name="Cálculo 2 2 2 11 2" xfId="7972" xr:uid="{00000000-0005-0000-0000-0000091F0000}"/>
    <cellStyle name="Cálculo 2 2 2 11 3" xfId="7973" xr:uid="{00000000-0005-0000-0000-00000A1F0000}"/>
    <cellStyle name="Cálculo 2 2 2 11 4" xfId="7974" xr:uid="{00000000-0005-0000-0000-00000B1F0000}"/>
    <cellStyle name="Cálculo 2 2 2 12" xfId="7975" xr:uid="{00000000-0005-0000-0000-00000C1F0000}"/>
    <cellStyle name="Cálculo 2 2 2 13" xfId="7976" xr:uid="{00000000-0005-0000-0000-00000D1F0000}"/>
    <cellStyle name="Cálculo 2 2 2 14" xfId="7977" xr:uid="{00000000-0005-0000-0000-00000E1F0000}"/>
    <cellStyle name="Cálculo 2 2 2 2" xfId="7978" xr:uid="{00000000-0005-0000-0000-00000F1F0000}"/>
    <cellStyle name="Cálculo 2 2 2 2 2" xfId="7979" xr:uid="{00000000-0005-0000-0000-0000101F0000}"/>
    <cellStyle name="Cálculo 2 2 2 2 2 2" xfId="7980" xr:uid="{00000000-0005-0000-0000-0000111F0000}"/>
    <cellStyle name="Cálculo 2 2 2 2 2 3" xfId="7981" xr:uid="{00000000-0005-0000-0000-0000121F0000}"/>
    <cellStyle name="Cálculo 2 2 2 2 2 4" xfId="7982" xr:uid="{00000000-0005-0000-0000-0000131F0000}"/>
    <cellStyle name="Cálculo 2 2 2 2 2 5" xfId="7983" xr:uid="{00000000-0005-0000-0000-0000141F0000}"/>
    <cellStyle name="Cálculo 2 2 2 2 3" xfId="7984" xr:uid="{00000000-0005-0000-0000-0000151F0000}"/>
    <cellStyle name="Cálculo 2 2 2 2 3 2" xfId="7985" xr:uid="{00000000-0005-0000-0000-0000161F0000}"/>
    <cellStyle name="Cálculo 2 2 2 2 3 3" xfId="7986" xr:uid="{00000000-0005-0000-0000-0000171F0000}"/>
    <cellStyle name="Cálculo 2 2 2 2 3 4" xfId="7987" xr:uid="{00000000-0005-0000-0000-0000181F0000}"/>
    <cellStyle name="Cálculo 2 2 2 2 3 5" xfId="7988" xr:uid="{00000000-0005-0000-0000-0000191F0000}"/>
    <cellStyle name="Cálculo 2 2 2 2 4" xfId="7989" xr:uid="{00000000-0005-0000-0000-00001A1F0000}"/>
    <cellStyle name="Cálculo 2 2 2 2 4 2" xfId="7990" xr:uid="{00000000-0005-0000-0000-00001B1F0000}"/>
    <cellStyle name="Cálculo 2 2 2 2 4 3" xfId="7991" xr:uid="{00000000-0005-0000-0000-00001C1F0000}"/>
    <cellStyle name="Cálculo 2 2 2 2 4 4" xfId="7992" xr:uid="{00000000-0005-0000-0000-00001D1F0000}"/>
    <cellStyle name="Cálculo 2 2 2 2 4 5" xfId="7993" xr:uid="{00000000-0005-0000-0000-00001E1F0000}"/>
    <cellStyle name="Cálculo 2 2 2 2 5" xfId="7994" xr:uid="{00000000-0005-0000-0000-00001F1F0000}"/>
    <cellStyle name="Cálculo 2 2 2 2 5 2" xfId="7995" xr:uid="{00000000-0005-0000-0000-0000201F0000}"/>
    <cellStyle name="Cálculo 2 2 2 2 5 3" xfId="7996" xr:uid="{00000000-0005-0000-0000-0000211F0000}"/>
    <cellStyle name="Cálculo 2 2 2 2 5 4" xfId="7997" xr:uid="{00000000-0005-0000-0000-0000221F0000}"/>
    <cellStyle name="Cálculo 2 2 2 2 5 5" xfId="7998" xr:uid="{00000000-0005-0000-0000-0000231F0000}"/>
    <cellStyle name="Cálculo 2 2 2 2 6" xfId="7999" xr:uid="{00000000-0005-0000-0000-0000241F0000}"/>
    <cellStyle name="Cálculo 2 2 2 2 6 2" xfId="8000" xr:uid="{00000000-0005-0000-0000-0000251F0000}"/>
    <cellStyle name="Cálculo 2 2 2 2 6 3" xfId="8001" xr:uid="{00000000-0005-0000-0000-0000261F0000}"/>
    <cellStyle name="Cálculo 2 2 2 2 6 4" xfId="8002" xr:uid="{00000000-0005-0000-0000-0000271F0000}"/>
    <cellStyle name="Cálculo 2 2 2 2 7" xfId="8003" xr:uid="{00000000-0005-0000-0000-0000281F0000}"/>
    <cellStyle name="Cálculo 2 2 2 2 7 2" xfId="8004" xr:uid="{00000000-0005-0000-0000-0000291F0000}"/>
    <cellStyle name="Cálculo 2 2 2 2 8" xfId="8005" xr:uid="{00000000-0005-0000-0000-00002A1F0000}"/>
    <cellStyle name="Cálculo 2 2 2 2 8 2" xfId="8006" xr:uid="{00000000-0005-0000-0000-00002B1F0000}"/>
    <cellStyle name="Cálculo 2 2 2 2 9" xfId="8007" xr:uid="{00000000-0005-0000-0000-00002C1F0000}"/>
    <cellStyle name="Cálculo 2 2 2 3" xfId="8008" xr:uid="{00000000-0005-0000-0000-00002D1F0000}"/>
    <cellStyle name="Cálculo 2 2 2 3 2" xfId="8009" xr:uid="{00000000-0005-0000-0000-00002E1F0000}"/>
    <cellStyle name="Cálculo 2 2 2 3 2 2" xfId="8010" xr:uid="{00000000-0005-0000-0000-00002F1F0000}"/>
    <cellStyle name="Cálculo 2 2 2 3 2 3" xfId="8011" xr:uid="{00000000-0005-0000-0000-0000301F0000}"/>
    <cellStyle name="Cálculo 2 2 2 3 2 4" xfId="8012" xr:uid="{00000000-0005-0000-0000-0000311F0000}"/>
    <cellStyle name="Cálculo 2 2 2 3 2 5" xfId="8013" xr:uid="{00000000-0005-0000-0000-0000321F0000}"/>
    <cellStyle name="Cálculo 2 2 2 3 3" xfId="8014" xr:uid="{00000000-0005-0000-0000-0000331F0000}"/>
    <cellStyle name="Cálculo 2 2 2 3 3 2" xfId="8015" xr:uid="{00000000-0005-0000-0000-0000341F0000}"/>
    <cellStyle name="Cálculo 2 2 2 3 3 3" xfId="8016" xr:uid="{00000000-0005-0000-0000-0000351F0000}"/>
    <cellStyle name="Cálculo 2 2 2 3 3 4" xfId="8017" xr:uid="{00000000-0005-0000-0000-0000361F0000}"/>
    <cellStyle name="Cálculo 2 2 2 3 3 5" xfId="8018" xr:uid="{00000000-0005-0000-0000-0000371F0000}"/>
    <cellStyle name="Cálculo 2 2 2 3 4" xfId="8019" xr:uid="{00000000-0005-0000-0000-0000381F0000}"/>
    <cellStyle name="Cálculo 2 2 2 3 4 2" xfId="8020" xr:uid="{00000000-0005-0000-0000-0000391F0000}"/>
    <cellStyle name="Cálculo 2 2 2 3 4 3" xfId="8021" xr:uid="{00000000-0005-0000-0000-00003A1F0000}"/>
    <cellStyle name="Cálculo 2 2 2 3 4 4" xfId="8022" xr:uid="{00000000-0005-0000-0000-00003B1F0000}"/>
    <cellStyle name="Cálculo 2 2 2 3 4 5" xfId="8023" xr:uid="{00000000-0005-0000-0000-00003C1F0000}"/>
    <cellStyle name="Cálculo 2 2 2 3 5" xfId="8024" xr:uid="{00000000-0005-0000-0000-00003D1F0000}"/>
    <cellStyle name="Cálculo 2 2 2 3 5 2" xfId="8025" xr:uid="{00000000-0005-0000-0000-00003E1F0000}"/>
    <cellStyle name="Cálculo 2 2 2 3 5 3" xfId="8026" xr:uid="{00000000-0005-0000-0000-00003F1F0000}"/>
    <cellStyle name="Cálculo 2 2 2 3 5 4" xfId="8027" xr:uid="{00000000-0005-0000-0000-0000401F0000}"/>
    <cellStyle name="Cálculo 2 2 2 3 5 5" xfId="8028" xr:uid="{00000000-0005-0000-0000-0000411F0000}"/>
    <cellStyle name="Cálculo 2 2 2 3 6" xfId="8029" xr:uid="{00000000-0005-0000-0000-0000421F0000}"/>
    <cellStyle name="Cálculo 2 2 2 3 6 2" xfId="8030" xr:uid="{00000000-0005-0000-0000-0000431F0000}"/>
    <cellStyle name="Cálculo 2 2 2 3 6 3" xfId="8031" xr:uid="{00000000-0005-0000-0000-0000441F0000}"/>
    <cellStyle name="Cálculo 2 2 2 3 6 4" xfId="8032" xr:uid="{00000000-0005-0000-0000-0000451F0000}"/>
    <cellStyle name="Cálculo 2 2 2 3 7" xfId="8033" xr:uid="{00000000-0005-0000-0000-0000461F0000}"/>
    <cellStyle name="Cálculo 2 2 2 3 7 2" xfId="8034" xr:uid="{00000000-0005-0000-0000-0000471F0000}"/>
    <cellStyle name="Cálculo 2 2 2 3 8" xfId="8035" xr:uid="{00000000-0005-0000-0000-0000481F0000}"/>
    <cellStyle name="Cálculo 2 2 2 3 8 2" xfId="8036" xr:uid="{00000000-0005-0000-0000-0000491F0000}"/>
    <cellStyle name="Cálculo 2 2 2 3 9" xfId="8037" xr:uid="{00000000-0005-0000-0000-00004A1F0000}"/>
    <cellStyle name="Cálculo 2 2 2 4" xfId="8038" xr:uid="{00000000-0005-0000-0000-00004B1F0000}"/>
    <cellStyle name="Cálculo 2 2 2 4 2" xfId="8039" xr:uid="{00000000-0005-0000-0000-00004C1F0000}"/>
    <cellStyle name="Cálculo 2 2 2 4 2 2" xfId="8040" xr:uid="{00000000-0005-0000-0000-00004D1F0000}"/>
    <cellStyle name="Cálculo 2 2 2 4 2 3" xfId="8041" xr:uid="{00000000-0005-0000-0000-00004E1F0000}"/>
    <cellStyle name="Cálculo 2 2 2 4 2 4" xfId="8042" xr:uid="{00000000-0005-0000-0000-00004F1F0000}"/>
    <cellStyle name="Cálculo 2 2 2 4 2 5" xfId="8043" xr:uid="{00000000-0005-0000-0000-0000501F0000}"/>
    <cellStyle name="Cálculo 2 2 2 4 3" xfId="8044" xr:uid="{00000000-0005-0000-0000-0000511F0000}"/>
    <cellStyle name="Cálculo 2 2 2 4 3 2" xfId="8045" xr:uid="{00000000-0005-0000-0000-0000521F0000}"/>
    <cellStyle name="Cálculo 2 2 2 4 3 3" xfId="8046" xr:uid="{00000000-0005-0000-0000-0000531F0000}"/>
    <cellStyle name="Cálculo 2 2 2 4 3 4" xfId="8047" xr:uid="{00000000-0005-0000-0000-0000541F0000}"/>
    <cellStyle name="Cálculo 2 2 2 4 3 5" xfId="8048" xr:uid="{00000000-0005-0000-0000-0000551F0000}"/>
    <cellStyle name="Cálculo 2 2 2 4 4" xfId="8049" xr:uid="{00000000-0005-0000-0000-0000561F0000}"/>
    <cellStyle name="Cálculo 2 2 2 4 4 2" xfId="8050" xr:uid="{00000000-0005-0000-0000-0000571F0000}"/>
    <cellStyle name="Cálculo 2 2 2 4 4 3" xfId="8051" xr:uid="{00000000-0005-0000-0000-0000581F0000}"/>
    <cellStyle name="Cálculo 2 2 2 4 4 4" xfId="8052" xr:uid="{00000000-0005-0000-0000-0000591F0000}"/>
    <cellStyle name="Cálculo 2 2 2 4 4 5" xfId="8053" xr:uid="{00000000-0005-0000-0000-00005A1F0000}"/>
    <cellStyle name="Cálculo 2 2 2 4 5" xfId="8054" xr:uid="{00000000-0005-0000-0000-00005B1F0000}"/>
    <cellStyle name="Cálculo 2 2 2 4 5 2" xfId="8055" xr:uid="{00000000-0005-0000-0000-00005C1F0000}"/>
    <cellStyle name="Cálculo 2 2 2 4 5 3" xfId="8056" xr:uid="{00000000-0005-0000-0000-00005D1F0000}"/>
    <cellStyle name="Cálculo 2 2 2 4 5 4" xfId="8057" xr:uid="{00000000-0005-0000-0000-00005E1F0000}"/>
    <cellStyle name="Cálculo 2 2 2 4 5 5" xfId="8058" xr:uid="{00000000-0005-0000-0000-00005F1F0000}"/>
    <cellStyle name="Cálculo 2 2 2 4 6" xfId="8059" xr:uid="{00000000-0005-0000-0000-0000601F0000}"/>
    <cellStyle name="Cálculo 2 2 2 4 6 2" xfId="8060" xr:uid="{00000000-0005-0000-0000-0000611F0000}"/>
    <cellStyle name="Cálculo 2 2 2 4 6 3" xfId="8061" xr:uid="{00000000-0005-0000-0000-0000621F0000}"/>
    <cellStyle name="Cálculo 2 2 2 4 6 4" xfId="8062" xr:uid="{00000000-0005-0000-0000-0000631F0000}"/>
    <cellStyle name="Cálculo 2 2 2 4 7" xfId="8063" xr:uid="{00000000-0005-0000-0000-0000641F0000}"/>
    <cellStyle name="Cálculo 2 2 2 4 7 2" xfId="8064" xr:uid="{00000000-0005-0000-0000-0000651F0000}"/>
    <cellStyle name="Cálculo 2 2 2 4 8" xfId="8065" xr:uid="{00000000-0005-0000-0000-0000661F0000}"/>
    <cellStyle name="Cálculo 2 2 2 4 8 2" xfId="8066" xr:uid="{00000000-0005-0000-0000-0000671F0000}"/>
    <cellStyle name="Cálculo 2 2 2 4 9" xfId="8067" xr:uid="{00000000-0005-0000-0000-0000681F0000}"/>
    <cellStyle name="Cálculo 2 2 2 5" xfId="8068" xr:uid="{00000000-0005-0000-0000-0000691F0000}"/>
    <cellStyle name="Cálculo 2 2 2 5 2" xfId="8069" xr:uid="{00000000-0005-0000-0000-00006A1F0000}"/>
    <cellStyle name="Cálculo 2 2 2 5 2 2" xfId="8070" xr:uid="{00000000-0005-0000-0000-00006B1F0000}"/>
    <cellStyle name="Cálculo 2 2 2 5 2 3" xfId="8071" xr:uid="{00000000-0005-0000-0000-00006C1F0000}"/>
    <cellStyle name="Cálculo 2 2 2 5 2 4" xfId="8072" xr:uid="{00000000-0005-0000-0000-00006D1F0000}"/>
    <cellStyle name="Cálculo 2 2 2 5 2 5" xfId="8073" xr:uid="{00000000-0005-0000-0000-00006E1F0000}"/>
    <cellStyle name="Cálculo 2 2 2 5 3" xfId="8074" xr:uid="{00000000-0005-0000-0000-00006F1F0000}"/>
    <cellStyle name="Cálculo 2 2 2 5 3 2" xfId="8075" xr:uid="{00000000-0005-0000-0000-0000701F0000}"/>
    <cellStyle name="Cálculo 2 2 2 5 3 3" xfId="8076" xr:uid="{00000000-0005-0000-0000-0000711F0000}"/>
    <cellStyle name="Cálculo 2 2 2 5 3 4" xfId="8077" xr:uid="{00000000-0005-0000-0000-0000721F0000}"/>
    <cellStyle name="Cálculo 2 2 2 5 3 5" xfId="8078" xr:uid="{00000000-0005-0000-0000-0000731F0000}"/>
    <cellStyle name="Cálculo 2 2 2 5 4" xfId="8079" xr:uid="{00000000-0005-0000-0000-0000741F0000}"/>
    <cellStyle name="Cálculo 2 2 2 5 4 2" xfId="8080" xr:uid="{00000000-0005-0000-0000-0000751F0000}"/>
    <cellStyle name="Cálculo 2 2 2 5 4 3" xfId="8081" xr:uid="{00000000-0005-0000-0000-0000761F0000}"/>
    <cellStyle name="Cálculo 2 2 2 5 4 4" xfId="8082" xr:uid="{00000000-0005-0000-0000-0000771F0000}"/>
    <cellStyle name="Cálculo 2 2 2 5 4 5" xfId="8083" xr:uid="{00000000-0005-0000-0000-0000781F0000}"/>
    <cellStyle name="Cálculo 2 2 2 5 5" xfId="8084" xr:uid="{00000000-0005-0000-0000-0000791F0000}"/>
    <cellStyle name="Cálculo 2 2 2 5 5 2" xfId="8085" xr:uid="{00000000-0005-0000-0000-00007A1F0000}"/>
    <cellStyle name="Cálculo 2 2 2 5 5 3" xfId="8086" xr:uid="{00000000-0005-0000-0000-00007B1F0000}"/>
    <cellStyle name="Cálculo 2 2 2 5 5 4" xfId="8087" xr:uid="{00000000-0005-0000-0000-00007C1F0000}"/>
    <cellStyle name="Cálculo 2 2 2 5 5 5" xfId="8088" xr:uid="{00000000-0005-0000-0000-00007D1F0000}"/>
    <cellStyle name="Cálculo 2 2 2 5 6" xfId="8089" xr:uid="{00000000-0005-0000-0000-00007E1F0000}"/>
    <cellStyle name="Cálculo 2 2 2 5 7" xfId="8090" xr:uid="{00000000-0005-0000-0000-00007F1F0000}"/>
    <cellStyle name="Cálculo 2 2 2 5 8" xfId="8091" xr:uid="{00000000-0005-0000-0000-0000801F0000}"/>
    <cellStyle name="Cálculo 2 2 2 5 9" xfId="8092" xr:uid="{00000000-0005-0000-0000-0000811F0000}"/>
    <cellStyle name="Cálculo 2 2 2 6" xfId="8093" xr:uid="{00000000-0005-0000-0000-0000821F0000}"/>
    <cellStyle name="Cálculo 2 2 2 6 2" xfId="8094" xr:uid="{00000000-0005-0000-0000-0000831F0000}"/>
    <cellStyle name="Cálculo 2 2 2 6 2 2" xfId="8095" xr:uid="{00000000-0005-0000-0000-0000841F0000}"/>
    <cellStyle name="Cálculo 2 2 2 6 2 3" xfId="8096" xr:uid="{00000000-0005-0000-0000-0000851F0000}"/>
    <cellStyle name="Cálculo 2 2 2 6 2 4" xfId="8097" xr:uid="{00000000-0005-0000-0000-0000861F0000}"/>
    <cellStyle name="Cálculo 2 2 2 6 2 5" xfId="8098" xr:uid="{00000000-0005-0000-0000-0000871F0000}"/>
    <cellStyle name="Cálculo 2 2 2 6 3" xfId="8099" xr:uid="{00000000-0005-0000-0000-0000881F0000}"/>
    <cellStyle name="Cálculo 2 2 2 6 3 2" xfId="8100" xr:uid="{00000000-0005-0000-0000-0000891F0000}"/>
    <cellStyle name="Cálculo 2 2 2 6 3 3" xfId="8101" xr:uid="{00000000-0005-0000-0000-00008A1F0000}"/>
    <cellStyle name="Cálculo 2 2 2 6 3 4" xfId="8102" xr:uid="{00000000-0005-0000-0000-00008B1F0000}"/>
    <cellStyle name="Cálculo 2 2 2 6 3 5" xfId="8103" xr:uid="{00000000-0005-0000-0000-00008C1F0000}"/>
    <cellStyle name="Cálculo 2 2 2 6 4" xfId="8104" xr:uid="{00000000-0005-0000-0000-00008D1F0000}"/>
    <cellStyle name="Cálculo 2 2 2 6 4 2" xfId="8105" xr:uid="{00000000-0005-0000-0000-00008E1F0000}"/>
    <cellStyle name="Cálculo 2 2 2 6 4 3" xfId="8106" xr:uid="{00000000-0005-0000-0000-00008F1F0000}"/>
    <cellStyle name="Cálculo 2 2 2 6 4 4" xfId="8107" xr:uid="{00000000-0005-0000-0000-0000901F0000}"/>
    <cellStyle name="Cálculo 2 2 2 6 4 5" xfId="8108" xr:uid="{00000000-0005-0000-0000-0000911F0000}"/>
    <cellStyle name="Cálculo 2 2 2 6 5" xfId="8109" xr:uid="{00000000-0005-0000-0000-0000921F0000}"/>
    <cellStyle name="Cálculo 2 2 2 6 5 2" xfId="8110" xr:uid="{00000000-0005-0000-0000-0000931F0000}"/>
    <cellStyle name="Cálculo 2 2 2 6 5 3" xfId="8111" xr:uid="{00000000-0005-0000-0000-0000941F0000}"/>
    <cellStyle name="Cálculo 2 2 2 6 5 4" xfId="8112" xr:uid="{00000000-0005-0000-0000-0000951F0000}"/>
    <cellStyle name="Cálculo 2 2 2 6 5 5" xfId="8113" xr:uid="{00000000-0005-0000-0000-0000961F0000}"/>
    <cellStyle name="Cálculo 2 2 2 6 6" xfId="8114" xr:uid="{00000000-0005-0000-0000-0000971F0000}"/>
    <cellStyle name="Cálculo 2 2 2 6 7" xfId="8115" xr:uid="{00000000-0005-0000-0000-0000981F0000}"/>
    <cellStyle name="Cálculo 2 2 2 6 8" xfId="8116" xr:uid="{00000000-0005-0000-0000-0000991F0000}"/>
    <cellStyle name="Cálculo 2 2 2 6 9" xfId="8117" xr:uid="{00000000-0005-0000-0000-00009A1F0000}"/>
    <cellStyle name="Cálculo 2 2 2 7" xfId="8118" xr:uid="{00000000-0005-0000-0000-00009B1F0000}"/>
    <cellStyle name="Cálculo 2 2 2 7 2" xfId="8119" xr:uid="{00000000-0005-0000-0000-00009C1F0000}"/>
    <cellStyle name="Cálculo 2 2 2 7 3" xfId="8120" xr:uid="{00000000-0005-0000-0000-00009D1F0000}"/>
    <cellStyle name="Cálculo 2 2 2 7 4" xfId="8121" xr:uid="{00000000-0005-0000-0000-00009E1F0000}"/>
    <cellStyle name="Cálculo 2 2 2 7 5" xfId="8122" xr:uid="{00000000-0005-0000-0000-00009F1F0000}"/>
    <cellStyle name="Cálculo 2 2 2 8" xfId="8123" xr:uid="{00000000-0005-0000-0000-0000A01F0000}"/>
    <cellStyle name="Cálculo 2 2 2 8 2" xfId="8124" xr:uid="{00000000-0005-0000-0000-0000A11F0000}"/>
    <cellStyle name="Cálculo 2 2 2 8 3" xfId="8125" xr:uid="{00000000-0005-0000-0000-0000A21F0000}"/>
    <cellStyle name="Cálculo 2 2 2 8 4" xfId="8126" xr:uid="{00000000-0005-0000-0000-0000A31F0000}"/>
    <cellStyle name="Cálculo 2 2 2 8 5" xfId="8127" xr:uid="{00000000-0005-0000-0000-0000A41F0000}"/>
    <cellStyle name="Cálculo 2 2 2 8 6" xfId="8128" xr:uid="{00000000-0005-0000-0000-0000A51F0000}"/>
    <cellStyle name="Cálculo 2 2 2 9" xfId="8129" xr:uid="{00000000-0005-0000-0000-0000A61F0000}"/>
    <cellStyle name="Cálculo 2 2 2 9 2" xfId="8130" xr:uid="{00000000-0005-0000-0000-0000A71F0000}"/>
    <cellStyle name="Cálculo 2 2 2 9 3" xfId="8131" xr:uid="{00000000-0005-0000-0000-0000A81F0000}"/>
    <cellStyle name="Cálculo 2 2 2 9 4" xfId="8132" xr:uid="{00000000-0005-0000-0000-0000A91F0000}"/>
    <cellStyle name="Cálculo 2 2 2 9 5" xfId="8133" xr:uid="{00000000-0005-0000-0000-0000AA1F0000}"/>
    <cellStyle name="Cálculo 2 2 3" xfId="8134" xr:uid="{00000000-0005-0000-0000-0000AB1F0000}"/>
    <cellStyle name="Cálculo 2 2 3 10" xfId="8135" xr:uid="{00000000-0005-0000-0000-0000AC1F0000}"/>
    <cellStyle name="Cálculo 2 2 3 10 2" xfId="8136" xr:uid="{00000000-0005-0000-0000-0000AD1F0000}"/>
    <cellStyle name="Cálculo 2 2 3 10 3" xfId="8137" xr:uid="{00000000-0005-0000-0000-0000AE1F0000}"/>
    <cellStyle name="Cálculo 2 2 3 10 4" xfId="8138" xr:uid="{00000000-0005-0000-0000-0000AF1F0000}"/>
    <cellStyle name="Cálculo 2 2 3 10 5" xfId="8139" xr:uid="{00000000-0005-0000-0000-0000B01F0000}"/>
    <cellStyle name="Cálculo 2 2 3 11" xfId="8140" xr:uid="{00000000-0005-0000-0000-0000B11F0000}"/>
    <cellStyle name="Cálculo 2 2 3 11 2" xfId="8141" xr:uid="{00000000-0005-0000-0000-0000B21F0000}"/>
    <cellStyle name="Cálculo 2 2 3 11 3" xfId="8142" xr:uid="{00000000-0005-0000-0000-0000B31F0000}"/>
    <cellStyle name="Cálculo 2 2 3 11 4" xfId="8143" xr:uid="{00000000-0005-0000-0000-0000B41F0000}"/>
    <cellStyle name="Cálculo 2 2 3 12" xfId="8144" xr:uid="{00000000-0005-0000-0000-0000B51F0000}"/>
    <cellStyle name="Cálculo 2 2 3 13" xfId="8145" xr:uid="{00000000-0005-0000-0000-0000B61F0000}"/>
    <cellStyle name="Cálculo 2 2 3 14" xfId="8146" xr:uid="{00000000-0005-0000-0000-0000B71F0000}"/>
    <cellStyle name="Cálculo 2 2 3 2" xfId="8147" xr:uid="{00000000-0005-0000-0000-0000B81F0000}"/>
    <cellStyle name="Cálculo 2 2 3 2 2" xfId="8148" xr:uid="{00000000-0005-0000-0000-0000B91F0000}"/>
    <cellStyle name="Cálculo 2 2 3 2 2 2" xfId="8149" xr:uid="{00000000-0005-0000-0000-0000BA1F0000}"/>
    <cellStyle name="Cálculo 2 2 3 2 2 3" xfId="8150" xr:uid="{00000000-0005-0000-0000-0000BB1F0000}"/>
    <cellStyle name="Cálculo 2 2 3 2 2 4" xfId="8151" xr:uid="{00000000-0005-0000-0000-0000BC1F0000}"/>
    <cellStyle name="Cálculo 2 2 3 2 2 5" xfId="8152" xr:uid="{00000000-0005-0000-0000-0000BD1F0000}"/>
    <cellStyle name="Cálculo 2 2 3 2 3" xfId="8153" xr:uid="{00000000-0005-0000-0000-0000BE1F0000}"/>
    <cellStyle name="Cálculo 2 2 3 2 3 2" xfId="8154" xr:uid="{00000000-0005-0000-0000-0000BF1F0000}"/>
    <cellStyle name="Cálculo 2 2 3 2 3 3" xfId="8155" xr:uid="{00000000-0005-0000-0000-0000C01F0000}"/>
    <cellStyle name="Cálculo 2 2 3 2 3 4" xfId="8156" xr:uid="{00000000-0005-0000-0000-0000C11F0000}"/>
    <cellStyle name="Cálculo 2 2 3 2 3 5" xfId="8157" xr:uid="{00000000-0005-0000-0000-0000C21F0000}"/>
    <cellStyle name="Cálculo 2 2 3 2 4" xfId="8158" xr:uid="{00000000-0005-0000-0000-0000C31F0000}"/>
    <cellStyle name="Cálculo 2 2 3 2 4 2" xfId="8159" xr:uid="{00000000-0005-0000-0000-0000C41F0000}"/>
    <cellStyle name="Cálculo 2 2 3 2 4 3" xfId="8160" xr:uid="{00000000-0005-0000-0000-0000C51F0000}"/>
    <cellStyle name="Cálculo 2 2 3 2 4 4" xfId="8161" xr:uid="{00000000-0005-0000-0000-0000C61F0000}"/>
    <cellStyle name="Cálculo 2 2 3 2 4 5" xfId="8162" xr:uid="{00000000-0005-0000-0000-0000C71F0000}"/>
    <cellStyle name="Cálculo 2 2 3 2 5" xfId="8163" xr:uid="{00000000-0005-0000-0000-0000C81F0000}"/>
    <cellStyle name="Cálculo 2 2 3 2 5 2" xfId="8164" xr:uid="{00000000-0005-0000-0000-0000C91F0000}"/>
    <cellStyle name="Cálculo 2 2 3 2 5 3" xfId="8165" xr:uid="{00000000-0005-0000-0000-0000CA1F0000}"/>
    <cellStyle name="Cálculo 2 2 3 2 5 4" xfId="8166" xr:uid="{00000000-0005-0000-0000-0000CB1F0000}"/>
    <cellStyle name="Cálculo 2 2 3 2 5 5" xfId="8167" xr:uid="{00000000-0005-0000-0000-0000CC1F0000}"/>
    <cellStyle name="Cálculo 2 2 3 2 6" xfId="8168" xr:uid="{00000000-0005-0000-0000-0000CD1F0000}"/>
    <cellStyle name="Cálculo 2 2 3 2 6 2" xfId="8169" xr:uid="{00000000-0005-0000-0000-0000CE1F0000}"/>
    <cellStyle name="Cálculo 2 2 3 2 6 3" xfId="8170" xr:uid="{00000000-0005-0000-0000-0000CF1F0000}"/>
    <cellStyle name="Cálculo 2 2 3 2 6 4" xfId="8171" xr:uid="{00000000-0005-0000-0000-0000D01F0000}"/>
    <cellStyle name="Cálculo 2 2 3 2 7" xfId="8172" xr:uid="{00000000-0005-0000-0000-0000D11F0000}"/>
    <cellStyle name="Cálculo 2 2 3 2 8" xfId="8173" xr:uid="{00000000-0005-0000-0000-0000D21F0000}"/>
    <cellStyle name="Cálculo 2 2 3 2 9" xfId="8174" xr:uid="{00000000-0005-0000-0000-0000D31F0000}"/>
    <cellStyle name="Cálculo 2 2 3 3" xfId="8175" xr:uid="{00000000-0005-0000-0000-0000D41F0000}"/>
    <cellStyle name="Cálculo 2 2 3 3 2" xfId="8176" xr:uid="{00000000-0005-0000-0000-0000D51F0000}"/>
    <cellStyle name="Cálculo 2 2 3 3 2 2" xfId="8177" xr:uid="{00000000-0005-0000-0000-0000D61F0000}"/>
    <cellStyle name="Cálculo 2 2 3 3 2 3" xfId="8178" xr:uid="{00000000-0005-0000-0000-0000D71F0000}"/>
    <cellStyle name="Cálculo 2 2 3 3 2 4" xfId="8179" xr:uid="{00000000-0005-0000-0000-0000D81F0000}"/>
    <cellStyle name="Cálculo 2 2 3 3 2 5" xfId="8180" xr:uid="{00000000-0005-0000-0000-0000D91F0000}"/>
    <cellStyle name="Cálculo 2 2 3 3 3" xfId="8181" xr:uid="{00000000-0005-0000-0000-0000DA1F0000}"/>
    <cellStyle name="Cálculo 2 2 3 3 3 2" xfId="8182" xr:uid="{00000000-0005-0000-0000-0000DB1F0000}"/>
    <cellStyle name="Cálculo 2 2 3 3 3 3" xfId="8183" xr:uid="{00000000-0005-0000-0000-0000DC1F0000}"/>
    <cellStyle name="Cálculo 2 2 3 3 3 4" xfId="8184" xr:uid="{00000000-0005-0000-0000-0000DD1F0000}"/>
    <cellStyle name="Cálculo 2 2 3 3 3 5" xfId="8185" xr:uid="{00000000-0005-0000-0000-0000DE1F0000}"/>
    <cellStyle name="Cálculo 2 2 3 3 4" xfId="8186" xr:uid="{00000000-0005-0000-0000-0000DF1F0000}"/>
    <cellStyle name="Cálculo 2 2 3 3 4 2" xfId="8187" xr:uid="{00000000-0005-0000-0000-0000E01F0000}"/>
    <cellStyle name="Cálculo 2 2 3 3 4 3" xfId="8188" xr:uid="{00000000-0005-0000-0000-0000E11F0000}"/>
    <cellStyle name="Cálculo 2 2 3 3 4 4" xfId="8189" xr:uid="{00000000-0005-0000-0000-0000E21F0000}"/>
    <cellStyle name="Cálculo 2 2 3 3 4 5" xfId="8190" xr:uid="{00000000-0005-0000-0000-0000E31F0000}"/>
    <cellStyle name="Cálculo 2 2 3 3 5" xfId="8191" xr:uid="{00000000-0005-0000-0000-0000E41F0000}"/>
    <cellStyle name="Cálculo 2 2 3 3 5 2" xfId="8192" xr:uid="{00000000-0005-0000-0000-0000E51F0000}"/>
    <cellStyle name="Cálculo 2 2 3 3 5 3" xfId="8193" xr:uid="{00000000-0005-0000-0000-0000E61F0000}"/>
    <cellStyle name="Cálculo 2 2 3 3 5 4" xfId="8194" xr:uid="{00000000-0005-0000-0000-0000E71F0000}"/>
    <cellStyle name="Cálculo 2 2 3 3 5 5" xfId="8195" xr:uid="{00000000-0005-0000-0000-0000E81F0000}"/>
    <cellStyle name="Cálculo 2 2 3 3 6" xfId="8196" xr:uid="{00000000-0005-0000-0000-0000E91F0000}"/>
    <cellStyle name="Cálculo 2 2 3 3 6 2" xfId="8197" xr:uid="{00000000-0005-0000-0000-0000EA1F0000}"/>
    <cellStyle name="Cálculo 2 2 3 3 6 3" xfId="8198" xr:uid="{00000000-0005-0000-0000-0000EB1F0000}"/>
    <cellStyle name="Cálculo 2 2 3 3 6 4" xfId="8199" xr:uid="{00000000-0005-0000-0000-0000EC1F0000}"/>
    <cellStyle name="Cálculo 2 2 3 3 7" xfId="8200" xr:uid="{00000000-0005-0000-0000-0000ED1F0000}"/>
    <cellStyle name="Cálculo 2 2 3 3 7 2" xfId="8201" xr:uid="{00000000-0005-0000-0000-0000EE1F0000}"/>
    <cellStyle name="Cálculo 2 2 3 3 8" xfId="8202" xr:uid="{00000000-0005-0000-0000-0000EF1F0000}"/>
    <cellStyle name="Cálculo 2 2 3 3 8 2" xfId="8203" xr:uid="{00000000-0005-0000-0000-0000F01F0000}"/>
    <cellStyle name="Cálculo 2 2 3 3 9" xfId="8204" xr:uid="{00000000-0005-0000-0000-0000F11F0000}"/>
    <cellStyle name="Cálculo 2 2 3 4" xfId="8205" xr:uid="{00000000-0005-0000-0000-0000F21F0000}"/>
    <cellStyle name="Cálculo 2 2 3 4 2" xfId="8206" xr:uid="{00000000-0005-0000-0000-0000F31F0000}"/>
    <cellStyle name="Cálculo 2 2 3 4 2 2" xfId="8207" xr:uid="{00000000-0005-0000-0000-0000F41F0000}"/>
    <cellStyle name="Cálculo 2 2 3 4 2 3" xfId="8208" xr:uid="{00000000-0005-0000-0000-0000F51F0000}"/>
    <cellStyle name="Cálculo 2 2 3 4 2 4" xfId="8209" xr:uid="{00000000-0005-0000-0000-0000F61F0000}"/>
    <cellStyle name="Cálculo 2 2 3 4 2 5" xfId="8210" xr:uid="{00000000-0005-0000-0000-0000F71F0000}"/>
    <cellStyle name="Cálculo 2 2 3 4 3" xfId="8211" xr:uid="{00000000-0005-0000-0000-0000F81F0000}"/>
    <cellStyle name="Cálculo 2 2 3 4 3 2" xfId="8212" xr:uid="{00000000-0005-0000-0000-0000F91F0000}"/>
    <cellStyle name="Cálculo 2 2 3 4 3 3" xfId="8213" xr:uid="{00000000-0005-0000-0000-0000FA1F0000}"/>
    <cellStyle name="Cálculo 2 2 3 4 3 4" xfId="8214" xr:uid="{00000000-0005-0000-0000-0000FB1F0000}"/>
    <cellStyle name="Cálculo 2 2 3 4 3 5" xfId="8215" xr:uid="{00000000-0005-0000-0000-0000FC1F0000}"/>
    <cellStyle name="Cálculo 2 2 3 4 4" xfId="8216" xr:uid="{00000000-0005-0000-0000-0000FD1F0000}"/>
    <cellStyle name="Cálculo 2 2 3 4 4 2" xfId="8217" xr:uid="{00000000-0005-0000-0000-0000FE1F0000}"/>
    <cellStyle name="Cálculo 2 2 3 4 4 3" xfId="8218" xr:uid="{00000000-0005-0000-0000-0000FF1F0000}"/>
    <cellStyle name="Cálculo 2 2 3 4 4 4" xfId="8219" xr:uid="{00000000-0005-0000-0000-000000200000}"/>
    <cellStyle name="Cálculo 2 2 3 4 4 5" xfId="8220" xr:uid="{00000000-0005-0000-0000-000001200000}"/>
    <cellStyle name="Cálculo 2 2 3 4 5" xfId="8221" xr:uid="{00000000-0005-0000-0000-000002200000}"/>
    <cellStyle name="Cálculo 2 2 3 4 5 2" xfId="8222" xr:uid="{00000000-0005-0000-0000-000003200000}"/>
    <cellStyle name="Cálculo 2 2 3 4 5 3" xfId="8223" xr:uid="{00000000-0005-0000-0000-000004200000}"/>
    <cellStyle name="Cálculo 2 2 3 4 5 4" xfId="8224" xr:uid="{00000000-0005-0000-0000-000005200000}"/>
    <cellStyle name="Cálculo 2 2 3 4 5 5" xfId="8225" xr:uid="{00000000-0005-0000-0000-000006200000}"/>
    <cellStyle name="Cálculo 2 2 3 4 6" xfId="8226" xr:uid="{00000000-0005-0000-0000-000007200000}"/>
    <cellStyle name="Cálculo 2 2 3 4 6 2" xfId="8227" xr:uid="{00000000-0005-0000-0000-000008200000}"/>
    <cellStyle name="Cálculo 2 2 3 4 6 3" xfId="8228" xr:uid="{00000000-0005-0000-0000-000009200000}"/>
    <cellStyle name="Cálculo 2 2 3 4 6 4" xfId="8229" xr:uid="{00000000-0005-0000-0000-00000A200000}"/>
    <cellStyle name="Cálculo 2 2 3 4 7" xfId="8230" xr:uid="{00000000-0005-0000-0000-00000B200000}"/>
    <cellStyle name="Cálculo 2 2 3 4 7 2" xfId="8231" xr:uid="{00000000-0005-0000-0000-00000C200000}"/>
    <cellStyle name="Cálculo 2 2 3 4 8" xfId="8232" xr:uid="{00000000-0005-0000-0000-00000D200000}"/>
    <cellStyle name="Cálculo 2 2 3 4 8 2" xfId="8233" xr:uid="{00000000-0005-0000-0000-00000E200000}"/>
    <cellStyle name="Cálculo 2 2 3 4 9" xfId="8234" xr:uid="{00000000-0005-0000-0000-00000F200000}"/>
    <cellStyle name="Cálculo 2 2 3 5" xfId="8235" xr:uid="{00000000-0005-0000-0000-000010200000}"/>
    <cellStyle name="Cálculo 2 2 3 5 2" xfId="8236" xr:uid="{00000000-0005-0000-0000-000011200000}"/>
    <cellStyle name="Cálculo 2 2 3 5 2 2" xfId="8237" xr:uid="{00000000-0005-0000-0000-000012200000}"/>
    <cellStyle name="Cálculo 2 2 3 5 2 3" xfId="8238" xr:uid="{00000000-0005-0000-0000-000013200000}"/>
    <cellStyle name="Cálculo 2 2 3 5 2 4" xfId="8239" xr:uid="{00000000-0005-0000-0000-000014200000}"/>
    <cellStyle name="Cálculo 2 2 3 5 2 5" xfId="8240" xr:uid="{00000000-0005-0000-0000-000015200000}"/>
    <cellStyle name="Cálculo 2 2 3 5 3" xfId="8241" xr:uid="{00000000-0005-0000-0000-000016200000}"/>
    <cellStyle name="Cálculo 2 2 3 5 3 2" xfId="8242" xr:uid="{00000000-0005-0000-0000-000017200000}"/>
    <cellStyle name="Cálculo 2 2 3 5 3 3" xfId="8243" xr:uid="{00000000-0005-0000-0000-000018200000}"/>
    <cellStyle name="Cálculo 2 2 3 5 3 4" xfId="8244" xr:uid="{00000000-0005-0000-0000-000019200000}"/>
    <cellStyle name="Cálculo 2 2 3 5 3 5" xfId="8245" xr:uid="{00000000-0005-0000-0000-00001A200000}"/>
    <cellStyle name="Cálculo 2 2 3 5 4" xfId="8246" xr:uid="{00000000-0005-0000-0000-00001B200000}"/>
    <cellStyle name="Cálculo 2 2 3 5 4 2" xfId="8247" xr:uid="{00000000-0005-0000-0000-00001C200000}"/>
    <cellStyle name="Cálculo 2 2 3 5 4 3" xfId="8248" xr:uid="{00000000-0005-0000-0000-00001D200000}"/>
    <cellStyle name="Cálculo 2 2 3 5 4 4" xfId="8249" xr:uid="{00000000-0005-0000-0000-00001E200000}"/>
    <cellStyle name="Cálculo 2 2 3 5 4 5" xfId="8250" xr:uid="{00000000-0005-0000-0000-00001F200000}"/>
    <cellStyle name="Cálculo 2 2 3 5 5" xfId="8251" xr:uid="{00000000-0005-0000-0000-000020200000}"/>
    <cellStyle name="Cálculo 2 2 3 5 5 2" xfId="8252" xr:uid="{00000000-0005-0000-0000-000021200000}"/>
    <cellStyle name="Cálculo 2 2 3 5 5 3" xfId="8253" xr:uid="{00000000-0005-0000-0000-000022200000}"/>
    <cellStyle name="Cálculo 2 2 3 5 5 4" xfId="8254" xr:uid="{00000000-0005-0000-0000-000023200000}"/>
    <cellStyle name="Cálculo 2 2 3 5 5 5" xfId="8255" xr:uid="{00000000-0005-0000-0000-000024200000}"/>
    <cellStyle name="Cálculo 2 2 3 5 6" xfId="8256" xr:uid="{00000000-0005-0000-0000-000025200000}"/>
    <cellStyle name="Cálculo 2 2 3 5 6 2" xfId="8257" xr:uid="{00000000-0005-0000-0000-000026200000}"/>
    <cellStyle name="Cálculo 2 2 3 5 7" xfId="8258" xr:uid="{00000000-0005-0000-0000-000027200000}"/>
    <cellStyle name="Cálculo 2 2 3 5 7 2" xfId="8259" xr:uid="{00000000-0005-0000-0000-000028200000}"/>
    <cellStyle name="Cálculo 2 2 3 5 8" xfId="8260" xr:uid="{00000000-0005-0000-0000-000029200000}"/>
    <cellStyle name="Cálculo 2 2 3 5 8 2" xfId="8261" xr:uid="{00000000-0005-0000-0000-00002A200000}"/>
    <cellStyle name="Cálculo 2 2 3 5 9" xfId="8262" xr:uid="{00000000-0005-0000-0000-00002B200000}"/>
    <cellStyle name="Cálculo 2 2 3 6" xfId="8263" xr:uid="{00000000-0005-0000-0000-00002C200000}"/>
    <cellStyle name="Cálculo 2 2 3 6 2" xfId="8264" xr:uid="{00000000-0005-0000-0000-00002D200000}"/>
    <cellStyle name="Cálculo 2 2 3 6 2 2" xfId="8265" xr:uid="{00000000-0005-0000-0000-00002E200000}"/>
    <cellStyle name="Cálculo 2 2 3 6 2 3" xfId="8266" xr:uid="{00000000-0005-0000-0000-00002F200000}"/>
    <cellStyle name="Cálculo 2 2 3 6 2 4" xfId="8267" xr:uid="{00000000-0005-0000-0000-000030200000}"/>
    <cellStyle name="Cálculo 2 2 3 6 2 5" xfId="8268" xr:uid="{00000000-0005-0000-0000-000031200000}"/>
    <cellStyle name="Cálculo 2 2 3 6 3" xfId="8269" xr:uid="{00000000-0005-0000-0000-000032200000}"/>
    <cellStyle name="Cálculo 2 2 3 6 3 2" xfId="8270" xr:uid="{00000000-0005-0000-0000-000033200000}"/>
    <cellStyle name="Cálculo 2 2 3 6 3 3" xfId="8271" xr:uid="{00000000-0005-0000-0000-000034200000}"/>
    <cellStyle name="Cálculo 2 2 3 6 3 4" xfId="8272" xr:uid="{00000000-0005-0000-0000-000035200000}"/>
    <cellStyle name="Cálculo 2 2 3 6 3 5" xfId="8273" xr:uid="{00000000-0005-0000-0000-000036200000}"/>
    <cellStyle name="Cálculo 2 2 3 6 4" xfId="8274" xr:uid="{00000000-0005-0000-0000-000037200000}"/>
    <cellStyle name="Cálculo 2 2 3 6 4 2" xfId="8275" xr:uid="{00000000-0005-0000-0000-000038200000}"/>
    <cellStyle name="Cálculo 2 2 3 6 4 3" xfId="8276" xr:uid="{00000000-0005-0000-0000-000039200000}"/>
    <cellStyle name="Cálculo 2 2 3 6 4 4" xfId="8277" xr:uid="{00000000-0005-0000-0000-00003A200000}"/>
    <cellStyle name="Cálculo 2 2 3 6 4 5" xfId="8278" xr:uid="{00000000-0005-0000-0000-00003B200000}"/>
    <cellStyle name="Cálculo 2 2 3 6 5" xfId="8279" xr:uid="{00000000-0005-0000-0000-00003C200000}"/>
    <cellStyle name="Cálculo 2 2 3 6 5 2" xfId="8280" xr:uid="{00000000-0005-0000-0000-00003D200000}"/>
    <cellStyle name="Cálculo 2 2 3 6 5 3" xfId="8281" xr:uid="{00000000-0005-0000-0000-00003E200000}"/>
    <cellStyle name="Cálculo 2 2 3 6 5 4" xfId="8282" xr:uid="{00000000-0005-0000-0000-00003F200000}"/>
    <cellStyle name="Cálculo 2 2 3 6 5 5" xfId="8283" xr:uid="{00000000-0005-0000-0000-000040200000}"/>
    <cellStyle name="Cálculo 2 2 3 6 6" xfId="8284" xr:uid="{00000000-0005-0000-0000-000041200000}"/>
    <cellStyle name="Cálculo 2 2 3 6 7" xfId="8285" xr:uid="{00000000-0005-0000-0000-000042200000}"/>
    <cellStyle name="Cálculo 2 2 3 6 8" xfId="8286" xr:uid="{00000000-0005-0000-0000-000043200000}"/>
    <cellStyle name="Cálculo 2 2 3 6 9" xfId="8287" xr:uid="{00000000-0005-0000-0000-000044200000}"/>
    <cellStyle name="Cálculo 2 2 3 7" xfId="8288" xr:uid="{00000000-0005-0000-0000-000045200000}"/>
    <cellStyle name="Cálculo 2 2 3 7 2" xfId="8289" xr:uid="{00000000-0005-0000-0000-000046200000}"/>
    <cellStyle name="Cálculo 2 2 3 7 3" xfId="8290" xr:uid="{00000000-0005-0000-0000-000047200000}"/>
    <cellStyle name="Cálculo 2 2 3 7 4" xfId="8291" xr:uid="{00000000-0005-0000-0000-000048200000}"/>
    <cellStyle name="Cálculo 2 2 3 7 5" xfId="8292" xr:uid="{00000000-0005-0000-0000-000049200000}"/>
    <cellStyle name="Cálculo 2 2 3 8" xfId="8293" xr:uid="{00000000-0005-0000-0000-00004A200000}"/>
    <cellStyle name="Cálculo 2 2 3 8 2" xfId="8294" xr:uid="{00000000-0005-0000-0000-00004B200000}"/>
    <cellStyle name="Cálculo 2 2 3 8 3" xfId="8295" xr:uid="{00000000-0005-0000-0000-00004C200000}"/>
    <cellStyle name="Cálculo 2 2 3 8 4" xfId="8296" xr:uid="{00000000-0005-0000-0000-00004D200000}"/>
    <cellStyle name="Cálculo 2 2 3 8 5" xfId="8297" xr:uid="{00000000-0005-0000-0000-00004E200000}"/>
    <cellStyle name="Cálculo 2 2 3 9" xfId="8298" xr:uid="{00000000-0005-0000-0000-00004F200000}"/>
    <cellStyle name="Cálculo 2 2 3 9 2" xfId="8299" xr:uid="{00000000-0005-0000-0000-000050200000}"/>
    <cellStyle name="Cálculo 2 2 3 9 3" xfId="8300" xr:uid="{00000000-0005-0000-0000-000051200000}"/>
    <cellStyle name="Cálculo 2 2 3 9 4" xfId="8301" xr:uid="{00000000-0005-0000-0000-000052200000}"/>
    <cellStyle name="Cálculo 2 2 3 9 5" xfId="8302" xr:uid="{00000000-0005-0000-0000-000053200000}"/>
    <cellStyle name="Cálculo 2 2 4" xfId="8303" xr:uid="{00000000-0005-0000-0000-000054200000}"/>
    <cellStyle name="Cálculo 2 2 4 10" xfId="8304" xr:uid="{00000000-0005-0000-0000-000055200000}"/>
    <cellStyle name="Cálculo 2 2 4 2" xfId="8305" xr:uid="{00000000-0005-0000-0000-000056200000}"/>
    <cellStyle name="Cálculo 2 2 4 2 2" xfId="8306" xr:uid="{00000000-0005-0000-0000-000057200000}"/>
    <cellStyle name="Cálculo 2 2 4 2 2 2" xfId="8307" xr:uid="{00000000-0005-0000-0000-000058200000}"/>
    <cellStyle name="Cálculo 2 2 4 2 3" xfId="8308" xr:uid="{00000000-0005-0000-0000-000059200000}"/>
    <cellStyle name="Cálculo 2 2 4 2 3 2" xfId="8309" xr:uid="{00000000-0005-0000-0000-00005A200000}"/>
    <cellStyle name="Cálculo 2 2 4 2 4" xfId="8310" xr:uid="{00000000-0005-0000-0000-00005B200000}"/>
    <cellStyle name="Cálculo 2 2 4 2 4 2" xfId="8311" xr:uid="{00000000-0005-0000-0000-00005C200000}"/>
    <cellStyle name="Cálculo 2 2 4 2 5" xfId="8312" xr:uid="{00000000-0005-0000-0000-00005D200000}"/>
    <cellStyle name="Cálculo 2 2 4 2 5 2" xfId="8313" xr:uid="{00000000-0005-0000-0000-00005E200000}"/>
    <cellStyle name="Cálculo 2 2 4 2 6" xfId="8314" xr:uid="{00000000-0005-0000-0000-00005F200000}"/>
    <cellStyle name="Cálculo 2 2 4 3" xfId="8315" xr:uid="{00000000-0005-0000-0000-000060200000}"/>
    <cellStyle name="Cálculo 2 2 4 3 2" xfId="8316" xr:uid="{00000000-0005-0000-0000-000061200000}"/>
    <cellStyle name="Cálculo 2 2 4 3 2 2" xfId="8317" xr:uid="{00000000-0005-0000-0000-000062200000}"/>
    <cellStyle name="Cálculo 2 2 4 3 3" xfId="8318" xr:uid="{00000000-0005-0000-0000-000063200000}"/>
    <cellStyle name="Cálculo 2 2 4 3 3 2" xfId="8319" xr:uid="{00000000-0005-0000-0000-000064200000}"/>
    <cellStyle name="Cálculo 2 2 4 3 4" xfId="8320" xr:uid="{00000000-0005-0000-0000-000065200000}"/>
    <cellStyle name="Cálculo 2 2 4 3 4 2" xfId="8321" xr:uid="{00000000-0005-0000-0000-000066200000}"/>
    <cellStyle name="Cálculo 2 2 4 3 5" xfId="8322" xr:uid="{00000000-0005-0000-0000-000067200000}"/>
    <cellStyle name="Cálculo 2 2 4 3 5 2" xfId="8323" xr:uid="{00000000-0005-0000-0000-000068200000}"/>
    <cellStyle name="Cálculo 2 2 4 3 6" xfId="8324" xr:uid="{00000000-0005-0000-0000-000069200000}"/>
    <cellStyle name="Cálculo 2 2 4 3 6 2" xfId="8325" xr:uid="{00000000-0005-0000-0000-00006A200000}"/>
    <cellStyle name="Cálculo 2 2 4 3 7" xfId="8326" xr:uid="{00000000-0005-0000-0000-00006B200000}"/>
    <cellStyle name="Cálculo 2 2 4 3 7 2" xfId="8327" xr:uid="{00000000-0005-0000-0000-00006C200000}"/>
    <cellStyle name="Cálculo 2 2 4 3 8" xfId="8328" xr:uid="{00000000-0005-0000-0000-00006D200000}"/>
    <cellStyle name="Cálculo 2 2 4 3 8 2" xfId="8329" xr:uid="{00000000-0005-0000-0000-00006E200000}"/>
    <cellStyle name="Cálculo 2 2 4 3 9" xfId="8330" xr:uid="{00000000-0005-0000-0000-00006F200000}"/>
    <cellStyle name="Cálculo 2 2 4 4" xfId="8331" xr:uid="{00000000-0005-0000-0000-000070200000}"/>
    <cellStyle name="Cálculo 2 2 4 4 2" xfId="8332" xr:uid="{00000000-0005-0000-0000-000071200000}"/>
    <cellStyle name="Cálculo 2 2 4 4 2 2" xfId="8333" xr:uid="{00000000-0005-0000-0000-000072200000}"/>
    <cellStyle name="Cálculo 2 2 4 4 3" xfId="8334" xr:uid="{00000000-0005-0000-0000-000073200000}"/>
    <cellStyle name="Cálculo 2 2 4 4 3 2" xfId="8335" xr:uid="{00000000-0005-0000-0000-000074200000}"/>
    <cellStyle name="Cálculo 2 2 4 4 4" xfId="8336" xr:uid="{00000000-0005-0000-0000-000075200000}"/>
    <cellStyle name="Cálculo 2 2 4 4 4 2" xfId="8337" xr:uid="{00000000-0005-0000-0000-000076200000}"/>
    <cellStyle name="Cálculo 2 2 4 4 5" xfId="8338" xr:uid="{00000000-0005-0000-0000-000077200000}"/>
    <cellStyle name="Cálculo 2 2 4 4 5 2" xfId="8339" xr:uid="{00000000-0005-0000-0000-000078200000}"/>
    <cellStyle name="Cálculo 2 2 4 4 6" xfId="8340" xr:uid="{00000000-0005-0000-0000-000079200000}"/>
    <cellStyle name="Cálculo 2 2 4 4 6 2" xfId="8341" xr:uid="{00000000-0005-0000-0000-00007A200000}"/>
    <cellStyle name="Cálculo 2 2 4 4 7" xfId="8342" xr:uid="{00000000-0005-0000-0000-00007B200000}"/>
    <cellStyle name="Cálculo 2 2 4 4 7 2" xfId="8343" xr:uid="{00000000-0005-0000-0000-00007C200000}"/>
    <cellStyle name="Cálculo 2 2 4 4 8" xfId="8344" xr:uid="{00000000-0005-0000-0000-00007D200000}"/>
    <cellStyle name="Cálculo 2 2 4 4 8 2" xfId="8345" xr:uid="{00000000-0005-0000-0000-00007E200000}"/>
    <cellStyle name="Cálculo 2 2 4 4 9" xfId="8346" xr:uid="{00000000-0005-0000-0000-00007F200000}"/>
    <cellStyle name="Cálculo 2 2 4 5" xfId="8347" xr:uid="{00000000-0005-0000-0000-000080200000}"/>
    <cellStyle name="Cálculo 2 2 4 5 2" xfId="8348" xr:uid="{00000000-0005-0000-0000-000081200000}"/>
    <cellStyle name="Cálculo 2 2 4 5 2 2" xfId="8349" xr:uid="{00000000-0005-0000-0000-000082200000}"/>
    <cellStyle name="Cálculo 2 2 4 5 3" xfId="8350" xr:uid="{00000000-0005-0000-0000-000083200000}"/>
    <cellStyle name="Cálculo 2 2 4 5 3 2" xfId="8351" xr:uid="{00000000-0005-0000-0000-000084200000}"/>
    <cellStyle name="Cálculo 2 2 4 5 4" xfId="8352" xr:uid="{00000000-0005-0000-0000-000085200000}"/>
    <cellStyle name="Cálculo 2 2 4 5 4 2" xfId="8353" xr:uid="{00000000-0005-0000-0000-000086200000}"/>
    <cellStyle name="Cálculo 2 2 4 5 5" xfId="8354" xr:uid="{00000000-0005-0000-0000-000087200000}"/>
    <cellStyle name="Cálculo 2 2 4 5 5 2" xfId="8355" xr:uid="{00000000-0005-0000-0000-000088200000}"/>
    <cellStyle name="Cálculo 2 2 4 5 6" xfId="8356" xr:uid="{00000000-0005-0000-0000-000089200000}"/>
    <cellStyle name="Cálculo 2 2 4 5 6 2" xfId="8357" xr:uid="{00000000-0005-0000-0000-00008A200000}"/>
    <cellStyle name="Cálculo 2 2 4 5 7" xfId="8358" xr:uid="{00000000-0005-0000-0000-00008B200000}"/>
    <cellStyle name="Cálculo 2 2 4 5 7 2" xfId="8359" xr:uid="{00000000-0005-0000-0000-00008C200000}"/>
    <cellStyle name="Cálculo 2 2 4 5 8" xfId="8360" xr:uid="{00000000-0005-0000-0000-00008D200000}"/>
    <cellStyle name="Cálculo 2 2 4 5 8 2" xfId="8361" xr:uid="{00000000-0005-0000-0000-00008E200000}"/>
    <cellStyle name="Cálculo 2 2 4 5 9" xfId="8362" xr:uid="{00000000-0005-0000-0000-00008F200000}"/>
    <cellStyle name="Cálculo 2 2 4 6" xfId="8363" xr:uid="{00000000-0005-0000-0000-000090200000}"/>
    <cellStyle name="Cálculo 2 2 4 6 2" xfId="8364" xr:uid="{00000000-0005-0000-0000-000091200000}"/>
    <cellStyle name="Cálculo 2 2 4 6 3" xfId="8365" xr:uid="{00000000-0005-0000-0000-000092200000}"/>
    <cellStyle name="Cálculo 2 2 4 6 4" xfId="8366" xr:uid="{00000000-0005-0000-0000-000093200000}"/>
    <cellStyle name="Cálculo 2 2 4 7" xfId="8367" xr:uid="{00000000-0005-0000-0000-000094200000}"/>
    <cellStyle name="Cálculo 2 2 4 7 2" xfId="8368" xr:uid="{00000000-0005-0000-0000-000095200000}"/>
    <cellStyle name="Cálculo 2 2 4 8" xfId="8369" xr:uid="{00000000-0005-0000-0000-000096200000}"/>
    <cellStyle name="Cálculo 2 2 4 8 2" xfId="8370" xr:uid="{00000000-0005-0000-0000-000097200000}"/>
    <cellStyle name="Cálculo 2 2 4 9" xfId="8371" xr:uid="{00000000-0005-0000-0000-000098200000}"/>
    <cellStyle name="Cálculo 2 2 4 9 2" xfId="8372" xr:uid="{00000000-0005-0000-0000-000099200000}"/>
    <cellStyle name="Cálculo 2 2 5" xfId="8373" xr:uid="{00000000-0005-0000-0000-00009A200000}"/>
    <cellStyle name="Cálculo 2 2 5 10" xfId="8374" xr:uid="{00000000-0005-0000-0000-00009B200000}"/>
    <cellStyle name="Cálculo 2 2 5 2" xfId="8375" xr:uid="{00000000-0005-0000-0000-00009C200000}"/>
    <cellStyle name="Cálculo 2 2 5 2 2" xfId="8376" xr:uid="{00000000-0005-0000-0000-00009D200000}"/>
    <cellStyle name="Cálculo 2 2 5 2 2 2" xfId="8377" xr:uid="{00000000-0005-0000-0000-00009E200000}"/>
    <cellStyle name="Cálculo 2 2 5 2 3" xfId="8378" xr:uid="{00000000-0005-0000-0000-00009F200000}"/>
    <cellStyle name="Cálculo 2 2 5 2 3 2" xfId="8379" xr:uid="{00000000-0005-0000-0000-0000A0200000}"/>
    <cellStyle name="Cálculo 2 2 5 2 4" xfId="8380" xr:uid="{00000000-0005-0000-0000-0000A1200000}"/>
    <cellStyle name="Cálculo 2 2 5 2 4 2" xfId="8381" xr:uid="{00000000-0005-0000-0000-0000A2200000}"/>
    <cellStyle name="Cálculo 2 2 5 2 5" xfId="8382" xr:uid="{00000000-0005-0000-0000-0000A3200000}"/>
    <cellStyle name="Cálculo 2 2 5 2 5 2" xfId="8383" xr:uid="{00000000-0005-0000-0000-0000A4200000}"/>
    <cellStyle name="Cálculo 2 2 5 2 6" xfId="8384" xr:uid="{00000000-0005-0000-0000-0000A5200000}"/>
    <cellStyle name="Cálculo 2 2 5 3" xfId="8385" xr:uid="{00000000-0005-0000-0000-0000A6200000}"/>
    <cellStyle name="Cálculo 2 2 5 3 2" xfId="8386" xr:uid="{00000000-0005-0000-0000-0000A7200000}"/>
    <cellStyle name="Cálculo 2 2 5 3 2 2" xfId="8387" xr:uid="{00000000-0005-0000-0000-0000A8200000}"/>
    <cellStyle name="Cálculo 2 2 5 3 3" xfId="8388" xr:uid="{00000000-0005-0000-0000-0000A9200000}"/>
    <cellStyle name="Cálculo 2 2 5 3 3 2" xfId="8389" xr:uid="{00000000-0005-0000-0000-0000AA200000}"/>
    <cellStyle name="Cálculo 2 2 5 3 4" xfId="8390" xr:uid="{00000000-0005-0000-0000-0000AB200000}"/>
    <cellStyle name="Cálculo 2 2 5 3 4 2" xfId="8391" xr:uid="{00000000-0005-0000-0000-0000AC200000}"/>
    <cellStyle name="Cálculo 2 2 5 3 5" xfId="8392" xr:uid="{00000000-0005-0000-0000-0000AD200000}"/>
    <cellStyle name="Cálculo 2 2 5 3 5 2" xfId="8393" xr:uid="{00000000-0005-0000-0000-0000AE200000}"/>
    <cellStyle name="Cálculo 2 2 5 3 6" xfId="8394" xr:uid="{00000000-0005-0000-0000-0000AF200000}"/>
    <cellStyle name="Cálculo 2 2 5 3 6 2" xfId="8395" xr:uid="{00000000-0005-0000-0000-0000B0200000}"/>
    <cellStyle name="Cálculo 2 2 5 3 7" xfId="8396" xr:uid="{00000000-0005-0000-0000-0000B1200000}"/>
    <cellStyle name="Cálculo 2 2 5 3 7 2" xfId="8397" xr:uid="{00000000-0005-0000-0000-0000B2200000}"/>
    <cellStyle name="Cálculo 2 2 5 3 8" xfId="8398" xr:uid="{00000000-0005-0000-0000-0000B3200000}"/>
    <cellStyle name="Cálculo 2 2 5 3 8 2" xfId="8399" xr:uid="{00000000-0005-0000-0000-0000B4200000}"/>
    <cellStyle name="Cálculo 2 2 5 3 9" xfId="8400" xr:uid="{00000000-0005-0000-0000-0000B5200000}"/>
    <cellStyle name="Cálculo 2 2 5 4" xfId="8401" xr:uid="{00000000-0005-0000-0000-0000B6200000}"/>
    <cellStyle name="Cálculo 2 2 5 4 2" xfId="8402" xr:uid="{00000000-0005-0000-0000-0000B7200000}"/>
    <cellStyle name="Cálculo 2 2 5 4 2 2" xfId="8403" xr:uid="{00000000-0005-0000-0000-0000B8200000}"/>
    <cellStyle name="Cálculo 2 2 5 4 3" xfId="8404" xr:uid="{00000000-0005-0000-0000-0000B9200000}"/>
    <cellStyle name="Cálculo 2 2 5 4 3 2" xfId="8405" xr:uid="{00000000-0005-0000-0000-0000BA200000}"/>
    <cellStyle name="Cálculo 2 2 5 4 4" xfId="8406" xr:uid="{00000000-0005-0000-0000-0000BB200000}"/>
    <cellStyle name="Cálculo 2 2 5 4 4 2" xfId="8407" xr:uid="{00000000-0005-0000-0000-0000BC200000}"/>
    <cellStyle name="Cálculo 2 2 5 4 5" xfId="8408" xr:uid="{00000000-0005-0000-0000-0000BD200000}"/>
    <cellStyle name="Cálculo 2 2 5 4 5 2" xfId="8409" xr:uid="{00000000-0005-0000-0000-0000BE200000}"/>
    <cellStyle name="Cálculo 2 2 5 4 6" xfId="8410" xr:uid="{00000000-0005-0000-0000-0000BF200000}"/>
    <cellStyle name="Cálculo 2 2 5 4 6 2" xfId="8411" xr:uid="{00000000-0005-0000-0000-0000C0200000}"/>
    <cellStyle name="Cálculo 2 2 5 4 7" xfId="8412" xr:uid="{00000000-0005-0000-0000-0000C1200000}"/>
    <cellStyle name="Cálculo 2 2 5 4 7 2" xfId="8413" xr:uid="{00000000-0005-0000-0000-0000C2200000}"/>
    <cellStyle name="Cálculo 2 2 5 4 8" xfId="8414" xr:uid="{00000000-0005-0000-0000-0000C3200000}"/>
    <cellStyle name="Cálculo 2 2 5 4 8 2" xfId="8415" xr:uid="{00000000-0005-0000-0000-0000C4200000}"/>
    <cellStyle name="Cálculo 2 2 5 4 9" xfId="8416" xr:uid="{00000000-0005-0000-0000-0000C5200000}"/>
    <cellStyle name="Cálculo 2 2 5 5" xfId="8417" xr:uid="{00000000-0005-0000-0000-0000C6200000}"/>
    <cellStyle name="Cálculo 2 2 5 5 2" xfId="8418" xr:uid="{00000000-0005-0000-0000-0000C7200000}"/>
    <cellStyle name="Cálculo 2 2 5 5 2 2" xfId="8419" xr:uid="{00000000-0005-0000-0000-0000C8200000}"/>
    <cellStyle name="Cálculo 2 2 5 5 3" xfId="8420" xr:uid="{00000000-0005-0000-0000-0000C9200000}"/>
    <cellStyle name="Cálculo 2 2 5 5 3 2" xfId="8421" xr:uid="{00000000-0005-0000-0000-0000CA200000}"/>
    <cellStyle name="Cálculo 2 2 5 5 4" xfId="8422" xr:uid="{00000000-0005-0000-0000-0000CB200000}"/>
    <cellStyle name="Cálculo 2 2 5 5 4 2" xfId="8423" xr:uid="{00000000-0005-0000-0000-0000CC200000}"/>
    <cellStyle name="Cálculo 2 2 5 5 5" xfId="8424" xr:uid="{00000000-0005-0000-0000-0000CD200000}"/>
    <cellStyle name="Cálculo 2 2 5 5 5 2" xfId="8425" xr:uid="{00000000-0005-0000-0000-0000CE200000}"/>
    <cellStyle name="Cálculo 2 2 5 5 6" xfId="8426" xr:uid="{00000000-0005-0000-0000-0000CF200000}"/>
    <cellStyle name="Cálculo 2 2 5 5 6 2" xfId="8427" xr:uid="{00000000-0005-0000-0000-0000D0200000}"/>
    <cellStyle name="Cálculo 2 2 5 5 7" xfId="8428" xr:uid="{00000000-0005-0000-0000-0000D1200000}"/>
    <cellStyle name="Cálculo 2 2 5 5 7 2" xfId="8429" xr:uid="{00000000-0005-0000-0000-0000D2200000}"/>
    <cellStyle name="Cálculo 2 2 5 5 8" xfId="8430" xr:uid="{00000000-0005-0000-0000-0000D3200000}"/>
    <cellStyle name="Cálculo 2 2 5 5 8 2" xfId="8431" xr:uid="{00000000-0005-0000-0000-0000D4200000}"/>
    <cellStyle name="Cálculo 2 2 5 5 9" xfId="8432" xr:uid="{00000000-0005-0000-0000-0000D5200000}"/>
    <cellStyle name="Cálculo 2 2 5 6" xfId="8433" xr:uid="{00000000-0005-0000-0000-0000D6200000}"/>
    <cellStyle name="Cálculo 2 2 5 6 2" xfId="8434" xr:uid="{00000000-0005-0000-0000-0000D7200000}"/>
    <cellStyle name="Cálculo 2 2 5 7" xfId="8435" xr:uid="{00000000-0005-0000-0000-0000D8200000}"/>
    <cellStyle name="Cálculo 2 2 5 7 2" xfId="8436" xr:uid="{00000000-0005-0000-0000-0000D9200000}"/>
    <cellStyle name="Cálculo 2 2 5 8" xfId="8437" xr:uid="{00000000-0005-0000-0000-0000DA200000}"/>
    <cellStyle name="Cálculo 2 2 5 8 2" xfId="8438" xr:uid="{00000000-0005-0000-0000-0000DB200000}"/>
    <cellStyle name="Cálculo 2 2 5 9" xfId="8439" xr:uid="{00000000-0005-0000-0000-0000DC200000}"/>
    <cellStyle name="Cálculo 2 2 5 9 2" xfId="8440" xr:uid="{00000000-0005-0000-0000-0000DD200000}"/>
    <cellStyle name="Cálculo 2 2 6" xfId="8441" xr:uid="{00000000-0005-0000-0000-0000DE200000}"/>
    <cellStyle name="Cálculo 2 2 6 2" xfId="8442" xr:uid="{00000000-0005-0000-0000-0000DF200000}"/>
    <cellStyle name="Cálculo 2 2 6 2 2" xfId="8443" xr:uid="{00000000-0005-0000-0000-0000E0200000}"/>
    <cellStyle name="Cálculo 2 2 6 2 3" xfId="8444" xr:uid="{00000000-0005-0000-0000-0000E1200000}"/>
    <cellStyle name="Cálculo 2 2 6 2 4" xfId="8445" xr:uid="{00000000-0005-0000-0000-0000E2200000}"/>
    <cellStyle name="Cálculo 2 2 6 2 5" xfId="8446" xr:uid="{00000000-0005-0000-0000-0000E3200000}"/>
    <cellStyle name="Cálculo 2 2 6 3" xfId="8447" xr:uid="{00000000-0005-0000-0000-0000E4200000}"/>
    <cellStyle name="Cálculo 2 2 6 3 2" xfId="8448" xr:uid="{00000000-0005-0000-0000-0000E5200000}"/>
    <cellStyle name="Cálculo 2 2 6 3 3" xfId="8449" xr:uid="{00000000-0005-0000-0000-0000E6200000}"/>
    <cellStyle name="Cálculo 2 2 6 3 4" xfId="8450" xr:uid="{00000000-0005-0000-0000-0000E7200000}"/>
    <cellStyle name="Cálculo 2 2 6 3 5" xfId="8451" xr:uid="{00000000-0005-0000-0000-0000E8200000}"/>
    <cellStyle name="Cálculo 2 2 6 4" xfId="8452" xr:uid="{00000000-0005-0000-0000-0000E9200000}"/>
    <cellStyle name="Cálculo 2 2 6 4 2" xfId="8453" xr:uid="{00000000-0005-0000-0000-0000EA200000}"/>
    <cellStyle name="Cálculo 2 2 6 4 3" xfId="8454" xr:uid="{00000000-0005-0000-0000-0000EB200000}"/>
    <cellStyle name="Cálculo 2 2 6 4 4" xfId="8455" xr:uid="{00000000-0005-0000-0000-0000EC200000}"/>
    <cellStyle name="Cálculo 2 2 6 4 5" xfId="8456" xr:uid="{00000000-0005-0000-0000-0000ED200000}"/>
    <cellStyle name="Cálculo 2 2 6 5" xfId="8457" xr:uid="{00000000-0005-0000-0000-0000EE200000}"/>
    <cellStyle name="Cálculo 2 2 6 5 2" xfId="8458" xr:uid="{00000000-0005-0000-0000-0000EF200000}"/>
    <cellStyle name="Cálculo 2 2 6 5 3" xfId="8459" xr:uid="{00000000-0005-0000-0000-0000F0200000}"/>
    <cellStyle name="Cálculo 2 2 6 5 4" xfId="8460" xr:uid="{00000000-0005-0000-0000-0000F1200000}"/>
    <cellStyle name="Cálculo 2 2 6 5 5" xfId="8461" xr:uid="{00000000-0005-0000-0000-0000F2200000}"/>
    <cellStyle name="Cálculo 2 2 6 6" xfId="8462" xr:uid="{00000000-0005-0000-0000-0000F3200000}"/>
    <cellStyle name="Cálculo 2 2 6 7" xfId="8463" xr:uid="{00000000-0005-0000-0000-0000F4200000}"/>
    <cellStyle name="Cálculo 2 2 6 8" xfId="8464" xr:uid="{00000000-0005-0000-0000-0000F5200000}"/>
    <cellStyle name="Cálculo 2 2 6 9" xfId="8465" xr:uid="{00000000-0005-0000-0000-0000F6200000}"/>
    <cellStyle name="Cálculo 2 2 7" xfId="8466" xr:uid="{00000000-0005-0000-0000-0000F7200000}"/>
    <cellStyle name="Cálculo 2 2 7 2" xfId="8467" xr:uid="{00000000-0005-0000-0000-0000F8200000}"/>
    <cellStyle name="Cálculo 2 2 7 2 2" xfId="8468" xr:uid="{00000000-0005-0000-0000-0000F9200000}"/>
    <cellStyle name="Cálculo 2 2 7 3" xfId="8469" xr:uid="{00000000-0005-0000-0000-0000FA200000}"/>
    <cellStyle name="Cálculo 2 2 7 3 2" xfId="8470" xr:uid="{00000000-0005-0000-0000-0000FB200000}"/>
    <cellStyle name="Cálculo 2 2 7 4" xfId="8471" xr:uid="{00000000-0005-0000-0000-0000FC200000}"/>
    <cellStyle name="Cálculo 2 2 7 4 2" xfId="8472" xr:uid="{00000000-0005-0000-0000-0000FD200000}"/>
    <cellStyle name="Cálculo 2 2 7 5" xfId="8473" xr:uid="{00000000-0005-0000-0000-0000FE200000}"/>
    <cellStyle name="Cálculo 2 2 7 5 2" xfId="8474" xr:uid="{00000000-0005-0000-0000-0000FF200000}"/>
    <cellStyle name="Cálculo 2 2 7 6" xfId="8475" xr:uid="{00000000-0005-0000-0000-000000210000}"/>
    <cellStyle name="Cálculo 2 2 7 6 2" xfId="8476" xr:uid="{00000000-0005-0000-0000-000001210000}"/>
    <cellStyle name="Cálculo 2 2 7 7" xfId="8477" xr:uid="{00000000-0005-0000-0000-000002210000}"/>
    <cellStyle name="Cálculo 2 2 7 7 2" xfId="8478" xr:uid="{00000000-0005-0000-0000-000003210000}"/>
    <cellStyle name="Cálculo 2 2 7 8" xfId="8479" xr:uid="{00000000-0005-0000-0000-000004210000}"/>
    <cellStyle name="Cálculo 2 2 7 8 2" xfId="8480" xr:uid="{00000000-0005-0000-0000-000005210000}"/>
    <cellStyle name="Cálculo 2 2 7 9" xfId="8481" xr:uid="{00000000-0005-0000-0000-000006210000}"/>
    <cellStyle name="Cálculo 2 2 8" xfId="8482" xr:uid="{00000000-0005-0000-0000-000007210000}"/>
    <cellStyle name="Cálculo 2 2 8 2" xfId="8483" xr:uid="{00000000-0005-0000-0000-000008210000}"/>
    <cellStyle name="Cálculo 2 2 8 3" xfId="8484" xr:uid="{00000000-0005-0000-0000-000009210000}"/>
    <cellStyle name="Cálculo 2 2 8 4" xfId="8485" xr:uid="{00000000-0005-0000-0000-00000A210000}"/>
    <cellStyle name="Cálculo 2 2 8 5" xfId="8486" xr:uid="{00000000-0005-0000-0000-00000B210000}"/>
    <cellStyle name="Cálculo 2 2 9" xfId="8487" xr:uid="{00000000-0005-0000-0000-00000C210000}"/>
    <cellStyle name="Cálculo 2 2 9 2" xfId="8488" xr:uid="{00000000-0005-0000-0000-00000D210000}"/>
    <cellStyle name="Cálculo 2 2 9 3" xfId="8489" xr:uid="{00000000-0005-0000-0000-00000E210000}"/>
    <cellStyle name="Cálculo 2 2 9 4" xfId="8490" xr:uid="{00000000-0005-0000-0000-00000F210000}"/>
    <cellStyle name="Cálculo 2 2 9 5" xfId="8491" xr:uid="{00000000-0005-0000-0000-000010210000}"/>
    <cellStyle name="Cálculo 2 3" xfId="8492" xr:uid="{00000000-0005-0000-0000-000011210000}"/>
    <cellStyle name="Cálculo 2 3 10" xfId="8493" xr:uid="{00000000-0005-0000-0000-000012210000}"/>
    <cellStyle name="Cálculo 2 3 10 2" xfId="8494" xr:uid="{00000000-0005-0000-0000-000013210000}"/>
    <cellStyle name="Cálculo 2 3 10 3" xfId="8495" xr:uid="{00000000-0005-0000-0000-000014210000}"/>
    <cellStyle name="Cálculo 2 3 10 4" xfId="8496" xr:uid="{00000000-0005-0000-0000-000015210000}"/>
    <cellStyle name="Cálculo 2 3 10 5" xfId="8497" xr:uid="{00000000-0005-0000-0000-000016210000}"/>
    <cellStyle name="Cálculo 2 3 11" xfId="8498" xr:uid="{00000000-0005-0000-0000-000017210000}"/>
    <cellStyle name="Cálculo 2 3 11 2" xfId="8499" xr:uid="{00000000-0005-0000-0000-000018210000}"/>
    <cellStyle name="Cálculo 2 3 11 3" xfId="8500" xr:uid="{00000000-0005-0000-0000-000019210000}"/>
    <cellStyle name="Cálculo 2 3 11 4" xfId="8501" xr:uid="{00000000-0005-0000-0000-00001A210000}"/>
    <cellStyle name="Cálculo 2 3 12" xfId="8502" xr:uid="{00000000-0005-0000-0000-00001B210000}"/>
    <cellStyle name="Cálculo 2 3 13" xfId="8503" xr:uid="{00000000-0005-0000-0000-00001C210000}"/>
    <cellStyle name="Cálculo 2 3 14" xfId="8504" xr:uid="{00000000-0005-0000-0000-00001D210000}"/>
    <cellStyle name="Cálculo 2 3 2" xfId="8505" xr:uid="{00000000-0005-0000-0000-00001E210000}"/>
    <cellStyle name="Cálculo 2 3 2 10" xfId="8506" xr:uid="{00000000-0005-0000-0000-00001F210000}"/>
    <cellStyle name="Cálculo 2 3 2 10 2" xfId="8507" xr:uid="{00000000-0005-0000-0000-000020210000}"/>
    <cellStyle name="Cálculo 2 3 2 10 3" xfId="8508" xr:uid="{00000000-0005-0000-0000-000021210000}"/>
    <cellStyle name="Cálculo 2 3 2 10 4" xfId="8509" xr:uid="{00000000-0005-0000-0000-000022210000}"/>
    <cellStyle name="Cálculo 2 3 2 10 5" xfId="8510" xr:uid="{00000000-0005-0000-0000-000023210000}"/>
    <cellStyle name="Cálculo 2 3 2 11" xfId="8511" xr:uid="{00000000-0005-0000-0000-000024210000}"/>
    <cellStyle name="Cálculo 2 3 2 11 2" xfId="8512" xr:uid="{00000000-0005-0000-0000-000025210000}"/>
    <cellStyle name="Cálculo 2 3 2 11 3" xfId="8513" xr:uid="{00000000-0005-0000-0000-000026210000}"/>
    <cellStyle name="Cálculo 2 3 2 11 4" xfId="8514" xr:uid="{00000000-0005-0000-0000-000027210000}"/>
    <cellStyle name="Cálculo 2 3 2 12" xfId="8515" xr:uid="{00000000-0005-0000-0000-000028210000}"/>
    <cellStyle name="Cálculo 2 3 2 13" xfId="8516" xr:uid="{00000000-0005-0000-0000-000029210000}"/>
    <cellStyle name="Cálculo 2 3 2 14" xfId="8517" xr:uid="{00000000-0005-0000-0000-00002A210000}"/>
    <cellStyle name="Cálculo 2 3 2 2" xfId="8518" xr:uid="{00000000-0005-0000-0000-00002B210000}"/>
    <cellStyle name="Cálculo 2 3 2 2 2" xfId="8519" xr:uid="{00000000-0005-0000-0000-00002C210000}"/>
    <cellStyle name="Cálculo 2 3 2 2 2 2" xfId="8520" xr:uid="{00000000-0005-0000-0000-00002D210000}"/>
    <cellStyle name="Cálculo 2 3 2 2 2 3" xfId="8521" xr:uid="{00000000-0005-0000-0000-00002E210000}"/>
    <cellStyle name="Cálculo 2 3 2 2 2 4" xfId="8522" xr:uid="{00000000-0005-0000-0000-00002F210000}"/>
    <cellStyle name="Cálculo 2 3 2 2 2 5" xfId="8523" xr:uid="{00000000-0005-0000-0000-000030210000}"/>
    <cellStyle name="Cálculo 2 3 2 2 3" xfId="8524" xr:uid="{00000000-0005-0000-0000-000031210000}"/>
    <cellStyle name="Cálculo 2 3 2 2 3 2" xfId="8525" xr:uid="{00000000-0005-0000-0000-000032210000}"/>
    <cellStyle name="Cálculo 2 3 2 2 3 3" xfId="8526" xr:uid="{00000000-0005-0000-0000-000033210000}"/>
    <cellStyle name="Cálculo 2 3 2 2 3 4" xfId="8527" xr:uid="{00000000-0005-0000-0000-000034210000}"/>
    <cellStyle name="Cálculo 2 3 2 2 3 5" xfId="8528" xr:uid="{00000000-0005-0000-0000-000035210000}"/>
    <cellStyle name="Cálculo 2 3 2 2 4" xfId="8529" xr:uid="{00000000-0005-0000-0000-000036210000}"/>
    <cellStyle name="Cálculo 2 3 2 2 4 2" xfId="8530" xr:uid="{00000000-0005-0000-0000-000037210000}"/>
    <cellStyle name="Cálculo 2 3 2 2 4 3" xfId="8531" xr:uid="{00000000-0005-0000-0000-000038210000}"/>
    <cellStyle name="Cálculo 2 3 2 2 4 4" xfId="8532" xr:uid="{00000000-0005-0000-0000-000039210000}"/>
    <cellStyle name="Cálculo 2 3 2 2 4 5" xfId="8533" xr:uid="{00000000-0005-0000-0000-00003A210000}"/>
    <cellStyle name="Cálculo 2 3 2 2 5" xfId="8534" xr:uid="{00000000-0005-0000-0000-00003B210000}"/>
    <cellStyle name="Cálculo 2 3 2 2 5 2" xfId="8535" xr:uid="{00000000-0005-0000-0000-00003C210000}"/>
    <cellStyle name="Cálculo 2 3 2 2 5 3" xfId="8536" xr:uid="{00000000-0005-0000-0000-00003D210000}"/>
    <cellStyle name="Cálculo 2 3 2 2 5 4" xfId="8537" xr:uid="{00000000-0005-0000-0000-00003E210000}"/>
    <cellStyle name="Cálculo 2 3 2 2 5 5" xfId="8538" xr:uid="{00000000-0005-0000-0000-00003F210000}"/>
    <cellStyle name="Cálculo 2 3 2 2 6" xfId="8539" xr:uid="{00000000-0005-0000-0000-000040210000}"/>
    <cellStyle name="Cálculo 2 3 2 2 6 2" xfId="8540" xr:uid="{00000000-0005-0000-0000-000041210000}"/>
    <cellStyle name="Cálculo 2 3 2 2 6 3" xfId="8541" xr:uid="{00000000-0005-0000-0000-000042210000}"/>
    <cellStyle name="Cálculo 2 3 2 2 6 4" xfId="8542" xr:uid="{00000000-0005-0000-0000-000043210000}"/>
    <cellStyle name="Cálculo 2 3 2 2 7" xfId="8543" xr:uid="{00000000-0005-0000-0000-000044210000}"/>
    <cellStyle name="Cálculo 2 3 2 2 8" xfId="8544" xr:uid="{00000000-0005-0000-0000-000045210000}"/>
    <cellStyle name="Cálculo 2 3 2 2 9" xfId="8545" xr:uid="{00000000-0005-0000-0000-000046210000}"/>
    <cellStyle name="Cálculo 2 3 2 3" xfId="8546" xr:uid="{00000000-0005-0000-0000-000047210000}"/>
    <cellStyle name="Cálculo 2 3 2 3 2" xfId="8547" xr:uid="{00000000-0005-0000-0000-000048210000}"/>
    <cellStyle name="Cálculo 2 3 2 3 2 2" xfId="8548" xr:uid="{00000000-0005-0000-0000-000049210000}"/>
    <cellStyle name="Cálculo 2 3 2 3 2 3" xfId="8549" xr:uid="{00000000-0005-0000-0000-00004A210000}"/>
    <cellStyle name="Cálculo 2 3 2 3 2 4" xfId="8550" xr:uid="{00000000-0005-0000-0000-00004B210000}"/>
    <cellStyle name="Cálculo 2 3 2 3 2 5" xfId="8551" xr:uid="{00000000-0005-0000-0000-00004C210000}"/>
    <cellStyle name="Cálculo 2 3 2 3 3" xfId="8552" xr:uid="{00000000-0005-0000-0000-00004D210000}"/>
    <cellStyle name="Cálculo 2 3 2 3 3 2" xfId="8553" xr:uid="{00000000-0005-0000-0000-00004E210000}"/>
    <cellStyle name="Cálculo 2 3 2 3 3 3" xfId="8554" xr:uid="{00000000-0005-0000-0000-00004F210000}"/>
    <cellStyle name="Cálculo 2 3 2 3 3 4" xfId="8555" xr:uid="{00000000-0005-0000-0000-000050210000}"/>
    <cellStyle name="Cálculo 2 3 2 3 3 5" xfId="8556" xr:uid="{00000000-0005-0000-0000-000051210000}"/>
    <cellStyle name="Cálculo 2 3 2 3 4" xfId="8557" xr:uid="{00000000-0005-0000-0000-000052210000}"/>
    <cellStyle name="Cálculo 2 3 2 3 4 2" xfId="8558" xr:uid="{00000000-0005-0000-0000-000053210000}"/>
    <cellStyle name="Cálculo 2 3 2 3 4 3" xfId="8559" xr:uid="{00000000-0005-0000-0000-000054210000}"/>
    <cellStyle name="Cálculo 2 3 2 3 4 4" xfId="8560" xr:uid="{00000000-0005-0000-0000-000055210000}"/>
    <cellStyle name="Cálculo 2 3 2 3 4 5" xfId="8561" xr:uid="{00000000-0005-0000-0000-000056210000}"/>
    <cellStyle name="Cálculo 2 3 2 3 5" xfId="8562" xr:uid="{00000000-0005-0000-0000-000057210000}"/>
    <cellStyle name="Cálculo 2 3 2 3 5 2" xfId="8563" xr:uid="{00000000-0005-0000-0000-000058210000}"/>
    <cellStyle name="Cálculo 2 3 2 3 5 3" xfId="8564" xr:uid="{00000000-0005-0000-0000-000059210000}"/>
    <cellStyle name="Cálculo 2 3 2 3 5 4" xfId="8565" xr:uid="{00000000-0005-0000-0000-00005A210000}"/>
    <cellStyle name="Cálculo 2 3 2 3 5 5" xfId="8566" xr:uid="{00000000-0005-0000-0000-00005B210000}"/>
    <cellStyle name="Cálculo 2 3 2 3 6" xfId="8567" xr:uid="{00000000-0005-0000-0000-00005C210000}"/>
    <cellStyle name="Cálculo 2 3 2 3 6 2" xfId="8568" xr:uid="{00000000-0005-0000-0000-00005D210000}"/>
    <cellStyle name="Cálculo 2 3 2 3 6 3" xfId="8569" xr:uid="{00000000-0005-0000-0000-00005E210000}"/>
    <cellStyle name="Cálculo 2 3 2 3 6 4" xfId="8570" xr:uid="{00000000-0005-0000-0000-00005F210000}"/>
    <cellStyle name="Cálculo 2 3 2 3 7" xfId="8571" xr:uid="{00000000-0005-0000-0000-000060210000}"/>
    <cellStyle name="Cálculo 2 3 2 3 7 2" xfId="8572" xr:uid="{00000000-0005-0000-0000-000061210000}"/>
    <cellStyle name="Cálculo 2 3 2 3 8" xfId="8573" xr:uid="{00000000-0005-0000-0000-000062210000}"/>
    <cellStyle name="Cálculo 2 3 2 3 8 2" xfId="8574" xr:uid="{00000000-0005-0000-0000-000063210000}"/>
    <cellStyle name="Cálculo 2 3 2 3 9" xfId="8575" xr:uid="{00000000-0005-0000-0000-000064210000}"/>
    <cellStyle name="Cálculo 2 3 2 4" xfId="8576" xr:uid="{00000000-0005-0000-0000-000065210000}"/>
    <cellStyle name="Cálculo 2 3 2 4 2" xfId="8577" xr:uid="{00000000-0005-0000-0000-000066210000}"/>
    <cellStyle name="Cálculo 2 3 2 4 2 2" xfId="8578" xr:uid="{00000000-0005-0000-0000-000067210000}"/>
    <cellStyle name="Cálculo 2 3 2 4 2 3" xfId="8579" xr:uid="{00000000-0005-0000-0000-000068210000}"/>
    <cellStyle name="Cálculo 2 3 2 4 2 4" xfId="8580" xr:uid="{00000000-0005-0000-0000-000069210000}"/>
    <cellStyle name="Cálculo 2 3 2 4 2 5" xfId="8581" xr:uid="{00000000-0005-0000-0000-00006A210000}"/>
    <cellStyle name="Cálculo 2 3 2 4 3" xfId="8582" xr:uid="{00000000-0005-0000-0000-00006B210000}"/>
    <cellStyle name="Cálculo 2 3 2 4 3 2" xfId="8583" xr:uid="{00000000-0005-0000-0000-00006C210000}"/>
    <cellStyle name="Cálculo 2 3 2 4 3 3" xfId="8584" xr:uid="{00000000-0005-0000-0000-00006D210000}"/>
    <cellStyle name="Cálculo 2 3 2 4 3 4" xfId="8585" xr:uid="{00000000-0005-0000-0000-00006E210000}"/>
    <cellStyle name="Cálculo 2 3 2 4 3 5" xfId="8586" xr:uid="{00000000-0005-0000-0000-00006F210000}"/>
    <cellStyle name="Cálculo 2 3 2 4 4" xfId="8587" xr:uid="{00000000-0005-0000-0000-000070210000}"/>
    <cellStyle name="Cálculo 2 3 2 4 4 2" xfId="8588" xr:uid="{00000000-0005-0000-0000-000071210000}"/>
    <cellStyle name="Cálculo 2 3 2 4 4 3" xfId="8589" xr:uid="{00000000-0005-0000-0000-000072210000}"/>
    <cellStyle name="Cálculo 2 3 2 4 4 4" xfId="8590" xr:uid="{00000000-0005-0000-0000-000073210000}"/>
    <cellStyle name="Cálculo 2 3 2 4 4 5" xfId="8591" xr:uid="{00000000-0005-0000-0000-000074210000}"/>
    <cellStyle name="Cálculo 2 3 2 4 5" xfId="8592" xr:uid="{00000000-0005-0000-0000-000075210000}"/>
    <cellStyle name="Cálculo 2 3 2 4 5 2" xfId="8593" xr:uid="{00000000-0005-0000-0000-000076210000}"/>
    <cellStyle name="Cálculo 2 3 2 4 5 3" xfId="8594" xr:uid="{00000000-0005-0000-0000-000077210000}"/>
    <cellStyle name="Cálculo 2 3 2 4 5 4" xfId="8595" xr:uid="{00000000-0005-0000-0000-000078210000}"/>
    <cellStyle name="Cálculo 2 3 2 4 5 5" xfId="8596" xr:uid="{00000000-0005-0000-0000-000079210000}"/>
    <cellStyle name="Cálculo 2 3 2 4 6" xfId="8597" xr:uid="{00000000-0005-0000-0000-00007A210000}"/>
    <cellStyle name="Cálculo 2 3 2 4 6 2" xfId="8598" xr:uid="{00000000-0005-0000-0000-00007B210000}"/>
    <cellStyle name="Cálculo 2 3 2 4 6 3" xfId="8599" xr:uid="{00000000-0005-0000-0000-00007C210000}"/>
    <cellStyle name="Cálculo 2 3 2 4 6 4" xfId="8600" xr:uid="{00000000-0005-0000-0000-00007D210000}"/>
    <cellStyle name="Cálculo 2 3 2 4 7" xfId="8601" xr:uid="{00000000-0005-0000-0000-00007E210000}"/>
    <cellStyle name="Cálculo 2 3 2 4 7 2" xfId="8602" xr:uid="{00000000-0005-0000-0000-00007F210000}"/>
    <cellStyle name="Cálculo 2 3 2 4 8" xfId="8603" xr:uid="{00000000-0005-0000-0000-000080210000}"/>
    <cellStyle name="Cálculo 2 3 2 4 8 2" xfId="8604" xr:uid="{00000000-0005-0000-0000-000081210000}"/>
    <cellStyle name="Cálculo 2 3 2 4 9" xfId="8605" xr:uid="{00000000-0005-0000-0000-000082210000}"/>
    <cellStyle name="Cálculo 2 3 2 5" xfId="8606" xr:uid="{00000000-0005-0000-0000-000083210000}"/>
    <cellStyle name="Cálculo 2 3 2 5 2" xfId="8607" xr:uid="{00000000-0005-0000-0000-000084210000}"/>
    <cellStyle name="Cálculo 2 3 2 5 2 2" xfId="8608" xr:uid="{00000000-0005-0000-0000-000085210000}"/>
    <cellStyle name="Cálculo 2 3 2 5 2 3" xfId="8609" xr:uid="{00000000-0005-0000-0000-000086210000}"/>
    <cellStyle name="Cálculo 2 3 2 5 2 4" xfId="8610" xr:uid="{00000000-0005-0000-0000-000087210000}"/>
    <cellStyle name="Cálculo 2 3 2 5 2 5" xfId="8611" xr:uid="{00000000-0005-0000-0000-000088210000}"/>
    <cellStyle name="Cálculo 2 3 2 5 3" xfId="8612" xr:uid="{00000000-0005-0000-0000-000089210000}"/>
    <cellStyle name="Cálculo 2 3 2 5 3 2" xfId="8613" xr:uid="{00000000-0005-0000-0000-00008A210000}"/>
    <cellStyle name="Cálculo 2 3 2 5 3 3" xfId="8614" xr:uid="{00000000-0005-0000-0000-00008B210000}"/>
    <cellStyle name="Cálculo 2 3 2 5 3 4" xfId="8615" xr:uid="{00000000-0005-0000-0000-00008C210000}"/>
    <cellStyle name="Cálculo 2 3 2 5 3 5" xfId="8616" xr:uid="{00000000-0005-0000-0000-00008D210000}"/>
    <cellStyle name="Cálculo 2 3 2 5 4" xfId="8617" xr:uid="{00000000-0005-0000-0000-00008E210000}"/>
    <cellStyle name="Cálculo 2 3 2 5 4 2" xfId="8618" xr:uid="{00000000-0005-0000-0000-00008F210000}"/>
    <cellStyle name="Cálculo 2 3 2 5 4 3" xfId="8619" xr:uid="{00000000-0005-0000-0000-000090210000}"/>
    <cellStyle name="Cálculo 2 3 2 5 4 4" xfId="8620" xr:uid="{00000000-0005-0000-0000-000091210000}"/>
    <cellStyle name="Cálculo 2 3 2 5 4 5" xfId="8621" xr:uid="{00000000-0005-0000-0000-000092210000}"/>
    <cellStyle name="Cálculo 2 3 2 5 5" xfId="8622" xr:uid="{00000000-0005-0000-0000-000093210000}"/>
    <cellStyle name="Cálculo 2 3 2 5 5 2" xfId="8623" xr:uid="{00000000-0005-0000-0000-000094210000}"/>
    <cellStyle name="Cálculo 2 3 2 5 5 3" xfId="8624" xr:uid="{00000000-0005-0000-0000-000095210000}"/>
    <cellStyle name="Cálculo 2 3 2 5 5 4" xfId="8625" xr:uid="{00000000-0005-0000-0000-000096210000}"/>
    <cellStyle name="Cálculo 2 3 2 5 5 5" xfId="8626" xr:uid="{00000000-0005-0000-0000-000097210000}"/>
    <cellStyle name="Cálculo 2 3 2 5 6" xfId="8627" xr:uid="{00000000-0005-0000-0000-000098210000}"/>
    <cellStyle name="Cálculo 2 3 2 5 6 2" xfId="8628" xr:uid="{00000000-0005-0000-0000-000099210000}"/>
    <cellStyle name="Cálculo 2 3 2 5 7" xfId="8629" xr:uid="{00000000-0005-0000-0000-00009A210000}"/>
    <cellStyle name="Cálculo 2 3 2 5 7 2" xfId="8630" xr:uid="{00000000-0005-0000-0000-00009B210000}"/>
    <cellStyle name="Cálculo 2 3 2 5 8" xfId="8631" xr:uid="{00000000-0005-0000-0000-00009C210000}"/>
    <cellStyle name="Cálculo 2 3 2 5 8 2" xfId="8632" xr:uid="{00000000-0005-0000-0000-00009D210000}"/>
    <cellStyle name="Cálculo 2 3 2 5 9" xfId="8633" xr:uid="{00000000-0005-0000-0000-00009E210000}"/>
    <cellStyle name="Cálculo 2 3 2 6" xfId="8634" xr:uid="{00000000-0005-0000-0000-00009F210000}"/>
    <cellStyle name="Cálculo 2 3 2 6 2" xfId="8635" xr:uid="{00000000-0005-0000-0000-0000A0210000}"/>
    <cellStyle name="Cálculo 2 3 2 6 2 2" xfId="8636" xr:uid="{00000000-0005-0000-0000-0000A1210000}"/>
    <cellStyle name="Cálculo 2 3 2 6 2 3" xfId="8637" xr:uid="{00000000-0005-0000-0000-0000A2210000}"/>
    <cellStyle name="Cálculo 2 3 2 6 2 4" xfId="8638" xr:uid="{00000000-0005-0000-0000-0000A3210000}"/>
    <cellStyle name="Cálculo 2 3 2 6 2 5" xfId="8639" xr:uid="{00000000-0005-0000-0000-0000A4210000}"/>
    <cellStyle name="Cálculo 2 3 2 6 3" xfId="8640" xr:uid="{00000000-0005-0000-0000-0000A5210000}"/>
    <cellStyle name="Cálculo 2 3 2 6 3 2" xfId="8641" xr:uid="{00000000-0005-0000-0000-0000A6210000}"/>
    <cellStyle name="Cálculo 2 3 2 6 3 3" xfId="8642" xr:uid="{00000000-0005-0000-0000-0000A7210000}"/>
    <cellStyle name="Cálculo 2 3 2 6 3 4" xfId="8643" xr:uid="{00000000-0005-0000-0000-0000A8210000}"/>
    <cellStyle name="Cálculo 2 3 2 6 3 5" xfId="8644" xr:uid="{00000000-0005-0000-0000-0000A9210000}"/>
    <cellStyle name="Cálculo 2 3 2 6 4" xfId="8645" xr:uid="{00000000-0005-0000-0000-0000AA210000}"/>
    <cellStyle name="Cálculo 2 3 2 6 4 2" xfId="8646" xr:uid="{00000000-0005-0000-0000-0000AB210000}"/>
    <cellStyle name="Cálculo 2 3 2 6 4 3" xfId="8647" xr:uid="{00000000-0005-0000-0000-0000AC210000}"/>
    <cellStyle name="Cálculo 2 3 2 6 4 4" xfId="8648" xr:uid="{00000000-0005-0000-0000-0000AD210000}"/>
    <cellStyle name="Cálculo 2 3 2 6 4 5" xfId="8649" xr:uid="{00000000-0005-0000-0000-0000AE210000}"/>
    <cellStyle name="Cálculo 2 3 2 6 5" xfId="8650" xr:uid="{00000000-0005-0000-0000-0000AF210000}"/>
    <cellStyle name="Cálculo 2 3 2 6 5 2" xfId="8651" xr:uid="{00000000-0005-0000-0000-0000B0210000}"/>
    <cellStyle name="Cálculo 2 3 2 6 5 3" xfId="8652" xr:uid="{00000000-0005-0000-0000-0000B1210000}"/>
    <cellStyle name="Cálculo 2 3 2 6 5 4" xfId="8653" xr:uid="{00000000-0005-0000-0000-0000B2210000}"/>
    <cellStyle name="Cálculo 2 3 2 6 5 5" xfId="8654" xr:uid="{00000000-0005-0000-0000-0000B3210000}"/>
    <cellStyle name="Cálculo 2 3 2 6 6" xfId="8655" xr:uid="{00000000-0005-0000-0000-0000B4210000}"/>
    <cellStyle name="Cálculo 2 3 2 6 7" xfId="8656" xr:uid="{00000000-0005-0000-0000-0000B5210000}"/>
    <cellStyle name="Cálculo 2 3 2 6 8" xfId="8657" xr:uid="{00000000-0005-0000-0000-0000B6210000}"/>
    <cellStyle name="Cálculo 2 3 2 6 9" xfId="8658" xr:uid="{00000000-0005-0000-0000-0000B7210000}"/>
    <cellStyle name="Cálculo 2 3 2 7" xfId="8659" xr:uid="{00000000-0005-0000-0000-0000B8210000}"/>
    <cellStyle name="Cálculo 2 3 2 7 2" xfId="8660" xr:uid="{00000000-0005-0000-0000-0000B9210000}"/>
    <cellStyle name="Cálculo 2 3 2 7 3" xfId="8661" xr:uid="{00000000-0005-0000-0000-0000BA210000}"/>
    <cellStyle name="Cálculo 2 3 2 7 4" xfId="8662" xr:uid="{00000000-0005-0000-0000-0000BB210000}"/>
    <cellStyle name="Cálculo 2 3 2 7 5" xfId="8663" xr:uid="{00000000-0005-0000-0000-0000BC210000}"/>
    <cellStyle name="Cálculo 2 3 2 8" xfId="8664" xr:uid="{00000000-0005-0000-0000-0000BD210000}"/>
    <cellStyle name="Cálculo 2 3 2 8 2" xfId="8665" xr:uid="{00000000-0005-0000-0000-0000BE210000}"/>
    <cellStyle name="Cálculo 2 3 2 8 3" xfId="8666" xr:uid="{00000000-0005-0000-0000-0000BF210000}"/>
    <cellStyle name="Cálculo 2 3 2 8 4" xfId="8667" xr:uid="{00000000-0005-0000-0000-0000C0210000}"/>
    <cellStyle name="Cálculo 2 3 2 8 5" xfId="8668" xr:uid="{00000000-0005-0000-0000-0000C1210000}"/>
    <cellStyle name="Cálculo 2 3 2 9" xfId="8669" xr:uid="{00000000-0005-0000-0000-0000C2210000}"/>
    <cellStyle name="Cálculo 2 3 2 9 2" xfId="8670" xr:uid="{00000000-0005-0000-0000-0000C3210000}"/>
    <cellStyle name="Cálculo 2 3 2 9 3" xfId="8671" xr:uid="{00000000-0005-0000-0000-0000C4210000}"/>
    <cellStyle name="Cálculo 2 3 2 9 4" xfId="8672" xr:uid="{00000000-0005-0000-0000-0000C5210000}"/>
    <cellStyle name="Cálculo 2 3 2 9 5" xfId="8673" xr:uid="{00000000-0005-0000-0000-0000C6210000}"/>
    <cellStyle name="Cálculo 2 3 3" xfId="8674" xr:uid="{00000000-0005-0000-0000-0000C7210000}"/>
    <cellStyle name="Cálculo 2 3 3 10" xfId="8675" xr:uid="{00000000-0005-0000-0000-0000C8210000}"/>
    <cellStyle name="Cálculo 2 3 3 10 2" xfId="8676" xr:uid="{00000000-0005-0000-0000-0000C9210000}"/>
    <cellStyle name="Cálculo 2 3 3 10 3" xfId="8677" xr:uid="{00000000-0005-0000-0000-0000CA210000}"/>
    <cellStyle name="Cálculo 2 3 3 10 4" xfId="8678" xr:uid="{00000000-0005-0000-0000-0000CB210000}"/>
    <cellStyle name="Cálculo 2 3 3 10 5" xfId="8679" xr:uid="{00000000-0005-0000-0000-0000CC210000}"/>
    <cellStyle name="Cálculo 2 3 3 11" xfId="8680" xr:uid="{00000000-0005-0000-0000-0000CD210000}"/>
    <cellStyle name="Cálculo 2 3 3 11 2" xfId="8681" xr:uid="{00000000-0005-0000-0000-0000CE210000}"/>
    <cellStyle name="Cálculo 2 3 3 11 3" xfId="8682" xr:uid="{00000000-0005-0000-0000-0000CF210000}"/>
    <cellStyle name="Cálculo 2 3 3 11 4" xfId="8683" xr:uid="{00000000-0005-0000-0000-0000D0210000}"/>
    <cellStyle name="Cálculo 2 3 3 12" xfId="8684" xr:uid="{00000000-0005-0000-0000-0000D1210000}"/>
    <cellStyle name="Cálculo 2 3 3 13" xfId="8685" xr:uid="{00000000-0005-0000-0000-0000D2210000}"/>
    <cellStyle name="Cálculo 2 3 3 14" xfId="8686" xr:uid="{00000000-0005-0000-0000-0000D3210000}"/>
    <cellStyle name="Cálculo 2 3 3 2" xfId="8687" xr:uid="{00000000-0005-0000-0000-0000D4210000}"/>
    <cellStyle name="Cálculo 2 3 3 2 2" xfId="8688" xr:uid="{00000000-0005-0000-0000-0000D5210000}"/>
    <cellStyle name="Cálculo 2 3 3 2 2 2" xfId="8689" xr:uid="{00000000-0005-0000-0000-0000D6210000}"/>
    <cellStyle name="Cálculo 2 3 3 2 2 3" xfId="8690" xr:uid="{00000000-0005-0000-0000-0000D7210000}"/>
    <cellStyle name="Cálculo 2 3 3 2 2 4" xfId="8691" xr:uid="{00000000-0005-0000-0000-0000D8210000}"/>
    <cellStyle name="Cálculo 2 3 3 2 2 5" xfId="8692" xr:uid="{00000000-0005-0000-0000-0000D9210000}"/>
    <cellStyle name="Cálculo 2 3 3 2 3" xfId="8693" xr:uid="{00000000-0005-0000-0000-0000DA210000}"/>
    <cellStyle name="Cálculo 2 3 3 2 3 2" xfId="8694" xr:uid="{00000000-0005-0000-0000-0000DB210000}"/>
    <cellStyle name="Cálculo 2 3 3 2 3 3" xfId="8695" xr:uid="{00000000-0005-0000-0000-0000DC210000}"/>
    <cellStyle name="Cálculo 2 3 3 2 3 4" xfId="8696" xr:uid="{00000000-0005-0000-0000-0000DD210000}"/>
    <cellStyle name="Cálculo 2 3 3 2 3 5" xfId="8697" xr:uid="{00000000-0005-0000-0000-0000DE210000}"/>
    <cellStyle name="Cálculo 2 3 3 2 4" xfId="8698" xr:uid="{00000000-0005-0000-0000-0000DF210000}"/>
    <cellStyle name="Cálculo 2 3 3 2 4 2" xfId="8699" xr:uid="{00000000-0005-0000-0000-0000E0210000}"/>
    <cellStyle name="Cálculo 2 3 3 2 4 3" xfId="8700" xr:uid="{00000000-0005-0000-0000-0000E1210000}"/>
    <cellStyle name="Cálculo 2 3 3 2 4 4" xfId="8701" xr:uid="{00000000-0005-0000-0000-0000E2210000}"/>
    <cellStyle name="Cálculo 2 3 3 2 4 5" xfId="8702" xr:uid="{00000000-0005-0000-0000-0000E3210000}"/>
    <cellStyle name="Cálculo 2 3 3 2 5" xfId="8703" xr:uid="{00000000-0005-0000-0000-0000E4210000}"/>
    <cellStyle name="Cálculo 2 3 3 2 5 2" xfId="8704" xr:uid="{00000000-0005-0000-0000-0000E5210000}"/>
    <cellStyle name="Cálculo 2 3 3 2 5 3" xfId="8705" xr:uid="{00000000-0005-0000-0000-0000E6210000}"/>
    <cellStyle name="Cálculo 2 3 3 2 5 4" xfId="8706" xr:uid="{00000000-0005-0000-0000-0000E7210000}"/>
    <cellStyle name="Cálculo 2 3 3 2 5 5" xfId="8707" xr:uid="{00000000-0005-0000-0000-0000E8210000}"/>
    <cellStyle name="Cálculo 2 3 3 2 6" xfId="8708" xr:uid="{00000000-0005-0000-0000-0000E9210000}"/>
    <cellStyle name="Cálculo 2 3 3 2 6 2" xfId="8709" xr:uid="{00000000-0005-0000-0000-0000EA210000}"/>
    <cellStyle name="Cálculo 2 3 3 2 6 3" xfId="8710" xr:uid="{00000000-0005-0000-0000-0000EB210000}"/>
    <cellStyle name="Cálculo 2 3 3 2 6 4" xfId="8711" xr:uid="{00000000-0005-0000-0000-0000EC210000}"/>
    <cellStyle name="Cálculo 2 3 3 2 7" xfId="8712" xr:uid="{00000000-0005-0000-0000-0000ED210000}"/>
    <cellStyle name="Cálculo 2 3 3 2 8" xfId="8713" xr:uid="{00000000-0005-0000-0000-0000EE210000}"/>
    <cellStyle name="Cálculo 2 3 3 2 9" xfId="8714" xr:uid="{00000000-0005-0000-0000-0000EF210000}"/>
    <cellStyle name="Cálculo 2 3 3 3" xfId="8715" xr:uid="{00000000-0005-0000-0000-0000F0210000}"/>
    <cellStyle name="Cálculo 2 3 3 3 2" xfId="8716" xr:uid="{00000000-0005-0000-0000-0000F1210000}"/>
    <cellStyle name="Cálculo 2 3 3 3 2 2" xfId="8717" xr:uid="{00000000-0005-0000-0000-0000F2210000}"/>
    <cellStyle name="Cálculo 2 3 3 3 2 3" xfId="8718" xr:uid="{00000000-0005-0000-0000-0000F3210000}"/>
    <cellStyle name="Cálculo 2 3 3 3 2 4" xfId="8719" xr:uid="{00000000-0005-0000-0000-0000F4210000}"/>
    <cellStyle name="Cálculo 2 3 3 3 2 5" xfId="8720" xr:uid="{00000000-0005-0000-0000-0000F5210000}"/>
    <cellStyle name="Cálculo 2 3 3 3 3" xfId="8721" xr:uid="{00000000-0005-0000-0000-0000F6210000}"/>
    <cellStyle name="Cálculo 2 3 3 3 3 2" xfId="8722" xr:uid="{00000000-0005-0000-0000-0000F7210000}"/>
    <cellStyle name="Cálculo 2 3 3 3 3 3" xfId="8723" xr:uid="{00000000-0005-0000-0000-0000F8210000}"/>
    <cellStyle name="Cálculo 2 3 3 3 3 4" xfId="8724" xr:uid="{00000000-0005-0000-0000-0000F9210000}"/>
    <cellStyle name="Cálculo 2 3 3 3 3 5" xfId="8725" xr:uid="{00000000-0005-0000-0000-0000FA210000}"/>
    <cellStyle name="Cálculo 2 3 3 3 4" xfId="8726" xr:uid="{00000000-0005-0000-0000-0000FB210000}"/>
    <cellStyle name="Cálculo 2 3 3 3 4 2" xfId="8727" xr:uid="{00000000-0005-0000-0000-0000FC210000}"/>
    <cellStyle name="Cálculo 2 3 3 3 4 3" xfId="8728" xr:uid="{00000000-0005-0000-0000-0000FD210000}"/>
    <cellStyle name="Cálculo 2 3 3 3 4 4" xfId="8729" xr:uid="{00000000-0005-0000-0000-0000FE210000}"/>
    <cellStyle name="Cálculo 2 3 3 3 4 5" xfId="8730" xr:uid="{00000000-0005-0000-0000-0000FF210000}"/>
    <cellStyle name="Cálculo 2 3 3 3 5" xfId="8731" xr:uid="{00000000-0005-0000-0000-000000220000}"/>
    <cellStyle name="Cálculo 2 3 3 3 5 2" xfId="8732" xr:uid="{00000000-0005-0000-0000-000001220000}"/>
    <cellStyle name="Cálculo 2 3 3 3 5 3" xfId="8733" xr:uid="{00000000-0005-0000-0000-000002220000}"/>
    <cellStyle name="Cálculo 2 3 3 3 5 4" xfId="8734" xr:uid="{00000000-0005-0000-0000-000003220000}"/>
    <cellStyle name="Cálculo 2 3 3 3 5 5" xfId="8735" xr:uid="{00000000-0005-0000-0000-000004220000}"/>
    <cellStyle name="Cálculo 2 3 3 3 6" xfId="8736" xr:uid="{00000000-0005-0000-0000-000005220000}"/>
    <cellStyle name="Cálculo 2 3 3 3 6 2" xfId="8737" xr:uid="{00000000-0005-0000-0000-000006220000}"/>
    <cellStyle name="Cálculo 2 3 3 3 6 3" xfId="8738" xr:uid="{00000000-0005-0000-0000-000007220000}"/>
    <cellStyle name="Cálculo 2 3 3 3 6 4" xfId="8739" xr:uid="{00000000-0005-0000-0000-000008220000}"/>
    <cellStyle name="Cálculo 2 3 3 3 7" xfId="8740" xr:uid="{00000000-0005-0000-0000-000009220000}"/>
    <cellStyle name="Cálculo 2 3 3 3 7 2" xfId="8741" xr:uid="{00000000-0005-0000-0000-00000A220000}"/>
    <cellStyle name="Cálculo 2 3 3 3 8" xfId="8742" xr:uid="{00000000-0005-0000-0000-00000B220000}"/>
    <cellStyle name="Cálculo 2 3 3 3 8 2" xfId="8743" xr:uid="{00000000-0005-0000-0000-00000C220000}"/>
    <cellStyle name="Cálculo 2 3 3 3 9" xfId="8744" xr:uid="{00000000-0005-0000-0000-00000D220000}"/>
    <cellStyle name="Cálculo 2 3 3 4" xfId="8745" xr:uid="{00000000-0005-0000-0000-00000E220000}"/>
    <cellStyle name="Cálculo 2 3 3 4 2" xfId="8746" xr:uid="{00000000-0005-0000-0000-00000F220000}"/>
    <cellStyle name="Cálculo 2 3 3 4 2 2" xfId="8747" xr:uid="{00000000-0005-0000-0000-000010220000}"/>
    <cellStyle name="Cálculo 2 3 3 4 2 3" xfId="8748" xr:uid="{00000000-0005-0000-0000-000011220000}"/>
    <cellStyle name="Cálculo 2 3 3 4 2 4" xfId="8749" xr:uid="{00000000-0005-0000-0000-000012220000}"/>
    <cellStyle name="Cálculo 2 3 3 4 2 5" xfId="8750" xr:uid="{00000000-0005-0000-0000-000013220000}"/>
    <cellStyle name="Cálculo 2 3 3 4 3" xfId="8751" xr:uid="{00000000-0005-0000-0000-000014220000}"/>
    <cellStyle name="Cálculo 2 3 3 4 3 2" xfId="8752" xr:uid="{00000000-0005-0000-0000-000015220000}"/>
    <cellStyle name="Cálculo 2 3 3 4 3 3" xfId="8753" xr:uid="{00000000-0005-0000-0000-000016220000}"/>
    <cellStyle name="Cálculo 2 3 3 4 3 4" xfId="8754" xr:uid="{00000000-0005-0000-0000-000017220000}"/>
    <cellStyle name="Cálculo 2 3 3 4 3 5" xfId="8755" xr:uid="{00000000-0005-0000-0000-000018220000}"/>
    <cellStyle name="Cálculo 2 3 3 4 4" xfId="8756" xr:uid="{00000000-0005-0000-0000-000019220000}"/>
    <cellStyle name="Cálculo 2 3 3 4 4 2" xfId="8757" xr:uid="{00000000-0005-0000-0000-00001A220000}"/>
    <cellStyle name="Cálculo 2 3 3 4 4 3" xfId="8758" xr:uid="{00000000-0005-0000-0000-00001B220000}"/>
    <cellStyle name="Cálculo 2 3 3 4 4 4" xfId="8759" xr:uid="{00000000-0005-0000-0000-00001C220000}"/>
    <cellStyle name="Cálculo 2 3 3 4 4 5" xfId="8760" xr:uid="{00000000-0005-0000-0000-00001D220000}"/>
    <cellStyle name="Cálculo 2 3 3 4 5" xfId="8761" xr:uid="{00000000-0005-0000-0000-00001E220000}"/>
    <cellStyle name="Cálculo 2 3 3 4 5 2" xfId="8762" xr:uid="{00000000-0005-0000-0000-00001F220000}"/>
    <cellStyle name="Cálculo 2 3 3 4 5 3" xfId="8763" xr:uid="{00000000-0005-0000-0000-000020220000}"/>
    <cellStyle name="Cálculo 2 3 3 4 5 4" xfId="8764" xr:uid="{00000000-0005-0000-0000-000021220000}"/>
    <cellStyle name="Cálculo 2 3 3 4 5 5" xfId="8765" xr:uid="{00000000-0005-0000-0000-000022220000}"/>
    <cellStyle name="Cálculo 2 3 3 4 6" xfId="8766" xr:uid="{00000000-0005-0000-0000-000023220000}"/>
    <cellStyle name="Cálculo 2 3 3 4 6 2" xfId="8767" xr:uid="{00000000-0005-0000-0000-000024220000}"/>
    <cellStyle name="Cálculo 2 3 3 4 6 3" xfId="8768" xr:uid="{00000000-0005-0000-0000-000025220000}"/>
    <cellStyle name="Cálculo 2 3 3 4 6 4" xfId="8769" xr:uid="{00000000-0005-0000-0000-000026220000}"/>
    <cellStyle name="Cálculo 2 3 3 4 7" xfId="8770" xr:uid="{00000000-0005-0000-0000-000027220000}"/>
    <cellStyle name="Cálculo 2 3 3 4 7 2" xfId="8771" xr:uid="{00000000-0005-0000-0000-000028220000}"/>
    <cellStyle name="Cálculo 2 3 3 4 8" xfId="8772" xr:uid="{00000000-0005-0000-0000-000029220000}"/>
    <cellStyle name="Cálculo 2 3 3 4 8 2" xfId="8773" xr:uid="{00000000-0005-0000-0000-00002A220000}"/>
    <cellStyle name="Cálculo 2 3 3 4 9" xfId="8774" xr:uid="{00000000-0005-0000-0000-00002B220000}"/>
    <cellStyle name="Cálculo 2 3 3 5" xfId="8775" xr:uid="{00000000-0005-0000-0000-00002C220000}"/>
    <cellStyle name="Cálculo 2 3 3 5 2" xfId="8776" xr:uid="{00000000-0005-0000-0000-00002D220000}"/>
    <cellStyle name="Cálculo 2 3 3 5 2 2" xfId="8777" xr:uid="{00000000-0005-0000-0000-00002E220000}"/>
    <cellStyle name="Cálculo 2 3 3 5 2 3" xfId="8778" xr:uid="{00000000-0005-0000-0000-00002F220000}"/>
    <cellStyle name="Cálculo 2 3 3 5 2 4" xfId="8779" xr:uid="{00000000-0005-0000-0000-000030220000}"/>
    <cellStyle name="Cálculo 2 3 3 5 2 5" xfId="8780" xr:uid="{00000000-0005-0000-0000-000031220000}"/>
    <cellStyle name="Cálculo 2 3 3 5 3" xfId="8781" xr:uid="{00000000-0005-0000-0000-000032220000}"/>
    <cellStyle name="Cálculo 2 3 3 5 3 2" xfId="8782" xr:uid="{00000000-0005-0000-0000-000033220000}"/>
    <cellStyle name="Cálculo 2 3 3 5 3 3" xfId="8783" xr:uid="{00000000-0005-0000-0000-000034220000}"/>
    <cellStyle name="Cálculo 2 3 3 5 3 4" xfId="8784" xr:uid="{00000000-0005-0000-0000-000035220000}"/>
    <cellStyle name="Cálculo 2 3 3 5 3 5" xfId="8785" xr:uid="{00000000-0005-0000-0000-000036220000}"/>
    <cellStyle name="Cálculo 2 3 3 5 4" xfId="8786" xr:uid="{00000000-0005-0000-0000-000037220000}"/>
    <cellStyle name="Cálculo 2 3 3 5 4 2" xfId="8787" xr:uid="{00000000-0005-0000-0000-000038220000}"/>
    <cellStyle name="Cálculo 2 3 3 5 4 3" xfId="8788" xr:uid="{00000000-0005-0000-0000-000039220000}"/>
    <cellStyle name="Cálculo 2 3 3 5 4 4" xfId="8789" xr:uid="{00000000-0005-0000-0000-00003A220000}"/>
    <cellStyle name="Cálculo 2 3 3 5 4 5" xfId="8790" xr:uid="{00000000-0005-0000-0000-00003B220000}"/>
    <cellStyle name="Cálculo 2 3 3 5 5" xfId="8791" xr:uid="{00000000-0005-0000-0000-00003C220000}"/>
    <cellStyle name="Cálculo 2 3 3 5 5 2" xfId="8792" xr:uid="{00000000-0005-0000-0000-00003D220000}"/>
    <cellStyle name="Cálculo 2 3 3 5 5 3" xfId="8793" xr:uid="{00000000-0005-0000-0000-00003E220000}"/>
    <cellStyle name="Cálculo 2 3 3 5 5 4" xfId="8794" xr:uid="{00000000-0005-0000-0000-00003F220000}"/>
    <cellStyle name="Cálculo 2 3 3 5 5 5" xfId="8795" xr:uid="{00000000-0005-0000-0000-000040220000}"/>
    <cellStyle name="Cálculo 2 3 3 5 6" xfId="8796" xr:uid="{00000000-0005-0000-0000-000041220000}"/>
    <cellStyle name="Cálculo 2 3 3 5 6 2" xfId="8797" xr:uid="{00000000-0005-0000-0000-000042220000}"/>
    <cellStyle name="Cálculo 2 3 3 5 7" xfId="8798" xr:uid="{00000000-0005-0000-0000-000043220000}"/>
    <cellStyle name="Cálculo 2 3 3 5 7 2" xfId="8799" xr:uid="{00000000-0005-0000-0000-000044220000}"/>
    <cellStyle name="Cálculo 2 3 3 5 8" xfId="8800" xr:uid="{00000000-0005-0000-0000-000045220000}"/>
    <cellStyle name="Cálculo 2 3 3 5 8 2" xfId="8801" xr:uid="{00000000-0005-0000-0000-000046220000}"/>
    <cellStyle name="Cálculo 2 3 3 5 9" xfId="8802" xr:uid="{00000000-0005-0000-0000-000047220000}"/>
    <cellStyle name="Cálculo 2 3 3 6" xfId="8803" xr:uid="{00000000-0005-0000-0000-000048220000}"/>
    <cellStyle name="Cálculo 2 3 3 6 2" xfId="8804" xr:uid="{00000000-0005-0000-0000-000049220000}"/>
    <cellStyle name="Cálculo 2 3 3 6 2 2" xfId="8805" xr:uid="{00000000-0005-0000-0000-00004A220000}"/>
    <cellStyle name="Cálculo 2 3 3 6 2 3" xfId="8806" xr:uid="{00000000-0005-0000-0000-00004B220000}"/>
    <cellStyle name="Cálculo 2 3 3 6 2 4" xfId="8807" xr:uid="{00000000-0005-0000-0000-00004C220000}"/>
    <cellStyle name="Cálculo 2 3 3 6 2 5" xfId="8808" xr:uid="{00000000-0005-0000-0000-00004D220000}"/>
    <cellStyle name="Cálculo 2 3 3 6 3" xfId="8809" xr:uid="{00000000-0005-0000-0000-00004E220000}"/>
    <cellStyle name="Cálculo 2 3 3 6 3 2" xfId="8810" xr:uid="{00000000-0005-0000-0000-00004F220000}"/>
    <cellStyle name="Cálculo 2 3 3 6 3 3" xfId="8811" xr:uid="{00000000-0005-0000-0000-000050220000}"/>
    <cellStyle name="Cálculo 2 3 3 6 3 4" xfId="8812" xr:uid="{00000000-0005-0000-0000-000051220000}"/>
    <cellStyle name="Cálculo 2 3 3 6 3 5" xfId="8813" xr:uid="{00000000-0005-0000-0000-000052220000}"/>
    <cellStyle name="Cálculo 2 3 3 6 4" xfId="8814" xr:uid="{00000000-0005-0000-0000-000053220000}"/>
    <cellStyle name="Cálculo 2 3 3 6 4 2" xfId="8815" xr:uid="{00000000-0005-0000-0000-000054220000}"/>
    <cellStyle name="Cálculo 2 3 3 6 4 3" xfId="8816" xr:uid="{00000000-0005-0000-0000-000055220000}"/>
    <cellStyle name="Cálculo 2 3 3 6 4 4" xfId="8817" xr:uid="{00000000-0005-0000-0000-000056220000}"/>
    <cellStyle name="Cálculo 2 3 3 6 4 5" xfId="8818" xr:uid="{00000000-0005-0000-0000-000057220000}"/>
    <cellStyle name="Cálculo 2 3 3 6 5" xfId="8819" xr:uid="{00000000-0005-0000-0000-000058220000}"/>
    <cellStyle name="Cálculo 2 3 3 6 5 2" xfId="8820" xr:uid="{00000000-0005-0000-0000-000059220000}"/>
    <cellStyle name="Cálculo 2 3 3 6 5 3" xfId="8821" xr:uid="{00000000-0005-0000-0000-00005A220000}"/>
    <cellStyle name="Cálculo 2 3 3 6 5 4" xfId="8822" xr:uid="{00000000-0005-0000-0000-00005B220000}"/>
    <cellStyle name="Cálculo 2 3 3 6 5 5" xfId="8823" xr:uid="{00000000-0005-0000-0000-00005C220000}"/>
    <cellStyle name="Cálculo 2 3 3 6 6" xfId="8824" xr:uid="{00000000-0005-0000-0000-00005D220000}"/>
    <cellStyle name="Cálculo 2 3 3 6 7" xfId="8825" xr:uid="{00000000-0005-0000-0000-00005E220000}"/>
    <cellStyle name="Cálculo 2 3 3 6 8" xfId="8826" xr:uid="{00000000-0005-0000-0000-00005F220000}"/>
    <cellStyle name="Cálculo 2 3 3 6 9" xfId="8827" xr:uid="{00000000-0005-0000-0000-000060220000}"/>
    <cellStyle name="Cálculo 2 3 3 7" xfId="8828" xr:uid="{00000000-0005-0000-0000-000061220000}"/>
    <cellStyle name="Cálculo 2 3 3 7 2" xfId="8829" xr:uid="{00000000-0005-0000-0000-000062220000}"/>
    <cellStyle name="Cálculo 2 3 3 7 3" xfId="8830" xr:uid="{00000000-0005-0000-0000-000063220000}"/>
    <cellStyle name="Cálculo 2 3 3 7 4" xfId="8831" xr:uid="{00000000-0005-0000-0000-000064220000}"/>
    <cellStyle name="Cálculo 2 3 3 7 5" xfId="8832" xr:uid="{00000000-0005-0000-0000-000065220000}"/>
    <cellStyle name="Cálculo 2 3 3 8" xfId="8833" xr:uid="{00000000-0005-0000-0000-000066220000}"/>
    <cellStyle name="Cálculo 2 3 3 8 2" xfId="8834" xr:uid="{00000000-0005-0000-0000-000067220000}"/>
    <cellStyle name="Cálculo 2 3 3 8 3" xfId="8835" xr:uid="{00000000-0005-0000-0000-000068220000}"/>
    <cellStyle name="Cálculo 2 3 3 8 4" xfId="8836" xr:uid="{00000000-0005-0000-0000-000069220000}"/>
    <cellStyle name="Cálculo 2 3 3 8 5" xfId="8837" xr:uid="{00000000-0005-0000-0000-00006A220000}"/>
    <cellStyle name="Cálculo 2 3 3 9" xfId="8838" xr:uid="{00000000-0005-0000-0000-00006B220000}"/>
    <cellStyle name="Cálculo 2 3 3 9 2" xfId="8839" xr:uid="{00000000-0005-0000-0000-00006C220000}"/>
    <cellStyle name="Cálculo 2 3 3 9 3" xfId="8840" xr:uid="{00000000-0005-0000-0000-00006D220000}"/>
    <cellStyle name="Cálculo 2 3 3 9 4" xfId="8841" xr:uid="{00000000-0005-0000-0000-00006E220000}"/>
    <cellStyle name="Cálculo 2 3 3 9 5" xfId="8842" xr:uid="{00000000-0005-0000-0000-00006F220000}"/>
    <cellStyle name="Cálculo 2 3 4" xfId="8843" xr:uid="{00000000-0005-0000-0000-000070220000}"/>
    <cellStyle name="Cálculo 2 3 4 10" xfId="8844" xr:uid="{00000000-0005-0000-0000-000071220000}"/>
    <cellStyle name="Cálculo 2 3 4 2" xfId="8845" xr:uid="{00000000-0005-0000-0000-000072220000}"/>
    <cellStyle name="Cálculo 2 3 4 2 2" xfId="8846" xr:uid="{00000000-0005-0000-0000-000073220000}"/>
    <cellStyle name="Cálculo 2 3 4 2 2 2" xfId="8847" xr:uid="{00000000-0005-0000-0000-000074220000}"/>
    <cellStyle name="Cálculo 2 3 4 2 3" xfId="8848" xr:uid="{00000000-0005-0000-0000-000075220000}"/>
    <cellStyle name="Cálculo 2 3 4 2 3 2" xfId="8849" xr:uid="{00000000-0005-0000-0000-000076220000}"/>
    <cellStyle name="Cálculo 2 3 4 2 4" xfId="8850" xr:uid="{00000000-0005-0000-0000-000077220000}"/>
    <cellStyle name="Cálculo 2 3 4 2 4 2" xfId="8851" xr:uid="{00000000-0005-0000-0000-000078220000}"/>
    <cellStyle name="Cálculo 2 3 4 2 5" xfId="8852" xr:uid="{00000000-0005-0000-0000-000079220000}"/>
    <cellStyle name="Cálculo 2 3 4 2 5 2" xfId="8853" xr:uid="{00000000-0005-0000-0000-00007A220000}"/>
    <cellStyle name="Cálculo 2 3 4 2 6" xfId="8854" xr:uid="{00000000-0005-0000-0000-00007B220000}"/>
    <cellStyle name="Cálculo 2 3 4 3" xfId="8855" xr:uid="{00000000-0005-0000-0000-00007C220000}"/>
    <cellStyle name="Cálculo 2 3 4 3 2" xfId="8856" xr:uid="{00000000-0005-0000-0000-00007D220000}"/>
    <cellStyle name="Cálculo 2 3 4 3 2 2" xfId="8857" xr:uid="{00000000-0005-0000-0000-00007E220000}"/>
    <cellStyle name="Cálculo 2 3 4 3 3" xfId="8858" xr:uid="{00000000-0005-0000-0000-00007F220000}"/>
    <cellStyle name="Cálculo 2 3 4 3 3 2" xfId="8859" xr:uid="{00000000-0005-0000-0000-000080220000}"/>
    <cellStyle name="Cálculo 2 3 4 3 4" xfId="8860" xr:uid="{00000000-0005-0000-0000-000081220000}"/>
    <cellStyle name="Cálculo 2 3 4 3 4 2" xfId="8861" xr:uid="{00000000-0005-0000-0000-000082220000}"/>
    <cellStyle name="Cálculo 2 3 4 3 5" xfId="8862" xr:uid="{00000000-0005-0000-0000-000083220000}"/>
    <cellStyle name="Cálculo 2 3 4 3 5 2" xfId="8863" xr:uid="{00000000-0005-0000-0000-000084220000}"/>
    <cellStyle name="Cálculo 2 3 4 3 6" xfId="8864" xr:uid="{00000000-0005-0000-0000-000085220000}"/>
    <cellStyle name="Cálculo 2 3 4 3 6 2" xfId="8865" xr:uid="{00000000-0005-0000-0000-000086220000}"/>
    <cellStyle name="Cálculo 2 3 4 3 7" xfId="8866" xr:uid="{00000000-0005-0000-0000-000087220000}"/>
    <cellStyle name="Cálculo 2 3 4 3 7 2" xfId="8867" xr:uid="{00000000-0005-0000-0000-000088220000}"/>
    <cellStyle name="Cálculo 2 3 4 3 8" xfId="8868" xr:uid="{00000000-0005-0000-0000-000089220000}"/>
    <cellStyle name="Cálculo 2 3 4 3 8 2" xfId="8869" xr:uid="{00000000-0005-0000-0000-00008A220000}"/>
    <cellStyle name="Cálculo 2 3 4 3 9" xfId="8870" xr:uid="{00000000-0005-0000-0000-00008B220000}"/>
    <cellStyle name="Cálculo 2 3 4 4" xfId="8871" xr:uid="{00000000-0005-0000-0000-00008C220000}"/>
    <cellStyle name="Cálculo 2 3 4 4 2" xfId="8872" xr:uid="{00000000-0005-0000-0000-00008D220000}"/>
    <cellStyle name="Cálculo 2 3 4 4 2 2" xfId="8873" xr:uid="{00000000-0005-0000-0000-00008E220000}"/>
    <cellStyle name="Cálculo 2 3 4 4 3" xfId="8874" xr:uid="{00000000-0005-0000-0000-00008F220000}"/>
    <cellStyle name="Cálculo 2 3 4 4 3 2" xfId="8875" xr:uid="{00000000-0005-0000-0000-000090220000}"/>
    <cellStyle name="Cálculo 2 3 4 4 4" xfId="8876" xr:uid="{00000000-0005-0000-0000-000091220000}"/>
    <cellStyle name="Cálculo 2 3 4 4 4 2" xfId="8877" xr:uid="{00000000-0005-0000-0000-000092220000}"/>
    <cellStyle name="Cálculo 2 3 4 4 5" xfId="8878" xr:uid="{00000000-0005-0000-0000-000093220000}"/>
    <cellStyle name="Cálculo 2 3 4 4 5 2" xfId="8879" xr:uid="{00000000-0005-0000-0000-000094220000}"/>
    <cellStyle name="Cálculo 2 3 4 4 6" xfId="8880" xr:uid="{00000000-0005-0000-0000-000095220000}"/>
    <cellStyle name="Cálculo 2 3 4 4 6 2" xfId="8881" xr:uid="{00000000-0005-0000-0000-000096220000}"/>
    <cellStyle name="Cálculo 2 3 4 4 7" xfId="8882" xr:uid="{00000000-0005-0000-0000-000097220000}"/>
    <cellStyle name="Cálculo 2 3 4 4 7 2" xfId="8883" xr:uid="{00000000-0005-0000-0000-000098220000}"/>
    <cellStyle name="Cálculo 2 3 4 4 8" xfId="8884" xr:uid="{00000000-0005-0000-0000-000099220000}"/>
    <cellStyle name="Cálculo 2 3 4 4 8 2" xfId="8885" xr:uid="{00000000-0005-0000-0000-00009A220000}"/>
    <cellStyle name="Cálculo 2 3 4 4 9" xfId="8886" xr:uid="{00000000-0005-0000-0000-00009B220000}"/>
    <cellStyle name="Cálculo 2 3 4 5" xfId="8887" xr:uid="{00000000-0005-0000-0000-00009C220000}"/>
    <cellStyle name="Cálculo 2 3 4 5 2" xfId="8888" xr:uid="{00000000-0005-0000-0000-00009D220000}"/>
    <cellStyle name="Cálculo 2 3 4 5 2 2" xfId="8889" xr:uid="{00000000-0005-0000-0000-00009E220000}"/>
    <cellStyle name="Cálculo 2 3 4 5 3" xfId="8890" xr:uid="{00000000-0005-0000-0000-00009F220000}"/>
    <cellStyle name="Cálculo 2 3 4 5 3 2" xfId="8891" xr:uid="{00000000-0005-0000-0000-0000A0220000}"/>
    <cellStyle name="Cálculo 2 3 4 5 4" xfId="8892" xr:uid="{00000000-0005-0000-0000-0000A1220000}"/>
    <cellStyle name="Cálculo 2 3 4 5 4 2" xfId="8893" xr:uid="{00000000-0005-0000-0000-0000A2220000}"/>
    <cellStyle name="Cálculo 2 3 4 5 5" xfId="8894" xr:uid="{00000000-0005-0000-0000-0000A3220000}"/>
    <cellStyle name="Cálculo 2 3 4 5 5 2" xfId="8895" xr:uid="{00000000-0005-0000-0000-0000A4220000}"/>
    <cellStyle name="Cálculo 2 3 4 5 6" xfId="8896" xr:uid="{00000000-0005-0000-0000-0000A5220000}"/>
    <cellStyle name="Cálculo 2 3 4 5 6 2" xfId="8897" xr:uid="{00000000-0005-0000-0000-0000A6220000}"/>
    <cellStyle name="Cálculo 2 3 4 5 7" xfId="8898" xr:uid="{00000000-0005-0000-0000-0000A7220000}"/>
    <cellStyle name="Cálculo 2 3 4 5 7 2" xfId="8899" xr:uid="{00000000-0005-0000-0000-0000A8220000}"/>
    <cellStyle name="Cálculo 2 3 4 5 8" xfId="8900" xr:uid="{00000000-0005-0000-0000-0000A9220000}"/>
    <cellStyle name="Cálculo 2 3 4 5 8 2" xfId="8901" xr:uid="{00000000-0005-0000-0000-0000AA220000}"/>
    <cellStyle name="Cálculo 2 3 4 5 9" xfId="8902" xr:uid="{00000000-0005-0000-0000-0000AB220000}"/>
    <cellStyle name="Cálculo 2 3 4 6" xfId="8903" xr:uid="{00000000-0005-0000-0000-0000AC220000}"/>
    <cellStyle name="Cálculo 2 3 4 6 2" xfId="8904" xr:uid="{00000000-0005-0000-0000-0000AD220000}"/>
    <cellStyle name="Cálculo 2 3 4 6 3" xfId="8905" xr:uid="{00000000-0005-0000-0000-0000AE220000}"/>
    <cellStyle name="Cálculo 2 3 4 6 4" xfId="8906" xr:uid="{00000000-0005-0000-0000-0000AF220000}"/>
    <cellStyle name="Cálculo 2 3 4 7" xfId="8907" xr:uid="{00000000-0005-0000-0000-0000B0220000}"/>
    <cellStyle name="Cálculo 2 3 4 7 2" xfId="8908" xr:uid="{00000000-0005-0000-0000-0000B1220000}"/>
    <cellStyle name="Cálculo 2 3 4 8" xfId="8909" xr:uid="{00000000-0005-0000-0000-0000B2220000}"/>
    <cellStyle name="Cálculo 2 3 4 8 2" xfId="8910" xr:uid="{00000000-0005-0000-0000-0000B3220000}"/>
    <cellStyle name="Cálculo 2 3 4 9" xfId="8911" xr:uid="{00000000-0005-0000-0000-0000B4220000}"/>
    <cellStyle name="Cálculo 2 3 4 9 2" xfId="8912" xr:uid="{00000000-0005-0000-0000-0000B5220000}"/>
    <cellStyle name="Cálculo 2 3 5" xfId="8913" xr:uid="{00000000-0005-0000-0000-0000B6220000}"/>
    <cellStyle name="Cálculo 2 3 5 2" xfId="8914" xr:uid="{00000000-0005-0000-0000-0000B7220000}"/>
    <cellStyle name="Cálculo 2 3 5 2 2" xfId="8915" xr:uid="{00000000-0005-0000-0000-0000B8220000}"/>
    <cellStyle name="Cálculo 2 3 5 2 3" xfId="8916" xr:uid="{00000000-0005-0000-0000-0000B9220000}"/>
    <cellStyle name="Cálculo 2 3 5 2 4" xfId="8917" xr:uid="{00000000-0005-0000-0000-0000BA220000}"/>
    <cellStyle name="Cálculo 2 3 5 2 5" xfId="8918" xr:uid="{00000000-0005-0000-0000-0000BB220000}"/>
    <cellStyle name="Cálculo 2 3 5 3" xfId="8919" xr:uid="{00000000-0005-0000-0000-0000BC220000}"/>
    <cellStyle name="Cálculo 2 3 5 3 2" xfId="8920" xr:uid="{00000000-0005-0000-0000-0000BD220000}"/>
    <cellStyle name="Cálculo 2 3 5 3 3" xfId="8921" xr:uid="{00000000-0005-0000-0000-0000BE220000}"/>
    <cellStyle name="Cálculo 2 3 5 3 4" xfId="8922" xr:uid="{00000000-0005-0000-0000-0000BF220000}"/>
    <cellStyle name="Cálculo 2 3 5 3 5" xfId="8923" xr:uid="{00000000-0005-0000-0000-0000C0220000}"/>
    <cellStyle name="Cálculo 2 3 5 4" xfId="8924" xr:uid="{00000000-0005-0000-0000-0000C1220000}"/>
    <cellStyle name="Cálculo 2 3 5 4 2" xfId="8925" xr:uid="{00000000-0005-0000-0000-0000C2220000}"/>
    <cellStyle name="Cálculo 2 3 5 4 3" xfId="8926" xr:uid="{00000000-0005-0000-0000-0000C3220000}"/>
    <cellStyle name="Cálculo 2 3 5 4 4" xfId="8927" xr:uid="{00000000-0005-0000-0000-0000C4220000}"/>
    <cellStyle name="Cálculo 2 3 5 4 5" xfId="8928" xr:uid="{00000000-0005-0000-0000-0000C5220000}"/>
    <cellStyle name="Cálculo 2 3 5 5" xfId="8929" xr:uid="{00000000-0005-0000-0000-0000C6220000}"/>
    <cellStyle name="Cálculo 2 3 5 5 2" xfId="8930" xr:uid="{00000000-0005-0000-0000-0000C7220000}"/>
    <cellStyle name="Cálculo 2 3 5 5 3" xfId="8931" xr:uid="{00000000-0005-0000-0000-0000C8220000}"/>
    <cellStyle name="Cálculo 2 3 5 5 4" xfId="8932" xr:uid="{00000000-0005-0000-0000-0000C9220000}"/>
    <cellStyle name="Cálculo 2 3 5 5 5" xfId="8933" xr:uid="{00000000-0005-0000-0000-0000CA220000}"/>
    <cellStyle name="Cálculo 2 3 5 6" xfId="8934" xr:uid="{00000000-0005-0000-0000-0000CB220000}"/>
    <cellStyle name="Cálculo 2 3 5 6 2" xfId="8935" xr:uid="{00000000-0005-0000-0000-0000CC220000}"/>
    <cellStyle name="Cálculo 2 3 5 7" xfId="8936" xr:uid="{00000000-0005-0000-0000-0000CD220000}"/>
    <cellStyle name="Cálculo 2 3 5 7 2" xfId="8937" xr:uid="{00000000-0005-0000-0000-0000CE220000}"/>
    <cellStyle name="Cálculo 2 3 5 8" xfId="8938" xr:uid="{00000000-0005-0000-0000-0000CF220000}"/>
    <cellStyle name="Cálculo 2 3 5 8 2" xfId="8939" xr:uid="{00000000-0005-0000-0000-0000D0220000}"/>
    <cellStyle name="Cálculo 2 3 5 9" xfId="8940" xr:uid="{00000000-0005-0000-0000-0000D1220000}"/>
    <cellStyle name="Cálculo 2 3 6" xfId="8941" xr:uid="{00000000-0005-0000-0000-0000D2220000}"/>
    <cellStyle name="Cálculo 2 3 6 2" xfId="8942" xr:uid="{00000000-0005-0000-0000-0000D3220000}"/>
    <cellStyle name="Cálculo 2 3 6 2 2" xfId="8943" xr:uid="{00000000-0005-0000-0000-0000D4220000}"/>
    <cellStyle name="Cálculo 2 3 6 2 3" xfId="8944" xr:uid="{00000000-0005-0000-0000-0000D5220000}"/>
    <cellStyle name="Cálculo 2 3 6 2 4" xfId="8945" xr:uid="{00000000-0005-0000-0000-0000D6220000}"/>
    <cellStyle name="Cálculo 2 3 6 2 5" xfId="8946" xr:uid="{00000000-0005-0000-0000-0000D7220000}"/>
    <cellStyle name="Cálculo 2 3 6 3" xfId="8947" xr:uid="{00000000-0005-0000-0000-0000D8220000}"/>
    <cellStyle name="Cálculo 2 3 6 3 2" xfId="8948" xr:uid="{00000000-0005-0000-0000-0000D9220000}"/>
    <cellStyle name="Cálculo 2 3 6 3 3" xfId="8949" xr:uid="{00000000-0005-0000-0000-0000DA220000}"/>
    <cellStyle name="Cálculo 2 3 6 3 4" xfId="8950" xr:uid="{00000000-0005-0000-0000-0000DB220000}"/>
    <cellStyle name="Cálculo 2 3 6 3 5" xfId="8951" xr:uid="{00000000-0005-0000-0000-0000DC220000}"/>
    <cellStyle name="Cálculo 2 3 6 4" xfId="8952" xr:uid="{00000000-0005-0000-0000-0000DD220000}"/>
    <cellStyle name="Cálculo 2 3 6 4 2" xfId="8953" xr:uid="{00000000-0005-0000-0000-0000DE220000}"/>
    <cellStyle name="Cálculo 2 3 6 4 3" xfId="8954" xr:uid="{00000000-0005-0000-0000-0000DF220000}"/>
    <cellStyle name="Cálculo 2 3 6 4 4" xfId="8955" xr:uid="{00000000-0005-0000-0000-0000E0220000}"/>
    <cellStyle name="Cálculo 2 3 6 4 5" xfId="8956" xr:uid="{00000000-0005-0000-0000-0000E1220000}"/>
    <cellStyle name="Cálculo 2 3 6 5" xfId="8957" xr:uid="{00000000-0005-0000-0000-0000E2220000}"/>
    <cellStyle name="Cálculo 2 3 6 5 2" xfId="8958" xr:uid="{00000000-0005-0000-0000-0000E3220000}"/>
    <cellStyle name="Cálculo 2 3 6 5 3" xfId="8959" xr:uid="{00000000-0005-0000-0000-0000E4220000}"/>
    <cellStyle name="Cálculo 2 3 6 5 4" xfId="8960" xr:uid="{00000000-0005-0000-0000-0000E5220000}"/>
    <cellStyle name="Cálculo 2 3 6 5 5" xfId="8961" xr:uid="{00000000-0005-0000-0000-0000E6220000}"/>
    <cellStyle name="Cálculo 2 3 6 6" xfId="8962" xr:uid="{00000000-0005-0000-0000-0000E7220000}"/>
    <cellStyle name="Cálculo 2 3 6 6 2" xfId="8963" xr:uid="{00000000-0005-0000-0000-0000E8220000}"/>
    <cellStyle name="Cálculo 2 3 6 7" xfId="8964" xr:uid="{00000000-0005-0000-0000-0000E9220000}"/>
    <cellStyle name="Cálculo 2 3 6 7 2" xfId="8965" xr:uid="{00000000-0005-0000-0000-0000EA220000}"/>
    <cellStyle name="Cálculo 2 3 6 8" xfId="8966" xr:uid="{00000000-0005-0000-0000-0000EB220000}"/>
    <cellStyle name="Cálculo 2 3 6 8 2" xfId="8967" xr:uid="{00000000-0005-0000-0000-0000EC220000}"/>
    <cellStyle name="Cálculo 2 3 6 9" xfId="8968" xr:uid="{00000000-0005-0000-0000-0000ED220000}"/>
    <cellStyle name="Cálculo 2 3 7" xfId="8969" xr:uid="{00000000-0005-0000-0000-0000EE220000}"/>
    <cellStyle name="Cálculo 2 3 7 2" xfId="8970" xr:uid="{00000000-0005-0000-0000-0000EF220000}"/>
    <cellStyle name="Cálculo 2 3 7 2 2" xfId="8971" xr:uid="{00000000-0005-0000-0000-0000F0220000}"/>
    <cellStyle name="Cálculo 2 3 7 3" xfId="8972" xr:uid="{00000000-0005-0000-0000-0000F1220000}"/>
    <cellStyle name="Cálculo 2 3 7 3 2" xfId="8973" xr:uid="{00000000-0005-0000-0000-0000F2220000}"/>
    <cellStyle name="Cálculo 2 3 7 4" xfId="8974" xr:uid="{00000000-0005-0000-0000-0000F3220000}"/>
    <cellStyle name="Cálculo 2 3 7 4 2" xfId="8975" xr:uid="{00000000-0005-0000-0000-0000F4220000}"/>
    <cellStyle name="Cálculo 2 3 7 5" xfId="8976" xr:uid="{00000000-0005-0000-0000-0000F5220000}"/>
    <cellStyle name="Cálculo 2 3 7 5 2" xfId="8977" xr:uid="{00000000-0005-0000-0000-0000F6220000}"/>
    <cellStyle name="Cálculo 2 3 7 6" xfId="8978" xr:uid="{00000000-0005-0000-0000-0000F7220000}"/>
    <cellStyle name="Cálculo 2 3 7 6 2" xfId="8979" xr:uid="{00000000-0005-0000-0000-0000F8220000}"/>
    <cellStyle name="Cálculo 2 3 7 7" xfId="8980" xr:uid="{00000000-0005-0000-0000-0000F9220000}"/>
    <cellStyle name="Cálculo 2 3 7 7 2" xfId="8981" xr:uid="{00000000-0005-0000-0000-0000FA220000}"/>
    <cellStyle name="Cálculo 2 3 7 8" xfId="8982" xr:uid="{00000000-0005-0000-0000-0000FB220000}"/>
    <cellStyle name="Cálculo 2 3 7 8 2" xfId="8983" xr:uid="{00000000-0005-0000-0000-0000FC220000}"/>
    <cellStyle name="Cálculo 2 3 7 9" xfId="8984" xr:uid="{00000000-0005-0000-0000-0000FD220000}"/>
    <cellStyle name="Cálculo 2 3 8" xfId="8985" xr:uid="{00000000-0005-0000-0000-0000FE220000}"/>
    <cellStyle name="Cálculo 2 3 8 2" xfId="8986" xr:uid="{00000000-0005-0000-0000-0000FF220000}"/>
    <cellStyle name="Cálculo 2 3 8 3" xfId="8987" xr:uid="{00000000-0005-0000-0000-000000230000}"/>
    <cellStyle name="Cálculo 2 3 8 4" xfId="8988" xr:uid="{00000000-0005-0000-0000-000001230000}"/>
    <cellStyle name="Cálculo 2 3 8 5" xfId="8989" xr:uid="{00000000-0005-0000-0000-000002230000}"/>
    <cellStyle name="Cálculo 2 3 9" xfId="8990" xr:uid="{00000000-0005-0000-0000-000003230000}"/>
    <cellStyle name="Cálculo 2 3 9 2" xfId="8991" xr:uid="{00000000-0005-0000-0000-000004230000}"/>
    <cellStyle name="Cálculo 2 3 9 3" xfId="8992" xr:uid="{00000000-0005-0000-0000-000005230000}"/>
    <cellStyle name="Cálculo 2 3 9 4" xfId="8993" xr:uid="{00000000-0005-0000-0000-000006230000}"/>
    <cellStyle name="Cálculo 2 3 9 5" xfId="8994" xr:uid="{00000000-0005-0000-0000-000007230000}"/>
    <cellStyle name="Cálculo 2 3 9 6" xfId="8995" xr:uid="{00000000-0005-0000-0000-000008230000}"/>
    <cellStyle name="Cálculo 2 4" xfId="8996" xr:uid="{00000000-0005-0000-0000-000009230000}"/>
    <cellStyle name="Cálculo 2 4 10" xfId="8997" xr:uid="{00000000-0005-0000-0000-00000A230000}"/>
    <cellStyle name="Cálculo 2 4 10 2" xfId="8998" xr:uid="{00000000-0005-0000-0000-00000B230000}"/>
    <cellStyle name="Cálculo 2 4 10 3" xfId="8999" xr:uid="{00000000-0005-0000-0000-00000C230000}"/>
    <cellStyle name="Cálculo 2 4 10 4" xfId="9000" xr:uid="{00000000-0005-0000-0000-00000D230000}"/>
    <cellStyle name="Cálculo 2 4 10 5" xfId="9001" xr:uid="{00000000-0005-0000-0000-00000E230000}"/>
    <cellStyle name="Cálculo 2 4 11" xfId="9002" xr:uid="{00000000-0005-0000-0000-00000F230000}"/>
    <cellStyle name="Cálculo 2 4 11 2" xfId="9003" xr:uid="{00000000-0005-0000-0000-000010230000}"/>
    <cellStyle name="Cálculo 2 4 11 3" xfId="9004" xr:uid="{00000000-0005-0000-0000-000011230000}"/>
    <cellStyle name="Cálculo 2 4 11 4" xfId="9005" xr:uid="{00000000-0005-0000-0000-000012230000}"/>
    <cellStyle name="Cálculo 2 4 12" xfId="9006" xr:uid="{00000000-0005-0000-0000-000013230000}"/>
    <cellStyle name="Cálculo 2 4 13" xfId="9007" xr:uid="{00000000-0005-0000-0000-000014230000}"/>
    <cellStyle name="Cálculo 2 4 14" xfId="9008" xr:uid="{00000000-0005-0000-0000-000015230000}"/>
    <cellStyle name="Cálculo 2 4 2" xfId="9009" xr:uid="{00000000-0005-0000-0000-000016230000}"/>
    <cellStyle name="Cálculo 2 4 2 10" xfId="9010" xr:uid="{00000000-0005-0000-0000-000017230000}"/>
    <cellStyle name="Cálculo 2 4 2 10 2" xfId="9011" xr:uid="{00000000-0005-0000-0000-000018230000}"/>
    <cellStyle name="Cálculo 2 4 2 10 3" xfId="9012" xr:uid="{00000000-0005-0000-0000-000019230000}"/>
    <cellStyle name="Cálculo 2 4 2 10 4" xfId="9013" xr:uid="{00000000-0005-0000-0000-00001A230000}"/>
    <cellStyle name="Cálculo 2 4 2 10 5" xfId="9014" xr:uid="{00000000-0005-0000-0000-00001B230000}"/>
    <cellStyle name="Cálculo 2 4 2 11" xfId="9015" xr:uid="{00000000-0005-0000-0000-00001C230000}"/>
    <cellStyle name="Cálculo 2 4 2 11 2" xfId="9016" xr:uid="{00000000-0005-0000-0000-00001D230000}"/>
    <cellStyle name="Cálculo 2 4 2 11 3" xfId="9017" xr:uid="{00000000-0005-0000-0000-00001E230000}"/>
    <cellStyle name="Cálculo 2 4 2 11 4" xfId="9018" xr:uid="{00000000-0005-0000-0000-00001F230000}"/>
    <cellStyle name="Cálculo 2 4 2 12" xfId="9019" xr:uid="{00000000-0005-0000-0000-000020230000}"/>
    <cellStyle name="Cálculo 2 4 2 13" xfId="9020" xr:uid="{00000000-0005-0000-0000-000021230000}"/>
    <cellStyle name="Cálculo 2 4 2 14" xfId="9021" xr:uid="{00000000-0005-0000-0000-000022230000}"/>
    <cellStyle name="Cálculo 2 4 2 2" xfId="9022" xr:uid="{00000000-0005-0000-0000-000023230000}"/>
    <cellStyle name="Cálculo 2 4 2 2 2" xfId="9023" xr:uid="{00000000-0005-0000-0000-000024230000}"/>
    <cellStyle name="Cálculo 2 4 2 2 2 2" xfId="9024" xr:uid="{00000000-0005-0000-0000-000025230000}"/>
    <cellStyle name="Cálculo 2 4 2 2 2 3" xfId="9025" xr:uid="{00000000-0005-0000-0000-000026230000}"/>
    <cellStyle name="Cálculo 2 4 2 2 2 4" xfId="9026" xr:uid="{00000000-0005-0000-0000-000027230000}"/>
    <cellStyle name="Cálculo 2 4 2 2 2 5" xfId="9027" xr:uid="{00000000-0005-0000-0000-000028230000}"/>
    <cellStyle name="Cálculo 2 4 2 2 3" xfId="9028" xr:uid="{00000000-0005-0000-0000-000029230000}"/>
    <cellStyle name="Cálculo 2 4 2 2 3 2" xfId="9029" xr:uid="{00000000-0005-0000-0000-00002A230000}"/>
    <cellStyle name="Cálculo 2 4 2 2 3 3" xfId="9030" xr:uid="{00000000-0005-0000-0000-00002B230000}"/>
    <cellStyle name="Cálculo 2 4 2 2 3 4" xfId="9031" xr:uid="{00000000-0005-0000-0000-00002C230000}"/>
    <cellStyle name="Cálculo 2 4 2 2 3 5" xfId="9032" xr:uid="{00000000-0005-0000-0000-00002D230000}"/>
    <cellStyle name="Cálculo 2 4 2 2 4" xfId="9033" xr:uid="{00000000-0005-0000-0000-00002E230000}"/>
    <cellStyle name="Cálculo 2 4 2 2 4 2" xfId="9034" xr:uid="{00000000-0005-0000-0000-00002F230000}"/>
    <cellStyle name="Cálculo 2 4 2 2 4 3" xfId="9035" xr:uid="{00000000-0005-0000-0000-000030230000}"/>
    <cellStyle name="Cálculo 2 4 2 2 4 4" xfId="9036" xr:uid="{00000000-0005-0000-0000-000031230000}"/>
    <cellStyle name="Cálculo 2 4 2 2 4 5" xfId="9037" xr:uid="{00000000-0005-0000-0000-000032230000}"/>
    <cellStyle name="Cálculo 2 4 2 2 5" xfId="9038" xr:uid="{00000000-0005-0000-0000-000033230000}"/>
    <cellStyle name="Cálculo 2 4 2 2 5 2" xfId="9039" xr:uid="{00000000-0005-0000-0000-000034230000}"/>
    <cellStyle name="Cálculo 2 4 2 2 5 3" xfId="9040" xr:uid="{00000000-0005-0000-0000-000035230000}"/>
    <cellStyle name="Cálculo 2 4 2 2 5 4" xfId="9041" xr:uid="{00000000-0005-0000-0000-000036230000}"/>
    <cellStyle name="Cálculo 2 4 2 2 5 5" xfId="9042" xr:uid="{00000000-0005-0000-0000-000037230000}"/>
    <cellStyle name="Cálculo 2 4 2 2 6" xfId="9043" xr:uid="{00000000-0005-0000-0000-000038230000}"/>
    <cellStyle name="Cálculo 2 4 2 2 6 2" xfId="9044" xr:uid="{00000000-0005-0000-0000-000039230000}"/>
    <cellStyle name="Cálculo 2 4 2 2 6 3" xfId="9045" xr:uid="{00000000-0005-0000-0000-00003A230000}"/>
    <cellStyle name="Cálculo 2 4 2 2 6 4" xfId="9046" xr:uid="{00000000-0005-0000-0000-00003B230000}"/>
    <cellStyle name="Cálculo 2 4 2 2 7" xfId="9047" xr:uid="{00000000-0005-0000-0000-00003C230000}"/>
    <cellStyle name="Cálculo 2 4 2 2 8" xfId="9048" xr:uid="{00000000-0005-0000-0000-00003D230000}"/>
    <cellStyle name="Cálculo 2 4 2 2 9" xfId="9049" xr:uid="{00000000-0005-0000-0000-00003E230000}"/>
    <cellStyle name="Cálculo 2 4 2 3" xfId="9050" xr:uid="{00000000-0005-0000-0000-00003F230000}"/>
    <cellStyle name="Cálculo 2 4 2 3 2" xfId="9051" xr:uid="{00000000-0005-0000-0000-000040230000}"/>
    <cellStyle name="Cálculo 2 4 2 3 2 2" xfId="9052" xr:uid="{00000000-0005-0000-0000-000041230000}"/>
    <cellStyle name="Cálculo 2 4 2 3 2 3" xfId="9053" xr:uid="{00000000-0005-0000-0000-000042230000}"/>
    <cellStyle name="Cálculo 2 4 2 3 2 4" xfId="9054" xr:uid="{00000000-0005-0000-0000-000043230000}"/>
    <cellStyle name="Cálculo 2 4 2 3 2 5" xfId="9055" xr:uid="{00000000-0005-0000-0000-000044230000}"/>
    <cellStyle name="Cálculo 2 4 2 3 3" xfId="9056" xr:uid="{00000000-0005-0000-0000-000045230000}"/>
    <cellStyle name="Cálculo 2 4 2 3 3 2" xfId="9057" xr:uid="{00000000-0005-0000-0000-000046230000}"/>
    <cellStyle name="Cálculo 2 4 2 3 3 3" xfId="9058" xr:uid="{00000000-0005-0000-0000-000047230000}"/>
    <cellStyle name="Cálculo 2 4 2 3 3 4" xfId="9059" xr:uid="{00000000-0005-0000-0000-000048230000}"/>
    <cellStyle name="Cálculo 2 4 2 3 3 5" xfId="9060" xr:uid="{00000000-0005-0000-0000-000049230000}"/>
    <cellStyle name="Cálculo 2 4 2 3 4" xfId="9061" xr:uid="{00000000-0005-0000-0000-00004A230000}"/>
    <cellStyle name="Cálculo 2 4 2 3 4 2" xfId="9062" xr:uid="{00000000-0005-0000-0000-00004B230000}"/>
    <cellStyle name="Cálculo 2 4 2 3 4 3" xfId="9063" xr:uid="{00000000-0005-0000-0000-00004C230000}"/>
    <cellStyle name="Cálculo 2 4 2 3 4 4" xfId="9064" xr:uid="{00000000-0005-0000-0000-00004D230000}"/>
    <cellStyle name="Cálculo 2 4 2 3 4 5" xfId="9065" xr:uid="{00000000-0005-0000-0000-00004E230000}"/>
    <cellStyle name="Cálculo 2 4 2 3 5" xfId="9066" xr:uid="{00000000-0005-0000-0000-00004F230000}"/>
    <cellStyle name="Cálculo 2 4 2 3 5 2" xfId="9067" xr:uid="{00000000-0005-0000-0000-000050230000}"/>
    <cellStyle name="Cálculo 2 4 2 3 5 3" xfId="9068" xr:uid="{00000000-0005-0000-0000-000051230000}"/>
    <cellStyle name="Cálculo 2 4 2 3 5 4" xfId="9069" xr:uid="{00000000-0005-0000-0000-000052230000}"/>
    <cellStyle name="Cálculo 2 4 2 3 5 5" xfId="9070" xr:uid="{00000000-0005-0000-0000-000053230000}"/>
    <cellStyle name="Cálculo 2 4 2 3 6" xfId="9071" xr:uid="{00000000-0005-0000-0000-000054230000}"/>
    <cellStyle name="Cálculo 2 4 2 3 6 2" xfId="9072" xr:uid="{00000000-0005-0000-0000-000055230000}"/>
    <cellStyle name="Cálculo 2 4 2 3 6 3" xfId="9073" xr:uid="{00000000-0005-0000-0000-000056230000}"/>
    <cellStyle name="Cálculo 2 4 2 3 6 4" xfId="9074" xr:uid="{00000000-0005-0000-0000-000057230000}"/>
    <cellStyle name="Cálculo 2 4 2 3 7" xfId="9075" xr:uid="{00000000-0005-0000-0000-000058230000}"/>
    <cellStyle name="Cálculo 2 4 2 3 7 2" xfId="9076" xr:uid="{00000000-0005-0000-0000-000059230000}"/>
    <cellStyle name="Cálculo 2 4 2 3 8" xfId="9077" xr:uid="{00000000-0005-0000-0000-00005A230000}"/>
    <cellStyle name="Cálculo 2 4 2 3 8 2" xfId="9078" xr:uid="{00000000-0005-0000-0000-00005B230000}"/>
    <cellStyle name="Cálculo 2 4 2 3 9" xfId="9079" xr:uid="{00000000-0005-0000-0000-00005C230000}"/>
    <cellStyle name="Cálculo 2 4 2 4" xfId="9080" xr:uid="{00000000-0005-0000-0000-00005D230000}"/>
    <cellStyle name="Cálculo 2 4 2 4 2" xfId="9081" xr:uid="{00000000-0005-0000-0000-00005E230000}"/>
    <cellStyle name="Cálculo 2 4 2 4 2 2" xfId="9082" xr:uid="{00000000-0005-0000-0000-00005F230000}"/>
    <cellStyle name="Cálculo 2 4 2 4 2 3" xfId="9083" xr:uid="{00000000-0005-0000-0000-000060230000}"/>
    <cellStyle name="Cálculo 2 4 2 4 2 4" xfId="9084" xr:uid="{00000000-0005-0000-0000-000061230000}"/>
    <cellStyle name="Cálculo 2 4 2 4 2 5" xfId="9085" xr:uid="{00000000-0005-0000-0000-000062230000}"/>
    <cellStyle name="Cálculo 2 4 2 4 3" xfId="9086" xr:uid="{00000000-0005-0000-0000-000063230000}"/>
    <cellStyle name="Cálculo 2 4 2 4 3 2" xfId="9087" xr:uid="{00000000-0005-0000-0000-000064230000}"/>
    <cellStyle name="Cálculo 2 4 2 4 3 3" xfId="9088" xr:uid="{00000000-0005-0000-0000-000065230000}"/>
    <cellStyle name="Cálculo 2 4 2 4 3 4" xfId="9089" xr:uid="{00000000-0005-0000-0000-000066230000}"/>
    <cellStyle name="Cálculo 2 4 2 4 3 5" xfId="9090" xr:uid="{00000000-0005-0000-0000-000067230000}"/>
    <cellStyle name="Cálculo 2 4 2 4 4" xfId="9091" xr:uid="{00000000-0005-0000-0000-000068230000}"/>
    <cellStyle name="Cálculo 2 4 2 4 4 2" xfId="9092" xr:uid="{00000000-0005-0000-0000-000069230000}"/>
    <cellStyle name="Cálculo 2 4 2 4 4 3" xfId="9093" xr:uid="{00000000-0005-0000-0000-00006A230000}"/>
    <cellStyle name="Cálculo 2 4 2 4 4 4" xfId="9094" xr:uid="{00000000-0005-0000-0000-00006B230000}"/>
    <cellStyle name="Cálculo 2 4 2 4 4 5" xfId="9095" xr:uid="{00000000-0005-0000-0000-00006C230000}"/>
    <cellStyle name="Cálculo 2 4 2 4 5" xfId="9096" xr:uid="{00000000-0005-0000-0000-00006D230000}"/>
    <cellStyle name="Cálculo 2 4 2 4 5 2" xfId="9097" xr:uid="{00000000-0005-0000-0000-00006E230000}"/>
    <cellStyle name="Cálculo 2 4 2 4 5 3" xfId="9098" xr:uid="{00000000-0005-0000-0000-00006F230000}"/>
    <cellStyle name="Cálculo 2 4 2 4 5 4" xfId="9099" xr:uid="{00000000-0005-0000-0000-000070230000}"/>
    <cellStyle name="Cálculo 2 4 2 4 5 5" xfId="9100" xr:uid="{00000000-0005-0000-0000-000071230000}"/>
    <cellStyle name="Cálculo 2 4 2 4 6" xfId="9101" xr:uid="{00000000-0005-0000-0000-000072230000}"/>
    <cellStyle name="Cálculo 2 4 2 4 6 2" xfId="9102" xr:uid="{00000000-0005-0000-0000-000073230000}"/>
    <cellStyle name="Cálculo 2 4 2 4 6 3" xfId="9103" xr:uid="{00000000-0005-0000-0000-000074230000}"/>
    <cellStyle name="Cálculo 2 4 2 4 6 4" xfId="9104" xr:uid="{00000000-0005-0000-0000-000075230000}"/>
    <cellStyle name="Cálculo 2 4 2 4 7" xfId="9105" xr:uid="{00000000-0005-0000-0000-000076230000}"/>
    <cellStyle name="Cálculo 2 4 2 4 7 2" xfId="9106" xr:uid="{00000000-0005-0000-0000-000077230000}"/>
    <cellStyle name="Cálculo 2 4 2 4 8" xfId="9107" xr:uid="{00000000-0005-0000-0000-000078230000}"/>
    <cellStyle name="Cálculo 2 4 2 4 8 2" xfId="9108" xr:uid="{00000000-0005-0000-0000-000079230000}"/>
    <cellStyle name="Cálculo 2 4 2 4 9" xfId="9109" xr:uid="{00000000-0005-0000-0000-00007A230000}"/>
    <cellStyle name="Cálculo 2 4 2 5" xfId="9110" xr:uid="{00000000-0005-0000-0000-00007B230000}"/>
    <cellStyle name="Cálculo 2 4 2 5 2" xfId="9111" xr:uid="{00000000-0005-0000-0000-00007C230000}"/>
    <cellStyle name="Cálculo 2 4 2 5 2 2" xfId="9112" xr:uid="{00000000-0005-0000-0000-00007D230000}"/>
    <cellStyle name="Cálculo 2 4 2 5 2 3" xfId="9113" xr:uid="{00000000-0005-0000-0000-00007E230000}"/>
    <cellStyle name="Cálculo 2 4 2 5 2 4" xfId="9114" xr:uid="{00000000-0005-0000-0000-00007F230000}"/>
    <cellStyle name="Cálculo 2 4 2 5 2 5" xfId="9115" xr:uid="{00000000-0005-0000-0000-000080230000}"/>
    <cellStyle name="Cálculo 2 4 2 5 3" xfId="9116" xr:uid="{00000000-0005-0000-0000-000081230000}"/>
    <cellStyle name="Cálculo 2 4 2 5 3 2" xfId="9117" xr:uid="{00000000-0005-0000-0000-000082230000}"/>
    <cellStyle name="Cálculo 2 4 2 5 3 3" xfId="9118" xr:uid="{00000000-0005-0000-0000-000083230000}"/>
    <cellStyle name="Cálculo 2 4 2 5 3 4" xfId="9119" xr:uid="{00000000-0005-0000-0000-000084230000}"/>
    <cellStyle name="Cálculo 2 4 2 5 3 5" xfId="9120" xr:uid="{00000000-0005-0000-0000-000085230000}"/>
    <cellStyle name="Cálculo 2 4 2 5 4" xfId="9121" xr:uid="{00000000-0005-0000-0000-000086230000}"/>
    <cellStyle name="Cálculo 2 4 2 5 4 2" xfId="9122" xr:uid="{00000000-0005-0000-0000-000087230000}"/>
    <cellStyle name="Cálculo 2 4 2 5 4 3" xfId="9123" xr:uid="{00000000-0005-0000-0000-000088230000}"/>
    <cellStyle name="Cálculo 2 4 2 5 4 4" xfId="9124" xr:uid="{00000000-0005-0000-0000-000089230000}"/>
    <cellStyle name="Cálculo 2 4 2 5 4 5" xfId="9125" xr:uid="{00000000-0005-0000-0000-00008A230000}"/>
    <cellStyle name="Cálculo 2 4 2 5 5" xfId="9126" xr:uid="{00000000-0005-0000-0000-00008B230000}"/>
    <cellStyle name="Cálculo 2 4 2 5 5 2" xfId="9127" xr:uid="{00000000-0005-0000-0000-00008C230000}"/>
    <cellStyle name="Cálculo 2 4 2 5 5 3" xfId="9128" xr:uid="{00000000-0005-0000-0000-00008D230000}"/>
    <cellStyle name="Cálculo 2 4 2 5 5 4" xfId="9129" xr:uid="{00000000-0005-0000-0000-00008E230000}"/>
    <cellStyle name="Cálculo 2 4 2 5 5 5" xfId="9130" xr:uid="{00000000-0005-0000-0000-00008F230000}"/>
    <cellStyle name="Cálculo 2 4 2 5 6" xfId="9131" xr:uid="{00000000-0005-0000-0000-000090230000}"/>
    <cellStyle name="Cálculo 2 4 2 5 6 2" xfId="9132" xr:uid="{00000000-0005-0000-0000-000091230000}"/>
    <cellStyle name="Cálculo 2 4 2 5 7" xfId="9133" xr:uid="{00000000-0005-0000-0000-000092230000}"/>
    <cellStyle name="Cálculo 2 4 2 5 7 2" xfId="9134" xr:uid="{00000000-0005-0000-0000-000093230000}"/>
    <cellStyle name="Cálculo 2 4 2 5 8" xfId="9135" xr:uid="{00000000-0005-0000-0000-000094230000}"/>
    <cellStyle name="Cálculo 2 4 2 5 8 2" xfId="9136" xr:uid="{00000000-0005-0000-0000-000095230000}"/>
    <cellStyle name="Cálculo 2 4 2 5 9" xfId="9137" xr:uid="{00000000-0005-0000-0000-000096230000}"/>
    <cellStyle name="Cálculo 2 4 2 6" xfId="9138" xr:uid="{00000000-0005-0000-0000-000097230000}"/>
    <cellStyle name="Cálculo 2 4 2 6 2" xfId="9139" xr:uid="{00000000-0005-0000-0000-000098230000}"/>
    <cellStyle name="Cálculo 2 4 2 6 2 2" xfId="9140" xr:uid="{00000000-0005-0000-0000-000099230000}"/>
    <cellStyle name="Cálculo 2 4 2 6 2 3" xfId="9141" xr:uid="{00000000-0005-0000-0000-00009A230000}"/>
    <cellStyle name="Cálculo 2 4 2 6 2 4" xfId="9142" xr:uid="{00000000-0005-0000-0000-00009B230000}"/>
    <cellStyle name="Cálculo 2 4 2 6 2 5" xfId="9143" xr:uid="{00000000-0005-0000-0000-00009C230000}"/>
    <cellStyle name="Cálculo 2 4 2 6 3" xfId="9144" xr:uid="{00000000-0005-0000-0000-00009D230000}"/>
    <cellStyle name="Cálculo 2 4 2 6 3 2" xfId="9145" xr:uid="{00000000-0005-0000-0000-00009E230000}"/>
    <cellStyle name="Cálculo 2 4 2 6 3 3" xfId="9146" xr:uid="{00000000-0005-0000-0000-00009F230000}"/>
    <cellStyle name="Cálculo 2 4 2 6 3 4" xfId="9147" xr:uid="{00000000-0005-0000-0000-0000A0230000}"/>
    <cellStyle name="Cálculo 2 4 2 6 3 5" xfId="9148" xr:uid="{00000000-0005-0000-0000-0000A1230000}"/>
    <cellStyle name="Cálculo 2 4 2 6 4" xfId="9149" xr:uid="{00000000-0005-0000-0000-0000A2230000}"/>
    <cellStyle name="Cálculo 2 4 2 6 4 2" xfId="9150" xr:uid="{00000000-0005-0000-0000-0000A3230000}"/>
    <cellStyle name="Cálculo 2 4 2 6 4 3" xfId="9151" xr:uid="{00000000-0005-0000-0000-0000A4230000}"/>
    <cellStyle name="Cálculo 2 4 2 6 4 4" xfId="9152" xr:uid="{00000000-0005-0000-0000-0000A5230000}"/>
    <cellStyle name="Cálculo 2 4 2 6 4 5" xfId="9153" xr:uid="{00000000-0005-0000-0000-0000A6230000}"/>
    <cellStyle name="Cálculo 2 4 2 6 5" xfId="9154" xr:uid="{00000000-0005-0000-0000-0000A7230000}"/>
    <cellStyle name="Cálculo 2 4 2 6 5 2" xfId="9155" xr:uid="{00000000-0005-0000-0000-0000A8230000}"/>
    <cellStyle name="Cálculo 2 4 2 6 5 3" xfId="9156" xr:uid="{00000000-0005-0000-0000-0000A9230000}"/>
    <cellStyle name="Cálculo 2 4 2 6 5 4" xfId="9157" xr:uid="{00000000-0005-0000-0000-0000AA230000}"/>
    <cellStyle name="Cálculo 2 4 2 6 5 5" xfId="9158" xr:uid="{00000000-0005-0000-0000-0000AB230000}"/>
    <cellStyle name="Cálculo 2 4 2 6 6" xfId="9159" xr:uid="{00000000-0005-0000-0000-0000AC230000}"/>
    <cellStyle name="Cálculo 2 4 2 6 7" xfId="9160" xr:uid="{00000000-0005-0000-0000-0000AD230000}"/>
    <cellStyle name="Cálculo 2 4 2 6 8" xfId="9161" xr:uid="{00000000-0005-0000-0000-0000AE230000}"/>
    <cellStyle name="Cálculo 2 4 2 6 9" xfId="9162" xr:uid="{00000000-0005-0000-0000-0000AF230000}"/>
    <cellStyle name="Cálculo 2 4 2 7" xfId="9163" xr:uid="{00000000-0005-0000-0000-0000B0230000}"/>
    <cellStyle name="Cálculo 2 4 2 7 2" xfId="9164" xr:uid="{00000000-0005-0000-0000-0000B1230000}"/>
    <cellStyle name="Cálculo 2 4 2 7 3" xfId="9165" xr:uid="{00000000-0005-0000-0000-0000B2230000}"/>
    <cellStyle name="Cálculo 2 4 2 7 4" xfId="9166" xr:uid="{00000000-0005-0000-0000-0000B3230000}"/>
    <cellStyle name="Cálculo 2 4 2 7 5" xfId="9167" xr:uid="{00000000-0005-0000-0000-0000B4230000}"/>
    <cellStyle name="Cálculo 2 4 2 8" xfId="9168" xr:uid="{00000000-0005-0000-0000-0000B5230000}"/>
    <cellStyle name="Cálculo 2 4 2 8 2" xfId="9169" xr:uid="{00000000-0005-0000-0000-0000B6230000}"/>
    <cellStyle name="Cálculo 2 4 2 8 3" xfId="9170" xr:uid="{00000000-0005-0000-0000-0000B7230000}"/>
    <cellStyle name="Cálculo 2 4 2 8 4" xfId="9171" xr:uid="{00000000-0005-0000-0000-0000B8230000}"/>
    <cellStyle name="Cálculo 2 4 2 8 5" xfId="9172" xr:uid="{00000000-0005-0000-0000-0000B9230000}"/>
    <cellStyle name="Cálculo 2 4 2 9" xfId="9173" xr:uid="{00000000-0005-0000-0000-0000BA230000}"/>
    <cellStyle name="Cálculo 2 4 2 9 2" xfId="9174" xr:uid="{00000000-0005-0000-0000-0000BB230000}"/>
    <cellStyle name="Cálculo 2 4 2 9 3" xfId="9175" xr:uid="{00000000-0005-0000-0000-0000BC230000}"/>
    <cellStyle name="Cálculo 2 4 2 9 4" xfId="9176" xr:uid="{00000000-0005-0000-0000-0000BD230000}"/>
    <cellStyle name="Cálculo 2 4 2 9 5" xfId="9177" xr:uid="{00000000-0005-0000-0000-0000BE230000}"/>
    <cellStyle name="Cálculo 2 4 3" xfId="9178" xr:uid="{00000000-0005-0000-0000-0000BF230000}"/>
    <cellStyle name="Cálculo 2 4 3 10" xfId="9179" xr:uid="{00000000-0005-0000-0000-0000C0230000}"/>
    <cellStyle name="Cálculo 2 4 3 10 2" xfId="9180" xr:uid="{00000000-0005-0000-0000-0000C1230000}"/>
    <cellStyle name="Cálculo 2 4 3 10 3" xfId="9181" xr:uid="{00000000-0005-0000-0000-0000C2230000}"/>
    <cellStyle name="Cálculo 2 4 3 10 4" xfId="9182" xr:uid="{00000000-0005-0000-0000-0000C3230000}"/>
    <cellStyle name="Cálculo 2 4 3 10 5" xfId="9183" xr:uid="{00000000-0005-0000-0000-0000C4230000}"/>
    <cellStyle name="Cálculo 2 4 3 11" xfId="9184" xr:uid="{00000000-0005-0000-0000-0000C5230000}"/>
    <cellStyle name="Cálculo 2 4 3 11 2" xfId="9185" xr:uid="{00000000-0005-0000-0000-0000C6230000}"/>
    <cellStyle name="Cálculo 2 4 3 11 3" xfId="9186" xr:uid="{00000000-0005-0000-0000-0000C7230000}"/>
    <cellStyle name="Cálculo 2 4 3 11 4" xfId="9187" xr:uid="{00000000-0005-0000-0000-0000C8230000}"/>
    <cellStyle name="Cálculo 2 4 3 12" xfId="9188" xr:uid="{00000000-0005-0000-0000-0000C9230000}"/>
    <cellStyle name="Cálculo 2 4 3 13" xfId="9189" xr:uid="{00000000-0005-0000-0000-0000CA230000}"/>
    <cellStyle name="Cálculo 2 4 3 14" xfId="9190" xr:uid="{00000000-0005-0000-0000-0000CB230000}"/>
    <cellStyle name="Cálculo 2 4 3 2" xfId="9191" xr:uid="{00000000-0005-0000-0000-0000CC230000}"/>
    <cellStyle name="Cálculo 2 4 3 2 2" xfId="9192" xr:uid="{00000000-0005-0000-0000-0000CD230000}"/>
    <cellStyle name="Cálculo 2 4 3 2 2 2" xfId="9193" xr:uid="{00000000-0005-0000-0000-0000CE230000}"/>
    <cellStyle name="Cálculo 2 4 3 2 2 3" xfId="9194" xr:uid="{00000000-0005-0000-0000-0000CF230000}"/>
    <cellStyle name="Cálculo 2 4 3 2 2 4" xfId="9195" xr:uid="{00000000-0005-0000-0000-0000D0230000}"/>
    <cellStyle name="Cálculo 2 4 3 2 2 5" xfId="9196" xr:uid="{00000000-0005-0000-0000-0000D1230000}"/>
    <cellStyle name="Cálculo 2 4 3 2 3" xfId="9197" xr:uid="{00000000-0005-0000-0000-0000D2230000}"/>
    <cellStyle name="Cálculo 2 4 3 2 3 2" xfId="9198" xr:uid="{00000000-0005-0000-0000-0000D3230000}"/>
    <cellStyle name="Cálculo 2 4 3 2 3 3" xfId="9199" xr:uid="{00000000-0005-0000-0000-0000D4230000}"/>
    <cellStyle name="Cálculo 2 4 3 2 3 4" xfId="9200" xr:uid="{00000000-0005-0000-0000-0000D5230000}"/>
    <cellStyle name="Cálculo 2 4 3 2 3 5" xfId="9201" xr:uid="{00000000-0005-0000-0000-0000D6230000}"/>
    <cellStyle name="Cálculo 2 4 3 2 4" xfId="9202" xr:uid="{00000000-0005-0000-0000-0000D7230000}"/>
    <cellStyle name="Cálculo 2 4 3 2 4 2" xfId="9203" xr:uid="{00000000-0005-0000-0000-0000D8230000}"/>
    <cellStyle name="Cálculo 2 4 3 2 4 3" xfId="9204" xr:uid="{00000000-0005-0000-0000-0000D9230000}"/>
    <cellStyle name="Cálculo 2 4 3 2 4 4" xfId="9205" xr:uid="{00000000-0005-0000-0000-0000DA230000}"/>
    <cellStyle name="Cálculo 2 4 3 2 4 5" xfId="9206" xr:uid="{00000000-0005-0000-0000-0000DB230000}"/>
    <cellStyle name="Cálculo 2 4 3 2 5" xfId="9207" xr:uid="{00000000-0005-0000-0000-0000DC230000}"/>
    <cellStyle name="Cálculo 2 4 3 2 5 2" xfId="9208" xr:uid="{00000000-0005-0000-0000-0000DD230000}"/>
    <cellStyle name="Cálculo 2 4 3 2 5 3" xfId="9209" xr:uid="{00000000-0005-0000-0000-0000DE230000}"/>
    <cellStyle name="Cálculo 2 4 3 2 5 4" xfId="9210" xr:uid="{00000000-0005-0000-0000-0000DF230000}"/>
    <cellStyle name="Cálculo 2 4 3 2 5 5" xfId="9211" xr:uid="{00000000-0005-0000-0000-0000E0230000}"/>
    <cellStyle name="Cálculo 2 4 3 2 6" xfId="9212" xr:uid="{00000000-0005-0000-0000-0000E1230000}"/>
    <cellStyle name="Cálculo 2 4 3 2 6 2" xfId="9213" xr:uid="{00000000-0005-0000-0000-0000E2230000}"/>
    <cellStyle name="Cálculo 2 4 3 2 6 3" xfId="9214" xr:uid="{00000000-0005-0000-0000-0000E3230000}"/>
    <cellStyle name="Cálculo 2 4 3 2 6 4" xfId="9215" xr:uid="{00000000-0005-0000-0000-0000E4230000}"/>
    <cellStyle name="Cálculo 2 4 3 2 7" xfId="9216" xr:uid="{00000000-0005-0000-0000-0000E5230000}"/>
    <cellStyle name="Cálculo 2 4 3 2 8" xfId="9217" xr:uid="{00000000-0005-0000-0000-0000E6230000}"/>
    <cellStyle name="Cálculo 2 4 3 2 9" xfId="9218" xr:uid="{00000000-0005-0000-0000-0000E7230000}"/>
    <cellStyle name="Cálculo 2 4 3 3" xfId="9219" xr:uid="{00000000-0005-0000-0000-0000E8230000}"/>
    <cellStyle name="Cálculo 2 4 3 3 2" xfId="9220" xr:uid="{00000000-0005-0000-0000-0000E9230000}"/>
    <cellStyle name="Cálculo 2 4 3 3 2 2" xfId="9221" xr:uid="{00000000-0005-0000-0000-0000EA230000}"/>
    <cellStyle name="Cálculo 2 4 3 3 2 3" xfId="9222" xr:uid="{00000000-0005-0000-0000-0000EB230000}"/>
    <cellStyle name="Cálculo 2 4 3 3 2 4" xfId="9223" xr:uid="{00000000-0005-0000-0000-0000EC230000}"/>
    <cellStyle name="Cálculo 2 4 3 3 2 5" xfId="9224" xr:uid="{00000000-0005-0000-0000-0000ED230000}"/>
    <cellStyle name="Cálculo 2 4 3 3 3" xfId="9225" xr:uid="{00000000-0005-0000-0000-0000EE230000}"/>
    <cellStyle name="Cálculo 2 4 3 3 3 2" xfId="9226" xr:uid="{00000000-0005-0000-0000-0000EF230000}"/>
    <cellStyle name="Cálculo 2 4 3 3 3 3" xfId="9227" xr:uid="{00000000-0005-0000-0000-0000F0230000}"/>
    <cellStyle name="Cálculo 2 4 3 3 3 4" xfId="9228" xr:uid="{00000000-0005-0000-0000-0000F1230000}"/>
    <cellStyle name="Cálculo 2 4 3 3 3 5" xfId="9229" xr:uid="{00000000-0005-0000-0000-0000F2230000}"/>
    <cellStyle name="Cálculo 2 4 3 3 4" xfId="9230" xr:uid="{00000000-0005-0000-0000-0000F3230000}"/>
    <cellStyle name="Cálculo 2 4 3 3 4 2" xfId="9231" xr:uid="{00000000-0005-0000-0000-0000F4230000}"/>
    <cellStyle name="Cálculo 2 4 3 3 4 3" xfId="9232" xr:uid="{00000000-0005-0000-0000-0000F5230000}"/>
    <cellStyle name="Cálculo 2 4 3 3 4 4" xfId="9233" xr:uid="{00000000-0005-0000-0000-0000F6230000}"/>
    <cellStyle name="Cálculo 2 4 3 3 4 5" xfId="9234" xr:uid="{00000000-0005-0000-0000-0000F7230000}"/>
    <cellStyle name="Cálculo 2 4 3 3 5" xfId="9235" xr:uid="{00000000-0005-0000-0000-0000F8230000}"/>
    <cellStyle name="Cálculo 2 4 3 3 5 2" xfId="9236" xr:uid="{00000000-0005-0000-0000-0000F9230000}"/>
    <cellStyle name="Cálculo 2 4 3 3 5 3" xfId="9237" xr:uid="{00000000-0005-0000-0000-0000FA230000}"/>
    <cellStyle name="Cálculo 2 4 3 3 5 4" xfId="9238" xr:uid="{00000000-0005-0000-0000-0000FB230000}"/>
    <cellStyle name="Cálculo 2 4 3 3 5 5" xfId="9239" xr:uid="{00000000-0005-0000-0000-0000FC230000}"/>
    <cellStyle name="Cálculo 2 4 3 3 6" xfId="9240" xr:uid="{00000000-0005-0000-0000-0000FD230000}"/>
    <cellStyle name="Cálculo 2 4 3 3 6 2" xfId="9241" xr:uid="{00000000-0005-0000-0000-0000FE230000}"/>
    <cellStyle name="Cálculo 2 4 3 3 6 3" xfId="9242" xr:uid="{00000000-0005-0000-0000-0000FF230000}"/>
    <cellStyle name="Cálculo 2 4 3 3 6 4" xfId="9243" xr:uid="{00000000-0005-0000-0000-000000240000}"/>
    <cellStyle name="Cálculo 2 4 3 3 7" xfId="9244" xr:uid="{00000000-0005-0000-0000-000001240000}"/>
    <cellStyle name="Cálculo 2 4 3 3 7 2" xfId="9245" xr:uid="{00000000-0005-0000-0000-000002240000}"/>
    <cellStyle name="Cálculo 2 4 3 3 8" xfId="9246" xr:uid="{00000000-0005-0000-0000-000003240000}"/>
    <cellStyle name="Cálculo 2 4 3 3 8 2" xfId="9247" xr:uid="{00000000-0005-0000-0000-000004240000}"/>
    <cellStyle name="Cálculo 2 4 3 3 9" xfId="9248" xr:uid="{00000000-0005-0000-0000-000005240000}"/>
    <cellStyle name="Cálculo 2 4 3 4" xfId="9249" xr:uid="{00000000-0005-0000-0000-000006240000}"/>
    <cellStyle name="Cálculo 2 4 3 4 2" xfId="9250" xr:uid="{00000000-0005-0000-0000-000007240000}"/>
    <cellStyle name="Cálculo 2 4 3 4 2 2" xfId="9251" xr:uid="{00000000-0005-0000-0000-000008240000}"/>
    <cellStyle name="Cálculo 2 4 3 4 2 3" xfId="9252" xr:uid="{00000000-0005-0000-0000-000009240000}"/>
    <cellStyle name="Cálculo 2 4 3 4 2 4" xfId="9253" xr:uid="{00000000-0005-0000-0000-00000A240000}"/>
    <cellStyle name="Cálculo 2 4 3 4 2 5" xfId="9254" xr:uid="{00000000-0005-0000-0000-00000B240000}"/>
    <cellStyle name="Cálculo 2 4 3 4 3" xfId="9255" xr:uid="{00000000-0005-0000-0000-00000C240000}"/>
    <cellStyle name="Cálculo 2 4 3 4 3 2" xfId="9256" xr:uid="{00000000-0005-0000-0000-00000D240000}"/>
    <cellStyle name="Cálculo 2 4 3 4 3 3" xfId="9257" xr:uid="{00000000-0005-0000-0000-00000E240000}"/>
    <cellStyle name="Cálculo 2 4 3 4 3 4" xfId="9258" xr:uid="{00000000-0005-0000-0000-00000F240000}"/>
    <cellStyle name="Cálculo 2 4 3 4 3 5" xfId="9259" xr:uid="{00000000-0005-0000-0000-000010240000}"/>
    <cellStyle name="Cálculo 2 4 3 4 4" xfId="9260" xr:uid="{00000000-0005-0000-0000-000011240000}"/>
    <cellStyle name="Cálculo 2 4 3 4 4 2" xfId="9261" xr:uid="{00000000-0005-0000-0000-000012240000}"/>
    <cellStyle name="Cálculo 2 4 3 4 4 3" xfId="9262" xr:uid="{00000000-0005-0000-0000-000013240000}"/>
    <cellStyle name="Cálculo 2 4 3 4 4 4" xfId="9263" xr:uid="{00000000-0005-0000-0000-000014240000}"/>
    <cellStyle name="Cálculo 2 4 3 4 4 5" xfId="9264" xr:uid="{00000000-0005-0000-0000-000015240000}"/>
    <cellStyle name="Cálculo 2 4 3 4 5" xfId="9265" xr:uid="{00000000-0005-0000-0000-000016240000}"/>
    <cellStyle name="Cálculo 2 4 3 4 5 2" xfId="9266" xr:uid="{00000000-0005-0000-0000-000017240000}"/>
    <cellStyle name="Cálculo 2 4 3 4 5 3" xfId="9267" xr:uid="{00000000-0005-0000-0000-000018240000}"/>
    <cellStyle name="Cálculo 2 4 3 4 5 4" xfId="9268" xr:uid="{00000000-0005-0000-0000-000019240000}"/>
    <cellStyle name="Cálculo 2 4 3 4 5 5" xfId="9269" xr:uid="{00000000-0005-0000-0000-00001A240000}"/>
    <cellStyle name="Cálculo 2 4 3 4 6" xfId="9270" xr:uid="{00000000-0005-0000-0000-00001B240000}"/>
    <cellStyle name="Cálculo 2 4 3 4 6 2" xfId="9271" xr:uid="{00000000-0005-0000-0000-00001C240000}"/>
    <cellStyle name="Cálculo 2 4 3 4 6 3" xfId="9272" xr:uid="{00000000-0005-0000-0000-00001D240000}"/>
    <cellStyle name="Cálculo 2 4 3 4 6 4" xfId="9273" xr:uid="{00000000-0005-0000-0000-00001E240000}"/>
    <cellStyle name="Cálculo 2 4 3 4 7" xfId="9274" xr:uid="{00000000-0005-0000-0000-00001F240000}"/>
    <cellStyle name="Cálculo 2 4 3 4 7 2" xfId="9275" xr:uid="{00000000-0005-0000-0000-000020240000}"/>
    <cellStyle name="Cálculo 2 4 3 4 8" xfId="9276" xr:uid="{00000000-0005-0000-0000-000021240000}"/>
    <cellStyle name="Cálculo 2 4 3 4 8 2" xfId="9277" xr:uid="{00000000-0005-0000-0000-000022240000}"/>
    <cellStyle name="Cálculo 2 4 3 4 9" xfId="9278" xr:uid="{00000000-0005-0000-0000-000023240000}"/>
    <cellStyle name="Cálculo 2 4 3 5" xfId="9279" xr:uid="{00000000-0005-0000-0000-000024240000}"/>
    <cellStyle name="Cálculo 2 4 3 5 2" xfId="9280" xr:uid="{00000000-0005-0000-0000-000025240000}"/>
    <cellStyle name="Cálculo 2 4 3 5 2 2" xfId="9281" xr:uid="{00000000-0005-0000-0000-000026240000}"/>
    <cellStyle name="Cálculo 2 4 3 5 2 3" xfId="9282" xr:uid="{00000000-0005-0000-0000-000027240000}"/>
    <cellStyle name="Cálculo 2 4 3 5 2 4" xfId="9283" xr:uid="{00000000-0005-0000-0000-000028240000}"/>
    <cellStyle name="Cálculo 2 4 3 5 2 5" xfId="9284" xr:uid="{00000000-0005-0000-0000-000029240000}"/>
    <cellStyle name="Cálculo 2 4 3 5 3" xfId="9285" xr:uid="{00000000-0005-0000-0000-00002A240000}"/>
    <cellStyle name="Cálculo 2 4 3 5 3 2" xfId="9286" xr:uid="{00000000-0005-0000-0000-00002B240000}"/>
    <cellStyle name="Cálculo 2 4 3 5 3 3" xfId="9287" xr:uid="{00000000-0005-0000-0000-00002C240000}"/>
    <cellStyle name="Cálculo 2 4 3 5 3 4" xfId="9288" xr:uid="{00000000-0005-0000-0000-00002D240000}"/>
    <cellStyle name="Cálculo 2 4 3 5 3 5" xfId="9289" xr:uid="{00000000-0005-0000-0000-00002E240000}"/>
    <cellStyle name="Cálculo 2 4 3 5 4" xfId="9290" xr:uid="{00000000-0005-0000-0000-00002F240000}"/>
    <cellStyle name="Cálculo 2 4 3 5 4 2" xfId="9291" xr:uid="{00000000-0005-0000-0000-000030240000}"/>
    <cellStyle name="Cálculo 2 4 3 5 4 3" xfId="9292" xr:uid="{00000000-0005-0000-0000-000031240000}"/>
    <cellStyle name="Cálculo 2 4 3 5 4 4" xfId="9293" xr:uid="{00000000-0005-0000-0000-000032240000}"/>
    <cellStyle name="Cálculo 2 4 3 5 4 5" xfId="9294" xr:uid="{00000000-0005-0000-0000-000033240000}"/>
    <cellStyle name="Cálculo 2 4 3 5 5" xfId="9295" xr:uid="{00000000-0005-0000-0000-000034240000}"/>
    <cellStyle name="Cálculo 2 4 3 5 5 2" xfId="9296" xr:uid="{00000000-0005-0000-0000-000035240000}"/>
    <cellStyle name="Cálculo 2 4 3 5 5 3" xfId="9297" xr:uid="{00000000-0005-0000-0000-000036240000}"/>
    <cellStyle name="Cálculo 2 4 3 5 5 4" xfId="9298" xr:uid="{00000000-0005-0000-0000-000037240000}"/>
    <cellStyle name="Cálculo 2 4 3 5 5 5" xfId="9299" xr:uid="{00000000-0005-0000-0000-000038240000}"/>
    <cellStyle name="Cálculo 2 4 3 5 6" xfId="9300" xr:uid="{00000000-0005-0000-0000-000039240000}"/>
    <cellStyle name="Cálculo 2 4 3 5 6 2" xfId="9301" xr:uid="{00000000-0005-0000-0000-00003A240000}"/>
    <cellStyle name="Cálculo 2 4 3 5 7" xfId="9302" xr:uid="{00000000-0005-0000-0000-00003B240000}"/>
    <cellStyle name="Cálculo 2 4 3 5 7 2" xfId="9303" xr:uid="{00000000-0005-0000-0000-00003C240000}"/>
    <cellStyle name="Cálculo 2 4 3 5 8" xfId="9304" xr:uid="{00000000-0005-0000-0000-00003D240000}"/>
    <cellStyle name="Cálculo 2 4 3 5 8 2" xfId="9305" xr:uid="{00000000-0005-0000-0000-00003E240000}"/>
    <cellStyle name="Cálculo 2 4 3 5 9" xfId="9306" xr:uid="{00000000-0005-0000-0000-00003F240000}"/>
    <cellStyle name="Cálculo 2 4 3 6" xfId="9307" xr:uid="{00000000-0005-0000-0000-000040240000}"/>
    <cellStyle name="Cálculo 2 4 3 6 2" xfId="9308" xr:uid="{00000000-0005-0000-0000-000041240000}"/>
    <cellStyle name="Cálculo 2 4 3 6 2 2" xfId="9309" xr:uid="{00000000-0005-0000-0000-000042240000}"/>
    <cellStyle name="Cálculo 2 4 3 6 2 3" xfId="9310" xr:uid="{00000000-0005-0000-0000-000043240000}"/>
    <cellStyle name="Cálculo 2 4 3 6 2 4" xfId="9311" xr:uid="{00000000-0005-0000-0000-000044240000}"/>
    <cellStyle name="Cálculo 2 4 3 6 2 5" xfId="9312" xr:uid="{00000000-0005-0000-0000-000045240000}"/>
    <cellStyle name="Cálculo 2 4 3 6 3" xfId="9313" xr:uid="{00000000-0005-0000-0000-000046240000}"/>
    <cellStyle name="Cálculo 2 4 3 6 3 2" xfId="9314" xr:uid="{00000000-0005-0000-0000-000047240000}"/>
    <cellStyle name="Cálculo 2 4 3 6 3 3" xfId="9315" xr:uid="{00000000-0005-0000-0000-000048240000}"/>
    <cellStyle name="Cálculo 2 4 3 6 3 4" xfId="9316" xr:uid="{00000000-0005-0000-0000-000049240000}"/>
    <cellStyle name="Cálculo 2 4 3 6 3 5" xfId="9317" xr:uid="{00000000-0005-0000-0000-00004A240000}"/>
    <cellStyle name="Cálculo 2 4 3 6 4" xfId="9318" xr:uid="{00000000-0005-0000-0000-00004B240000}"/>
    <cellStyle name="Cálculo 2 4 3 6 4 2" xfId="9319" xr:uid="{00000000-0005-0000-0000-00004C240000}"/>
    <cellStyle name="Cálculo 2 4 3 6 4 3" xfId="9320" xr:uid="{00000000-0005-0000-0000-00004D240000}"/>
    <cellStyle name="Cálculo 2 4 3 6 4 4" xfId="9321" xr:uid="{00000000-0005-0000-0000-00004E240000}"/>
    <cellStyle name="Cálculo 2 4 3 6 4 5" xfId="9322" xr:uid="{00000000-0005-0000-0000-00004F240000}"/>
    <cellStyle name="Cálculo 2 4 3 6 5" xfId="9323" xr:uid="{00000000-0005-0000-0000-000050240000}"/>
    <cellStyle name="Cálculo 2 4 3 6 5 2" xfId="9324" xr:uid="{00000000-0005-0000-0000-000051240000}"/>
    <cellStyle name="Cálculo 2 4 3 6 5 3" xfId="9325" xr:uid="{00000000-0005-0000-0000-000052240000}"/>
    <cellStyle name="Cálculo 2 4 3 6 5 4" xfId="9326" xr:uid="{00000000-0005-0000-0000-000053240000}"/>
    <cellStyle name="Cálculo 2 4 3 6 5 5" xfId="9327" xr:uid="{00000000-0005-0000-0000-000054240000}"/>
    <cellStyle name="Cálculo 2 4 3 6 6" xfId="9328" xr:uid="{00000000-0005-0000-0000-000055240000}"/>
    <cellStyle name="Cálculo 2 4 3 6 7" xfId="9329" xr:uid="{00000000-0005-0000-0000-000056240000}"/>
    <cellStyle name="Cálculo 2 4 3 6 8" xfId="9330" xr:uid="{00000000-0005-0000-0000-000057240000}"/>
    <cellStyle name="Cálculo 2 4 3 6 9" xfId="9331" xr:uid="{00000000-0005-0000-0000-000058240000}"/>
    <cellStyle name="Cálculo 2 4 3 7" xfId="9332" xr:uid="{00000000-0005-0000-0000-000059240000}"/>
    <cellStyle name="Cálculo 2 4 3 7 2" xfId="9333" xr:uid="{00000000-0005-0000-0000-00005A240000}"/>
    <cellStyle name="Cálculo 2 4 3 7 3" xfId="9334" xr:uid="{00000000-0005-0000-0000-00005B240000}"/>
    <cellStyle name="Cálculo 2 4 3 7 4" xfId="9335" xr:uid="{00000000-0005-0000-0000-00005C240000}"/>
    <cellStyle name="Cálculo 2 4 3 7 5" xfId="9336" xr:uid="{00000000-0005-0000-0000-00005D240000}"/>
    <cellStyle name="Cálculo 2 4 3 8" xfId="9337" xr:uid="{00000000-0005-0000-0000-00005E240000}"/>
    <cellStyle name="Cálculo 2 4 3 8 2" xfId="9338" xr:uid="{00000000-0005-0000-0000-00005F240000}"/>
    <cellStyle name="Cálculo 2 4 3 8 3" xfId="9339" xr:uid="{00000000-0005-0000-0000-000060240000}"/>
    <cellStyle name="Cálculo 2 4 3 8 4" xfId="9340" xr:uid="{00000000-0005-0000-0000-000061240000}"/>
    <cellStyle name="Cálculo 2 4 3 8 5" xfId="9341" xr:uid="{00000000-0005-0000-0000-000062240000}"/>
    <cellStyle name="Cálculo 2 4 3 9" xfId="9342" xr:uid="{00000000-0005-0000-0000-000063240000}"/>
    <cellStyle name="Cálculo 2 4 3 9 2" xfId="9343" xr:uid="{00000000-0005-0000-0000-000064240000}"/>
    <cellStyle name="Cálculo 2 4 3 9 3" xfId="9344" xr:uid="{00000000-0005-0000-0000-000065240000}"/>
    <cellStyle name="Cálculo 2 4 3 9 4" xfId="9345" xr:uid="{00000000-0005-0000-0000-000066240000}"/>
    <cellStyle name="Cálculo 2 4 3 9 5" xfId="9346" xr:uid="{00000000-0005-0000-0000-000067240000}"/>
    <cellStyle name="Cálculo 2 4 4" xfId="9347" xr:uid="{00000000-0005-0000-0000-000068240000}"/>
    <cellStyle name="Cálculo 2 4 4 10" xfId="9348" xr:uid="{00000000-0005-0000-0000-000069240000}"/>
    <cellStyle name="Cálculo 2 4 4 2" xfId="9349" xr:uid="{00000000-0005-0000-0000-00006A240000}"/>
    <cellStyle name="Cálculo 2 4 4 2 2" xfId="9350" xr:uid="{00000000-0005-0000-0000-00006B240000}"/>
    <cellStyle name="Cálculo 2 4 4 2 2 2" xfId="9351" xr:uid="{00000000-0005-0000-0000-00006C240000}"/>
    <cellStyle name="Cálculo 2 4 4 2 3" xfId="9352" xr:uid="{00000000-0005-0000-0000-00006D240000}"/>
    <cellStyle name="Cálculo 2 4 4 2 3 2" xfId="9353" xr:uid="{00000000-0005-0000-0000-00006E240000}"/>
    <cellStyle name="Cálculo 2 4 4 2 4" xfId="9354" xr:uid="{00000000-0005-0000-0000-00006F240000}"/>
    <cellStyle name="Cálculo 2 4 4 2 4 2" xfId="9355" xr:uid="{00000000-0005-0000-0000-000070240000}"/>
    <cellStyle name="Cálculo 2 4 4 2 5" xfId="9356" xr:uid="{00000000-0005-0000-0000-000071240000}"/>
    <cellStyle name="Cálculo 2 4 4 2 5 2" xfId="9357" xr:uid="{00000000-0005-0000-0000-000072240000}"/>
    <cellStyle name="Cálculo 2 4 4 2 6" xfId="9358" xr:uid="{00000000-0005-0000-0000-000073240000}"/>
    <cellStyle name="Cálculo 2 4 4 3" xfId="9359" xr:uid="{00000000-0005-0000-0000-000074240000}"/>
    <cellStyle name="Cálculo 2 4 4 3 2" xfId="9360" xr:uid="{00000000-0005-0000-0000-000075240000}"/>
    <cellStyle name="Cálculo 2 4 4 3 2 2" xfId="9361" xr:uid="{00000000-0005-0000-0000-000076240000}"/>
    <cellStyle name="Cálculo 2 4 4 3 3" xfId="9362" xr:uid="{00000000-0005-0000-0000-000077240000}"/>
    <cellStyle name="Cálculo 2 4 4 3 3 2" xfId="9363" xr:uid="{00000000-0005-0000-0000-000078240000}"/>
    <cellStyle name="Cálculo 2 4 4 3 4" xfId="9364" xr:uid="{00000000-0005-0000-0000-000079240000}"/>
    <cellStyle name="Cálculo 2 4 4 3 4 2" xfId="9365" xr:uid="{00000000-0005-0000-0000-00007A240000}"/>
    <cellStyle name="Cálculo 2 4 4 3 5" xfId="9366" xr:uid="{00000000-0005-0000-0000-00007B240000}"/>
    <cellStyle name="Cálculo 2 4 4 3 5 2" xfId="9367" xr:uid="{00000000-0005-0000-0000-00007C240000}"/>
    <cellStyle name="Cálculo 2 4 4 3 6" xfId="9368" xr:uid="{00000000-0005-0000-0000-00007D240000}"/>
    <cellStyle name="Cálculo 2 4 4 3 6 2" xfId="9369" xr:uid="{00000000-0005-0000-0000-00007E240000}"/>
    <cellStyle name="Cálculo 2 4 4 3 7" xfId="9370" xr:uid="{00000000-0005-0000-0000-00007F240000}"/>
    <cellStyle name="Cálculo 2 4 4 3 7 2" xfId="9371" xr:uid="{00000000-0005-0000-0000-000080240000}"/>
    <cellStyle name="Cálculo 2 4 4 3 8" xfId="9372" xr:uid="{00000000-0005-0000-0000-000081240000}"/>
    <cellStyle name="Cálculo 2 4 4 3 8 2" xfId="9373" xr:uid="{00000000-0005-0000-0000-000082240000}"/>
    <cellStyle name="Cálculo 2 4 4 3 9" xfId="9374" xr:uid="{00000000-0005-0000-0000-000083240000}"/>
    <cellStyle name="Cálculo 2 4 4 4" xfId="9375" xr:uid="{00000000-0005-0000-0000-000084240000}"/>
    <cellStyle name="Cálculo 2 4 4 4 2" xfId="9376" xr:uid="{00000000-0005-0000-0000-000085240000}"/>
    <cellStyle name="Cálculo 2 4 4 4 2 2" xfId="9377" xr:uid="{00000000-0005-0000-0000-000086240000}"/>
    <cellStyle name="Cálculo 2 4 4 4 3" xfId="9378" xr:uid="{00000000-0005-0000-0000-000087240000}"/>
    <cellStyle name="Cálculo 2 4 4 4 3 2" xfId="9379" xr:uid="{00000000-0005-0000-0000-000088240000}"/>
    <cellStyle name="Cálculo 2 4 4 4 4" xfId="9380" xr:uid="{00000000-0005-0000-0000-000089240000}"/>
    <cellStyle name="Cálculo 2 4 4 4 4 2" xfId="9381" xr:uid="{00000000-0005-0000-0000-00008A240000}"/>
    <cellStyle name="Cálculo 2 4 4 4 5" xfId="9382" xr:uid="{00000000-0005-0000-0000-00008B240000}"/>
    <cellStyle name="Cálculo 2 4 4 4 5 2" xfId="9383" xr:uid="{00000000-0005-0000-0000-00008C240000}"/>
    <cellStyle name="Cálculo 2 4 4 4 6" xfId="9384" xr:uid="{00000000-0005-0000-0000-00008D240000}"/>
    <cellStyle name="Cálculo 2 4 4 4 6 2" xfId="9385" xr:uid="{00000000-0005-0000-0000-00008E240000}"/>
    <cellStyle name="Cálculo 2 4 4 4 7" xfId="9386" xr:uid="{00000000-0005-0000-0000-00008F240000}"/>
    <cellStyle name="Cálculo 2 4 4 4 7 2" xfId="9387" xr:uid="{00000000-0005-0000-0000-000090240000}"/>
    <cellStyle name="Cálculo 2 4 4 4 8" xfId="9388" xr:uid="{00000000-0005-0000-0000-000091240000}"/>
    <cellStyle name="Cálculo 2 4 4 4 8 2" xfId="9389" xr:uid="{00000000-0005-0000-0000-000092240000}"/>
    <cellStyle name="Cálculo 2 4 4 4 9" xfId="9390" xr:uid="{00000000-0005-0000-0000-000093240000}"/>
    <cellStyle name="Cálculo 2 4 4 5" xfId="9391" xr:uid="{00000000-0005-0000-0000-000094240000}"/>
    <cellStyle name="Cálculo 2 4 4 5 2" xfId="9392" xr:uid="{00000000-0005-0000-0000-000095240000}"/>
    <cellStyle name="Cálculo 2 4 4 5 2 2" xfId="9393" xr:uid="{00000000-0005-0000-0000-000096240000}"/>
    <cellStyle name="Cálculo 2 4 4 5 3" xfId="9394" xr:uid="{00000000-0005-0000-0000-000097240000}"/>
    <cellStyle name="Cálculo 2 4 4 5 3 2" xfId="9395" xr:uid="{00000000-0005-0000-0000-000098240000}"/>
    <cellStyle name="Cálculo 2 4 4 5 4" xfId="9396" xr:uid="{00000000-0005-0000-0000-000099240000}"/>
    <cellStyle name="Cálculo 2 4 4 5 4 2" xfId="9397" xr:uid="{00000000-0005-0000-0000-00009A240000}"/>
    <cellStyle name="Cálculo 2 4 4 5 5" xfId="9398" xr:uid="{00000000-0005-0000-0000-00009B240000}"/>
    <cellStyle name="Cálculo 2 4 4 5 5 2" xfId="9399" xr:uid="{00000000-0005-0000-0000-00009C240000}"/>
    <cellStyle name="Cálculo 2 4 4 5 6" xfId="9400" xr:uid="{00000000-0005-0000-0000-00009D240000}"/>
    <cellStyle name="Cálculo 2 4 4 5 6 2" xfId="9401" xr:uid="{00000000-0005-0000-0000-00009E240000}"/>
    <cellStyle name="Cálculo 2 4 4 5 7" xfId="9402" xr:uid="{00000000-0005-0000-0000-00009F240000}"/>
    <cellStyle name="Cálculo 2 4 4 5 7 2" xfId="9403" xr:uid="{00000000-0005-0000-0000-0000A0240000}"/>
    <cellStyle name="Cálculo 2 4 4 5 8" xfId="9404" xr:uid="{00000000-0005-0000-0000-0000A1240000}"/>
    <cellStyle name="Cálculo 2 4 4 5 8 2" xfId="9405" xr:uid="{00000000-0005-0000-0000-0000A2240000}"/>
    <cellStyle name="Cálculo 2 4 4 5 9" xfId="9406" xr:uid="{00000000-0005-0000-0000-0000A3240000}"/>
    <cellStyle name="Cálculo 2 4 4 6" xfId="9407" xr:uid="{00000000-0005-0000-0000-0000A4240000}"/>
    <cellStyle name="Cálculo 2 4 4 6 2" xfId="9408" xr:uid="{00000000-0005-0000-0000-0000A5240000}"/>
    <cellStyle name="Cálculo 2 4 4 6 3" xfId="9409" xr:uid="{00000000-0005-0000-0000-0000A6240000}"/>
    <cellStyle name="Cálculo 2 4 4 6 4" xfId="9410" xr:uid="{00000000-0005-0000-0000-0000A7240000}"/>
    <cellStyle name="Cálculo 2 4 4 7" xfId="9411" xr:uid="{00000000-0005-0000-0000-0000A8240000}"/>
    <cellStyle name="Cálculo 2 4 4 7 2" xfId="9412" xr:uid="{00000000-0005-0000-0000-0000A9240000}"/>
    <cellStyle name="Cálculo 2 4 4 8" xfId="9413" xr:uid="{00000000-0005-0000-0000-0000AA240000}"/>
    <cellStyle name="Cálculo 2 4 4 8 2" xfId="9414" xr:uid="{00000000-0005-0000-0000-0000AB240000}"/>
    <cellStyle name="Cálculo 2 4 4 9" xfId="9415" xr:uid="{00000000-0005-0000-0000-0000AC240000}"/>
    <cellStyle name="Cálculo 2 4 4 9 2" xfId="9416" xr:uid="{00000000-0005-0000-0000-0000AD240000}"/>
    <cellStyle name="Cálculo 2 4 5" xfId="9417" xr:uid="{00000000-0005-0000-0000-0000AE240000}"/>
    <cellStyle name="Cálculo 2 4 5 2" xfId="9418" xr:uid="{00000000-0005-0000-0000-0000AF240000}"/>
    <cellStyle name="Cálculo 2 4 5 2 2" xfId="9419" xr:uid="{00000000-0005-0000-0000-0000B0240000}"/>
    <cellStyle name="Cálculo 2 4 5 2 3" xfId="9420" xr:uid="{00000000-0005-0000-0000-0000B1240000}"/>
    <cellStyle name="Cálculo 2 4 5 2 4" xfId="9421" xr:uid="{00000000-0005-0000-0000-0000B2240000}"/>
    <cellStyle name="Cálculo 2 4 5 2 5" xfId="9422" xr:uid="{00000000-0005-0000-0000-0000B3240000}"/>
    <cellStyle name="Cálculo 2 4 5 3" xfId="9423" xr:uid="{00000000-0005-0000-0000-0000B4240000}"/>
    <cellStyle name="Cálculo 2 4 5 3 2" xfId="9424" xr:uid="{00000000-0005-0000-0000-0000B5240000}"/>
    <cellStyle name="Cálculo 2 4 5 3 3" xfId="9425" xr:uid="{00000000-0005-0000-0000-0000B6240000}"/>
    <cellStyle name="Cálculo 2 4 5 3 4" xfId="9426" xr:uid="{00000000-0005-0000-0000-0000B7240000}"/>
    <cellStyle name="Cálculo 2 4 5 3 5" xfId="9427" xr:uid="{00000000-0005-0000-0000-0000B8240000}"/>
    <cellStyle name="Cálculo 2 4 5 4" xfId="9428" xr:uid="{00000000-0005-0000-0000-0000B9240000}"/>
    <cellStyle name="Cálculo 2 4 5 4 2" xfId="9429" xr:uid="{00000000-0005-0000-0000-0000BA240000}"/>
    <cellStyle name="Cálculo 2 4 5 4 3" xfId="9430" xr:uid="{00000000-0005-0000-0000-0000BB240000}"/>
    <cellStyle name="Cálculo 2 4 5 4 4" xfId="9431" xr:uid="{00000000-0005-0000-0000-0000BC240000}"/>
    <cellStyle name="Cálculo 2 4 5 4 5" xfId="9432" xr:uid="{00000000-0005-0000-0000-0000BD240000}"/>
    <cellStyle name="Cálculo 2 4 5 5" xfId="9433" xr:uid="{00000000-0005-0000-0000-0000BE240000}"/>
    <cellStyle name="Cálculo 2 4 5 5 2" xfId="9434" xr:uid="{00000000-0005-0000-0000-0000BF240000}"/>
    <cellStyle name="Cálculo 2 4 5 5 3" xfId="9435" xr:uid="{00000000-0005-0000-0000-0000C0240000}"/>
    <cellStyle name="Cálculo 2 4 5 5 4" xfId="9436" xr:uid="{00000000-0005-0000-0000-0000C1240000}"/>
    <cellStyle name="Cálculo 2 4 5 5 5" xfId="9437" xr:uid="{00000000-0005-0000-0000-0000C2240000}"/>
    <cellStyle name="Cálculo 2 4 5 6" xfId="9438" xr:uid="{00000000-0005-0000-0000-0000C3240000}"/>
    <cellStyle name="Cálculo 2 4 5 6 2" xfId="9439" xr:uid="{00000000-0005-0000-0000-0000C4240000}"/>
    <cellStyle name="Cálculo 2 4 5 7" xfId="9440" xr:uid="{00000000-0005-0000-0000-0000C5240000}"/>
    <cellStyle name="Cálculo 2 4 5 7 2" xfId="9441" xr:uid="{00000000-0005-0000-0000-0000C6240000}"/>
    <cellStyle name="Cálculo 2 4 5 8" xfId="9442" xr:uid="{00000000-0005-0000-0000-0000C7240000}"/>
    <cellStyle name="Cálculo 2 4 5 8 2" xfId="9443" xr:uid="{00000000-0005-0000-0000-0000C8240000}"/>
    <cellStyle name="Cálculo 2 4 5 9" xfId="9444" xr:uid="{00000000-0005-0000-0000-0000C9240000}"/>
    <cellStyle name="Cálculo 2 4 6" xfId="9445" xr:uid="{00000000-0005-0000-0000-0000CA240000}"/>
    <cellStyle name="Cálculo 2 4 6 2" xfId="9446" xr:uid="{00000000-0005-0000-0000-0000CB240000}"/>
    <cellStyle name="Cálculo 2 4 6 2 2" xfId="9447" xr:uid="{00000000-0005-0000-0000-0000CC240000}"/>
    <cellStyle name="Cálculo 2 4 6 2 3" xfId="9448" xr:uid="{00000000-0005-0000-0000-0000CD240000}"/>
    <cellStyle name="Cálculo 2 4 6 2 4" xfId="9449" xr:uid="{00000000-0005-0000-0000-0000CE240000}"/>
    <cellStyle name="Cálculo 2 4 6 2 5" xfId="9450" xr:uid="{00000000-0005-0000-0000-0000CF240000}"/>
    <cellStyle name="Cálculo 2 4 6 3" xfId="9451" xr:uid="{00000000-0005-0000-0000-0000D0240000}"/>
    <cellStyle name="Cálculo 2 4 6 3 2" xfId="9452" xr:uid="{00000000-0005-0000-0000-0000D1240000}"/>
    <cellStyle name="Cálculo 2 4 6 3 3" xfId="9453" xr:uid="{00000000-0005-0000-0000-0000D2240000}"/>
    <cellStyle name="Cálculo 2 4 6 3 4" xfId="9454" xr:uid="{00000000-0005-0000-0000-0000D3240000}"/>
    <cellStyle name="Cálculo 2 4 6 3 5" xfId="9455" xr:uid="{00000000-0005-0000-0000-0000D4240000}"/>
    <cellStyle name="Cálculo 2 4 6 4" xfId="9456" xr:uid="{00000000-0005-0000-0000-0000D5240000}"/>
    <cellStyle name="Cálculo 2 4 6 4 2" xfId="9457" xr:uid="{00000000-0005-0000-0000-0000D6240000}"/>
    <cellStyle name="Cálculo 2 4 6 4 3" xfId="9458" xr:uid="{00000000-0005-0000-0000-0000D7240000}"/>
    <cellStyle name="Cálculo 2 4 6 4 4" xfId="9459" xr:uid="{00000000-0005-0000-0000-0000D8240000}"/>
    <cellStyle name="Cálculo 2 4 6 4 5" xfId="9460" xr:uid="{00000000-0005-0000-0000-0000D9240000}"/>
    <cellStyle name="Cálculo 2 4 6 5" xfId="9461" xr:uid="{00000000-0005-0000-0000-0000DA240000}"/>
    <cellStyle name="Cálculo 2 4 6 5 2" xfId="9462" xr:uid="{00000000-0005-0000-0000-0000DB240000}"/>
    <cellStyle name="Cálculo 2 4 6 5 3" xfId="9463" xr:uid="{00000000-0005-0000-0000-0000DC240000}"/>
    <cellStyle name="Cálculo 2 4 6 5 4" xfId="9464" xr:uid="{00000000-0005-0000-0000-0000DD240000}"/>
    <cellStyle name="Cálculo 2 4 6 5 5" xfId="9465" xr:uid="{00000000-0005-0000-0000-0000DE240000}"/>
    <cellStyle name="Cálculo 2 4 6 6" xfId="9466" xr:uid="{00000000-0005-0000-0000-0000DF240000}"/>
    <cellStyle name="Cálculo 2 4 6 6 2" xfId="9467" xr:uid="{00000000-0005-0000-0000-0000E0240000}"/>
    <cellStyle name="Cálculo 2 4 6 7" xfId="9468" xr:uid="{00000000-0005-0000-0000-0000E1240000}"/>
    <cellStyle name="Cálculo 2 4 6 7 2" xfId="9469" xr:uid="{00000000-0005-0000-0000-0000E2240000}"/>
    <cellStyle name="Cálculo 2 4 6 8" xfId="9470" xr:uid="{00000000-0005-0000-0000-0000E3240000}"/>
    <cellStyle name="Cálculo 2 4 6 8 2" xfId="9471" xr:uid="{00000000-0005-0000-0000-0000E4240000}"/>
    <cellStyle name="Cálculo 2 4 6 9" xfId="9472" xr:uid="{00000000-0005-0000-0000-0000E5240000}"/>
    <cellStyle name="Cálculo 2 4 7" xfId="9473" xr:uid="{00000000-0005-0000-0000-0000E6240000}"/>
    <cellStyle name="Cálculo 2 4 7 2" xfId="9474" xr:uid="{00000000-0005-0000-0000-0000E7240000}"/>
    <cellStyle name="Cálculo 2 4 7 2 2" xfId="9475" xr:uid="{00000000-0005-0000-0000-0000E8240000}"/>
    <cellStyle name="Cálculo 2 4 7 3" xfId="9476" xr:uid="{00000000-0005-0000-0000-0000E9240000}"/>
    <cellStyle name="Cálculo 2 4 7 3 2" xfId="9477" xr:uid="{00000000-0005-0000-0000-0000EA240000}"/>
    <cellStyle name="Cálculo 2 4 7 4" xfId="9478" xr:uid="{00000000-0005-0000-0000-0000EB240000}"/>
    <cellStyle name="Cálculo 2 4 7 4 2" xfId="9479" xr:uid="{00000000-0005-0000-0000-0000EC240000}"/>
    <cellStyle name="Cálculo 2 4 7 5" xfId="9480" xr:uid="{00000000-0005-0000-0000-0000ED240000}"/>
    <cellStyle name="Cálculo 2 4 7 5 2" xfId="9481" xr:uid="{00000000-0005-0000-0000-0000EE240000}"/>
    <cellStyle name="Cálculo 2 4 7 6" xfId="9482" xr:uid="{00000000-0005-0000-0000-0000EF240000}"/>
    <cellStyle name="Cálculo 2 4 7 6 2" xfId="9483" xr:uid="{00000000-0005-0000-0000-0000F0240000}"/>
    <cellStyle name="Cálculo 2 4 7 7" xfId="9484" xr:uid="{00000000-0005-0000-0000-0000F1240000}"/>
    <cellStyle name="Cálculo 2 4 7 7 2" xfId="9485" xr:uid="{00000000-0005-0000-0000-0000F2240000}"/>
    <cellStyle name="Cálculo 2 4 7 8" xfId="9486" xr:uid="{00000000-0005-0000-0000-0000F3240000}"/>
    <cellStyle name="Cálculo 2 4 7 8 2" xfId="9487" xr:uid="{00000000-0005-0000-0000-0000F4240000}"/>
    <cellStyle name="Cálculo 2 4 7 9" xfId="9488" xr:uid="{00000000-0005-0000-0000-0000F5240000}"/>
    <cellStyle name="Cálculo 2 4 8" xfId="9489" xr:uid="{00000000-0005-0000-0000-0000F6240000}"/>
    <cellStyle name="Cálculo 2 4 8 2" xfId="9490" xr:uid="{00000000-0005-0000-0000-0000F7240000}"/>
    <cellStyle name="Cálculo 2 4 8 3" xfId="9491" xr:uid="{00000000-0005-0000-0000-0000F8240000}"/>
    <cellStyle name="Cálculo 2 4 8 4" xfId="9492" xr:uid="{00000000-0005-0000-0000-0000F9240000}"/>
    <cellStyle name="Cálculo 2 4 8 5" xfId="9493" xr:uid="{00000000-0005-0000-0000-0000FA240000}"/>
    <cellStyle name="Cálculo 2 4 9" xfId="9494" xr:uid="{00000000-0005-0000-0000-0000FB240000}"/>
    <cellStyle name="Cálculo 2 4 9 2" xfId="9495" xr:uid="{00000000-0005-0000-0000-0000FC240000}"/>
    <cellStyle name="Cálculo 2 4 9 3" xfId="9496" xr:uid="{00000000-0005-0000-0000-0000FD240000}"/>
    <cellStyle name="Cálculo 2 4 9 4" xfId="9497" xr:uid="{00000000-0005-0000-0000-0000FE240000}"/>
    <cellStyle name="Cálculo 2 4 9 5" xfId="9498" xr:uid="{00000000-0005-0000-0000-0000FF240000}"/>
    <cellStyle name="Cálculo 2 4 9 6" xfId="9499" xr:uid="{00000000-0005-0000-0000-000000250000}"/>
    <cellStyle name="Cálculo 2 5" xfId="9500" xr:uid="{00000000-0005-0000-0000-000001250000}"/>
    <cellStyle name="Cálculo 2 5 10" xfId="9501" xr:uid="{00000000-0005-0000-0000-000002250000}"/>
    <cellStyle name="Cálculo 2 5 10 2" xfId="9502" xr:uid="{00000000-0005-0000-0000-000003250000}"/>
    <cellStyle name="Cálculo 2 5 10 3" xfId="9503" xr:uid="{00000000-0005-0000-0000-000004250000}"/>
    <cellStyle name="Cálculo 2 5 10 4" xfId="9504" xr:uid="{00000000-0005-0000-0000-000005250000}"/>
    <cellStyle name="Cálculo 2 5 10 5" xfId="9505" xr:uid="{00000000-0005-0000-0000-000006250000}"/>
    <cellStyle name="Cálculo 2 5 10 6" xfId="9506" xr:uid="{00000000-0005-0000-0000-000007250000}"/>
    <cellStyle name="Cálculo 2 5 11" xfId="9507" xr:uid="{00000000-0005-0000-0000-000008250000}"/>
    <cellStyle name="Cálculo 2 5 11 2" xfId="9508" xr:uid="{00000000-0005-0000-0000-000009250000}"/>
    <cellStyle name="Cálculo 2 5 11 3" xfId="9509" xr:uid="{00000000-0005-0000-0000-00000A250000}"/>
    <cellStyle name="Cálculo 2 5 11 4" xfId="9510" xr:uid="{00000000-0005-0000-0000-00000B250000}"/>
    <cellStyle name="Cálculo 2 5 11 5" xfId="9511" xr:uid="{00000000-0005-0000-0000-00000C250000}"/>
    <cellStyle name="Cálculo 2 5 12" xfId="9512" xr:uid="{00000000-0005-0000-0000-00000D250000}"/>
    <cellStyle name="Cálculo 2 5 12 2" xfId="9513" xr:uid="{00000000-0005-0000-0000-00000E250000}"/>
    <cellStyle name="Cálculo 2 5 12 3" xfId="9514" xr:uid="{00000000-0005-0000-0000-00000F250000}"/>
    <cellStyle name="Cálculo 2 5 12 4" xfId="9515" xr:uid="{00000000-0005-0000-0000-000010250000}"/>
    <cellStyle name="Cálculo 2 5 12 5" xfId="9516" xr:uid="{00000000-0005-0000-0000-000011250000}"/>
    <cellStyle name="Cálculo 2 5 13" xfId="9517" xr:uid="{00000000-0005-0000-0000-000012250000}"/>
    <cellStyle name="Cálculo 2 5 13 2" xfId="9518" xr:uid="{00000000-0005-0000-0000-000013250000}"/>
    <cellStyle name="Cálculo 2 5 13 3" xfId="9519" xr:uid="{00000000-0005-0000-0000-000014250000}"/>
    <cellStyle name="Cálculo 2 5 13 4" xfId="9520" xr:uid="{00000000-0005-0000-0000-000015250000}"/>
    <cellStyle name="Cálculo 2 5 13 5" xfId="9521" xr:uid="{00000000-0005-0000-0000-000016250000}"/>
    <cellStyle name="Cálculo 2 5 14" xfId="9522" xr:uid="{00000000-0005-0000-0000-000017250000}"/>
    <cellStyle name="Cálculo 2 5 14 2" xfId="9523" xr:uid="{00000000-0005-0000-0000-000018250000}"/>
    <cellStyle name="Cálculo 2 5 14 3" xfId="9524" xr:uid="{00000000-0005-0000-0000-000019250000}"/>
    <cellStyle name="Cálculo 2 5 14 4" xfId="9525" xr:uid="{00000000-0005-0000-0000-00001A250000}"/>
    <cellStyle name="Cálculo 2 5 15" xfId="9526" xr:uid="{00000000-0005-0000-0000-00001B250000}"/>
    <cellStyle name="Cálculo 2 5 16" xfId="9527" xr:uid="{00000000-0005-0000-0000-00001C250000}"/>
    <cellStyle name="Cálculo 2 5 17" xfId="9528" xr:uid="{00000000-0005-0000-0000-00001D250000}"/>
    <cellStyle name="Cálculo 2 5 2" xfId="9529" xr:uid="{00000000-0005-0000-0000-00001E250000}"/>
    <cellStyle name="Cálculo 2 5 2 10" xfId="9530" xr:uid="{00000000-0005-0000-0000-00001F250000}"/>
    <cellStyle name="Cálculo 2 5 2 10 2" xfId="9531" xr:uid="{00000000-0005-0000-0000-000020250000}"/>
    <cellStyle name="Cálculo 2 5 2 10 3" xfId="9532" xr:uid="{00000000-0005-0000-0000-000021250000}"/>
    <cellStyle name="Cálculo 2 5 2 10 4" xfId="9533" xr:uid="{00000000-0005-0000-0000-000022250000}"/>
    <cellStyle name="Cálculo 2 5 2 10 5" xfId="9534" xr:uid="{00000000-0005-0000-0000-000023250000}"/>
    <cellStyle name="Cálculo 2 5 2 11" xfId="9535" xr:uid="{00000000-0005-0000-0000-000024250000}"/>
    <cellStyle name="Cálculo 2 5 2 11 2" xfId="9536" xr:uid="{00000000-0005-0000-0000-000025250000}"/>
    <cellStyle name="Cálculo 2 5 2 11 3" xfId="9537" xr:uid="{00000000-0005-0000-0000-000026250000}"/>
    <cellStyle name="Cálculo 2 5 2 11 4" xfId="9538" xr:uid="{00000000-0005-0000-0000-000027250000}"/>
    <cellStyle name="Cálculo 2 5 2 12" xfId="9539" xr:uid="{00000000-0005-0000-0000-000028250000}"/>
    <cellStyle name="Cálculo 2 5 2 13" xfId="9540" xr:uid="{00000000-0005-0000-0000-000029250000}"/>
    <cellStyle name="Cálculo 2 5 2 14" xfId="9541" xr:uid="{00000000-0005-0000-0000-00002A250000}"/>
    <cellStyle name="Cálculo 2 5 2 2" xfId="9542" xr:uid="{00000000-0005-0000-0000-00002B250000}"/>
    <cellStyle name="Cálculo 2 5 2 2 2" xfId="9543" xr:uid="{00000000-0005-0000-0000-00002C250000}"/>
    <cellStyle name="Cálculo 2 5 2 2 2 2" xfId="9544" xr:uid="{00000000-0005-0000-0000-00002D250000}"/>
    <cellStyle name="Cálculo 2 5 2 2 2 3" xfId="9545" xr:uid="{00000000-0005-0000-0000-00002E250000}"/>
    <cellStyle name="Cálculo 2 5 2 2 2 4" xfId="9546" xr:uid="{00000000-0005-0000-0000-00002F250000}"/>
    <cellStyle name="Cálculo 2 5 2 2 2 5" xfId="9547" xr:uid="{00000000-0005-0000-0000-000030250000}"/>
    <cellStyle name="Cálculo 2 5 2 2 3" xfId="9548" xr:uid="{00000000-0005-0000-0000-000031250000}"/>
    <cellStyle name="Cálculo 2 5 2 2 3 2" xfId="9549" xr:uid="{00000000-0005-0000-0000-000032250000}"/>
    <cellStyle name="Cálculo 2 5 2 2 3 3" xfId="9550" xr:uid="{00000000-0005-0000-0000-000033250000}"/>
    <cellStyle name="Cálculo 2 5 2 2 3 4" xfId="9551" xr:uid="{00000000-0005-0000-0000-000034250000}"/>
    <cellStyle name="Cálculo 2 5 2 2 3 5" xfId="9552" xr:uid="{00000000-0005-0000-0000-000035250000}"/>
    <cellStyle name="Cálculo 2 5 2 2 4" xfId="9553" xr:uid="{00000000-0005-0000-0000-000036250000}"/>
    <cellStyle name="Cálculo 2 5 2 2 4 2" xfId="9554" xr:uid="{00000000-0005-0000-0000-000037250000}"/>
    <cellStyle name="Cálculo 2 5 2 2 4 3" xfId="9555" xr:uid="{00000000-0005-0000-0000-000038250000}"/>
    <cellStyle name="Cálculo 2 5 2 2 4 4" xfId="9556" xr:uid="{00000000-0005-0000-0000-000039250000}"/>
    <cellStyle name="Cálculo 2 5 2 2 4 5" xfId="9557" xr:uid="{00000000-0005-0000-0000-00003A250000}"/>
    <cellStyle name="Cálculo 2 5 2 2 5" xfId="9558" xr:uid="{00000000-0005-0000-0000-00003B250000}"/>
    <cellStyle name="Cálculo 2 5 2 2 5 2" xfId="9559" xr:uid="{00000000-0005-0000-0000-00003C250000}"/>
    <cellStyle name="Cálculo 2 5 2 2 5 3" xfId="9560" xr:uid="{00000000-0005-0000-0000-00003D250000}"/>
    <cellStyle name="Cálculo 2 5 2 2 5 4" xfId="9561" xr:uid="{00000000-0005-0000-0000-00003E250000}"/>
    <cellStyle name="Cálculo 2 5 2 2 5 5" xfId="9562" xr:uid="{00000000-0005-0000-0000-00003F250000}"/>
    <cellStyle name="Cálculo 2 5 2 2 6" xfId="9563" xr:uid="{00000000-0005-0000-0000-000040250000}"/>
    <cellStyle name="Cálculo 2 5 2 2 6 2" xfId="9564" xr:uid="{00000000-0005-0000-0000-000041250000}"/>
    <cellStyle name="Cálculo 2 5 2 2 6 3" xfId="9565" xr:uid="{00000000-0005-0000-0000-000042250000}"/>
    <cellStyle name="Cálculo 2 5 2 2 6 4" xfId="9566" xr:uid="{00000000-0005-0000-0000-000043250000}"/>
    <cellStyle name="Cálculo 2 5 2 2 7" xfId="9567" xr:uid="{00000000-0005-0000-0000-000044250000}"/>
    <cellStyle name="Cálculo 2 5 2 2 7 2" xfId="9568" xr:uid="{00000000-0005-0000-0000-000045250000}"/>
    <cellStyle name="Cálculo 2 5 2 2 8" xfId="9569" xr:uid="{00000000-0005-0000-0000-000046250000}"/>
    <cellStyle name="Cálculo 2 5 2 2 8 2" xfId="9570" xr:uid="{00000000-0005-0000-0000-000047250000}"/>
    <cellStyle name="Cálculo 2 5 2 2 9" xfId="9571" xr:uid="{00000000-0005-0000-0000-000048250000}"/>
    <cellStyle name="Cálculo 2 5 2 3" xfId="9572" xr:uid="{00000000-0005-0000-0000-000049250000}"/>
    <cellStyle name="Cálculo 2 5 2 3 2" xfId="9573" xr:uid="{00000000-0005-0000-0000-00004A250000}"/>
    <cellStyle name="Cálculo 2 5 2 3 2 2" xfId="9574" xr:uid="{00000000-0005-0000-0000-00004B250000}"/>
    <cellStyle name="Cálculo 2 5 2 3 2 3" xfId="9575" xr:uid="{00000000-0005-0000-0000-00004C250000}"/>
    <cellStyle name="Cálculo 2 5 2 3 2 4" xfId="9576" xr:uid="{00000000-0005-0000-0000-00004D250000}"/>
    <cellStyle name="Cálculo 2 5 2 3 2 5" xfId="9577" xr:uid="{00000000-0005-0000-0000-00004E250000}"/>
    <cellStyle name="Cálculo 2 5 2 3 3" xfId="9578" xr:uid="{00000000-0005-0000-0000-00004F250000}"/>
    <cellStyle name="Cálculo 2 5 2 3 3 2" xfId="9579" xr:uid="{00000000-0005-0000-0000-000050250000}"/>
    <cellStyle name="Cálculo 2 5 2 3 3 3" xfId="9580" xr:uid="{00000000-0005-0000-0000-000051250000}"/>
    <cellStyle name="Cálculo 2 5 2 3 3 4" xfId="9581" xr:uid="{00000000-0005-0000-0000-000052250000}"/>
    <cellStyle name="Cálculo 2 5 2 3 3 5" xfId="9582" xr:uid="{00000000-0005-0000-0000-000053250000}"/>
    <cellStyle name="Cálculo 2 5 2 3 4" xfId="9583" xr:uid="{00000000-0005-0000-0000-000054250000}"/>
    <cellStyle name="Cálculo 2 5 2 3 4 2" xfId="9584" xr:uid="{00000000-0005-0000-0000-000055250000}"/>
    <cellStyle name="Cálculo 2 5 2 3 4 3" xfId="9585" xr:uid="{00000000-0005-0000-0000-000056250000}"/>
    <cellStyle name="Cálculo 2 5 2 3 4 4" xfId="9586" xr:uid="{00000000-0005-0000-0000-000057250000}"/>
    <cellStyle name="Cálculo 2 5 2 3 4 5" xfId="9587" xr:uid="{00000000-0005-0000-0000-000058250000}"/>
    <cellStyle name="Cálculo 2 5 2 3 5" xfId="9588" xr:uid="{00000000-0005-0000-0000-000059250000}"/>
    <cellStyle name="Cálculo 2 5 2 3 5 2" xfId="9589" xr:uid="{00000000-0005-0000-0000-00005A250000}"/>
    <cellStyle name="Cálculo 2 5 2 3 5 3" xfId="9590" xr:uid="{00000000-0005-0000-0000-00005B250000}"/>
    <cellStyle name="Cálculo 2 5 2 3 5 4" xfId="9591" xr:uid="{00000000-0005-0000-0000-00005C250000}"/>
    <cellStyle name="Cálculo 2 5 2 3 5 5" xfId="9592" xr:uid="{00000000-0005-0000-0000-00005D250000}"/>
    <cellStyle name="Cálculo 2 5 2 3 6" xfId="9593" xr:uid="{00000000-0005-0000-0000-00005E250000}"/>
    <cellStyle name="Cálculo 2 5 2 3 6 2" xfId="9594" xr:uid="{00000000-0005-0000-0000-00005F250000}"/>
    <cellStyle name="Cálculo 2 5 2 3 6 3" xfId="9595" xr:uid="{00000000-0005-0000-0000-000060250000}"/>
    <cellStyle name="Cálculo 2 5 2 3 6 4" xfId="9596" xr:uid="{00000000-0005-0000-0000-000061250000}"/>
    <cellStyle name="Cálculo 2 5 2 3 7" xfId="9597" xr:uid="{00000000-0005-0000-0000-000062250000}"/>
    <cellStyle name="Cálculo 2 5 2 3 7 2" xfId="9598" xr:uid="{00000000-0005-0000-0000-000063250000}"/>
    <cellStyle name="Cálculo 2 5 2 3 8" xfId="9599" xr:uid="{00000000-0005-0000-0000-000064250000}"/>
    <cellStyle name="Cálculo 2 5 2 3 8 2" xfId="9600" xr:uid="{00000000-0005-0000-0000-000065250000}"/>
    <cellStyle name="Cálculo 2 5 2 3 9" xfId="9601" xr:uid="{00000000-0005-0000-0000-000066250000}"/>
    <cellStyle name="Cálculo 2 5 2 4" xfId="9602" xr:uid="{00000000-0005-0000-0000-000067250000}"/>
    <cellStyle name="Cálculo 2 5 2 4 2" xfId="9603" xr:uid="{00000000-0005-0000-0000-000068250000}"/>
    <cellStyle name="Cálculo 2 5 2 4 2 2" xfId="9604" xr:uid="{00000000-0005-0000-0000-000069250000}"/>
    <cellStyle name="Cálculo 2 5 2 4 2 3" xfId="9605" xr:uid="{00000000-0005-0000-0000-00006A250000}"/>
    <cellStyle name="Cálculo 2 5 2 4 2 4" xfId="9606" xr:uid="{00000000-0005-0000-0000-00006B250000}"/>
    <cellStyle name="Cálculo 2 5 2 4 2 5" xfId="9607" xr:uid="{00000000-0005-0000-0000-00006C250000}"/>
    <cellStyle name="Cálculo 2 5 2 4 3" xfId="9608" xr:uid="{00000000-0005-0000-0000-00006D250000}"/>
    <cellStyle name="Cálculo 2 5 2 4 3 2" xfId="9609" xr:uid="{00000000-0005-0000-0000-00006E250000}"/>
    <cellStyle name="Cálculo 2 5 2 4 3 3" xfId="9610" xr:uid="{00000000-0005-0000-0000-00006F250000}"/>
    <cellStyle name="Cálculo 2 5 2 4 3 4" xfId="9611" xr:uid="{00000000-0005-0000-0000-000070250000}"/>
    <cellStyle name="Cálculo 2 5 2 4 3 5" xfId="9612" xr:uid="{00000000-0005-0000-0000-000071250000}"/>
    <cellStyle name="Cálculo 2 5 2 4 4" xfId="9613" xr:uid="{00000000-0005-0000-0000-000072250000}"/>
    <cellStyle name="Cálculo 2 5 2 4 4 2" xfId="9614" xr:uid="{00000000-0005-0000-0000-000073250000}"/>
    <cellStyle name="Cálculo 2 5 2 4 4 3" xfId="9615" xr:uid="{00000000-0005-0000-0000-000074250000}"/>
    <cellStyle name="Cálculo 2 5 2 4 4 4" xfId="9616" xr:uid="{00000000-0005-0000-0000-000075250000}"/>
    <cellStyle name="Cálculo 2 5 2 4 4 5" xfId="9617" xr:uid="{00000000-0005-0000-0000-000076250000}"/>
    <cellStyle name="Cálculo 2 5 2 4 5" xfId="9618" xr:uid="{00000000-0005-0000-0000-000077250000}"/>
    <cellStyle name="Cálculo 2 5 2 4 5 2" xfId="9619" xr:uid="{00000000-0005-0000-0000-000078250000}"/>
    <cellStyle name="Cálculo 2 5 2 4 5 3" xfId="9620" xr:uid="{00000000-0005-0000-0000-000079250000}"/>
    <cellStyle name="Cálculo 2 5 2 4 5 4" xfId="9621" xr:uid="{00000000-0005-0000-0000-00007A250000}"/>
    <cellStyle name="Cálculo 2 5 2 4 5 5" xfId="9622" xr:uid="{00000000-0005-0000-0000-00007B250000}"/>
    <cellStyle name="Cálculo 2 5 2 4 6" xfId="9623" xr:uid="{00000000-0005-0000-0000-00007C250000}"/>
    <cellStyle name="Cálculo 2 5 2 4 6 2" xfId="9624" xr:uid="{00000000-0005-0000-0000-00007D250000}"/>
    <cellStyle name="Cálculo 2 5 2 4 6 3" xfId="9625" xr:uid="{00000000-0005-0000-0000-00007E250000}"/>
    <cellStyle name="Cálculo 2 5 2 4 6 4" xfId="9626" xr:uid="{00000000-0005-0000-0000-00007F250000}"/>
    <cellStyle name="Cálculo 2 5 2 4 7" xfId="9627" xr:uid="{00000000-0005-0000-0000-000080250000}"/>
    <cellStyle name="Cálculo 2 5 2 4 7 2" xfId="9628" xr:uid="{00000000-0005-0000-0000-000081250000}"/>
    <cellStyle name="Cálculo 2 5 2 4 8" xfId="9629" xr:uid="{00000000-0005-0000-0000-000082250000}"/>
    <cellStyle name="Cálculo 2 5 2 4 8 2" xfId="9630" xr:uid="{00000000-0005-0000-0000-000083250000}"/>
    <cellStyle name="Cálculo 2 5 2 4 9" xfId="9631" xr:uid="{00000000-0005-0000-0000-000084250000}"/>
    <cellStyle name="Cálculo 2 5 2 5" xfId="9632" xr:uid="{00000000-0005-0000-0000-000085250000}"/>
    <cellStyle name="Cálculo 2 5 2 5 2" xfId="9633" xr:uid="{00000000-0005-0000-0000-000086250000}"/>
    <cellStyle name="Cálculo 2 5 2 5 2 2" xfId="9634" xr:uid="{00000000-0005-0000-0000-000087250000}"/>
    <cellStyle name="Cálculo 2 5 2 5 2 3" xfId="9635" xr:uid="{00000000-0005-0000-0000-000088250000}"/>
    <cellStyle name="Cálculo 2 5 2 5 2 4" xfId="9636" xr:uid="{00000000-0005-0000-0000-000089250000}"/>
    <cellStyle name="Cálculo 2 5 2 5 2 5" xfId="9637" xr:uid="{00000000-0005-0000-0000-00008A250000}"/>
    <cellStyle name="Cálculo 2 5 2 5 3" xfId="9638" xr:uid="{00000000-0005-0000-0000-00008B250000}"/>
    <cellStyle name="Cálculo 2 5 2 5 3 2" xfId="9639" xr:uid="{00000000-0005-0000-0000-00008C250000}"/>
    <cellStyle name="Cálculo 2 5 2 5 3 3" xfId="9640" xr:uid="{00000000-0005-0000-0000-00008D250000}"/>
    <cellStyle name="Cálculo 2 5 2 5 3 4" xfId="9641" xr:uid="{00000000-0005-0000-0000-00008E250000}"/>
    <cellStyle name="Cálculo 2 5 2 5 3 5" xfId="9642" xr:uid="{00000000-0005-0000-0000-00008F250000}"/>
    <cellStyle name="Cálculo 2 5 2 5 4" xfId="9643" xr:uid="{00000000-0005-0000-0000-000090250000}"/>
    <cellStyle name="Cálculo 2 5 2 5 4 2" xfId="9644" xr:uid="{00000000-0005-0000-0000-000091250000}"/>
    <cellStyle name="Cálculo 2 5 2 5 4 3" xfId="9645" xr:uid="{00000000-0005-0000-0000-000092250000}"/>
    <cellStyle name="Cálculo 2 5 2 5 4 4" xfId="9646" xr:uid="{00000000-0005-0000-0000-000093250000}"/>
    <cellStyle name="Cálculo 2 5 2 5 4 5" xfId="9647" xr:uid="{00000000-0005-0000-0000-000094250000}"/>
    <cellStyle name="Cálculo 2 5 2 5 5" xfId="9648" xr:uid="{00000000-0005-0000-0000-000095250000}"/>
    <cellStyle name="Cálculo 2 5 2 5 5 2" xfId="9649" xr:uid="{00000000-0005-0000-0000-000096250000}"/>
    <cellStyle name="Cálculo 2 5 2 5 5 3" xfId="9650" xr:uid="{00000000-0005-0000-0000-000097250000}"/>
    <cellStyle name="Cálculo 2 5 2 5 5 4" xfId="9651" xr:uid="{00000000-0005-0000-0000-000098250000}"/>
    <cellStyle name="Cálculo 2 5 2 5 5 5" xfId="9652" xr:uid="{00000000-0005-0000-0000-000099250000}"/>
    <cellStyle name="Cálculo 2 5 2 5 6" xfId="9653" xr:uid="{00000000-0005-0000-0000-00009A250000}"/>
    <cellStyle name="Cálculo 2 5 2 5 7" xfId="9654" xr:uid="{00000000-0005-0000-0000-00009B250000}"/>
    <cellStyle name="Cálculo 2 5 2 5 8" xfId="9655" xr:uid="{00000000-0005-0000-0000-00009C250000}"/>
    <cellStyle name="Cálculo 2 5 2 5 9" xfId="9656" xr:uid="{00000000-0005-0000-0000-00009D250000}"/>
    <cellStyle name="Cálculo 2 5 2 6" xfId="9657" xr:uid="{00000000-0005-0000-0000-00009E250000}"/>
    <cellStyle name="Cálculo 2 5 2 6 2" xfId="9658" xr:uid="{00000000-0005-0000-0000-00009F250000}"/>
    <cellStyle name="Cálculo 2 5 2 6 2 2" xfId="9659" xr:uid="{00000000-0005-0000-0000-0000A0250000}"/>
    <cellStyle name="Cálculo 2 5 2 6 2 3" xfId="9660" xr:uid="{00000000-0005-0000-0000-0000A1250000}"/>
    <cellStyle name="Cálculo 2 5 2 6 2 4" xfId="9661" xr:uid="{00000000-0005-0000-0000-0000A2250000}"/>
    <cellStyle name="Cálculo 2 5 2 6 2 5" xfId="9662" xr:uid="{00000000-0005-0000-0000-0000A3250000}"/>
    <cellStyle name="Cálculo 2 5 2 6 3" xfId="9663" xr:uid="{00000000-0005-0000-0000-0000A4250000}"/>
    <cellStyle name="Cálculo 2 5 2 6 3 2" xfId="9664" xr:uid="{00000000-0005-0000-0000-0000A5250000}"/>
    <cellStyle name="Cálculo 2 5 2 6 3 3" xfId="9665" xr:uid="{00000000-0005-0000-0000-0000A6250000}"/>
    <cellStyle name="Cálculo 2 5 2 6 3 4" xfId="9666" xr:uid="{00000000-0005-0000-0000-0000A7250000}"/>
    <cellStyle name="Cálculo 2 5 2 6 3 5" xfId="9667" xr:uid="{00000000-0005-0000-0000-0000A8250000}"/>
    <cellStyle name="Cálculo 2 5 2 6 4" xfId="9668" xr:uid="{00000000-0005-0000-0000-0000A9250000}"/>
    <cellStyle name="Cálculo 2 5 2 6 4 2" xfId="9669" xr:uid="{00000000-0005-0000-0000-0000AA250000}"/>
    <cellStyle name="Cálculo 2 5 2 6 4 3" xfId="9670" xr:uid="{00000000-0005-0000-0000-0000AB250000}"/>
    <cellStyle name="Cálculo 2 5 2 6 4 4" xfId="9671" xr:uid="{00000000-0005-0000-0000-0000AC250000}"/>
    <cellStyle name="Cálculo 2 5 2 6 4 5" xfId="9672" xr:uid="{00000000-0005-0000-0000-0000AD250000}"/>
    <cellStyle name="Cálculo 2 5 2 6 5" xfId="9673" xr:uid="{00000000-0005-0000-0000-0000AE250000}"/>
    <cellStyle name="Cálculo 2 5 2 6 5 2" xfId="9674" xr:uid="{00000000-0005-0000-0000-0000AF250000}"/>
    <cellStyle name="Cálculo 2 5 2 6 5 3" xfId="9675" xr:uid="{00000000-0005-0000-0000-0000B0250000}"/>
    <cellStyle name="Cálculo 2 5 2 6 5 4" xfId="9676" xr:uid="{00000000-0005-0000-0000-0000B1250000}"/>
    <cellStyle name="Cálculo 2 5 2 6 5 5" xfId="9677" xr:uid="{00000000-0005-0000-0000-0000B2250000}"/>
    <cellStyle name="Cálculo 2 5 2 6 6" xfId="9678" xr:uid="{00000000-0005-0000-0000-0000B3250000}"/>
    <cellStyle name="Cálculo 2 5 2 6 7" xfId="9679" xr:uid="{00000000-0005-0000-0000-0000B4250000}"/>
    <cellStyle name="Cálculo 2 5 2 6 8" xfId="9680" xr:uid="{00000000-0005-0000-0000-0000B5250000}"/>
    <cellStyle name="Cálculo 2 5 2 6 9" xfId="9681" xr:uid="{00000000-0005-0000-0000-0000B6250000}"/>
    <cellStyle name="Cálculo 2 5 2 7" xfId="9682" xr:uid="{00000000-0005-0000-0000-0000B7250000}"/>
    <cellStyle name="Cálculo 2 5 2 7 2" xfId="9683" xr:uid="{00000000-0005-0000-0000-0000B8250000}"/>
    <cellStyle name="Cálculo 2 5 2 7 3" xfId="9684" xr:uid="{00000000-0005-0000-0000-0000B9250000}"/>
    <cellStyle name="Cálculo 2 5 2 7 4" xfId="9685" xr:uid="{00000000-0005-0000-0000-0000BA250000}"/>
    <cellStyle name="Cálculo 2 5 2 7 5" xfId="9686" xr:uid="{00000000-0005-0000-0000-0000BB250000}"/>
    <cellStyle name="Cálculo 2 5 2 8" xfId="9687" xr:uid="{00000000-0005-0000-0000-0000BC250000}"/>
    <cellStyle name="Cálculo 2 5 2 8 2" xfId="9688" xr:uid="{00000000-0005-0000-0000-0000BD250000}"/>
    <cellStyle name="Cálculo 2 5 2 8 3" xfId="9689" xr:uid="{00000000-0005-0000-0000-0000BE250000}"/>
    <cellStyle name="Cálculo 2 5 2 8 4" xfId="9690" xr:uid="{00000000-0005-0000-0000-0000BF250000}"/>
    <cellStyle name="Cálculo 2 5 2 8 5" xfId="9691" xr:uid="{00000000-0005-0000-0000-0000C0250000}"/>
    <cellStyle name="Cálculo 2 5 2 9" xfId="9692" xr:uid="{00000000-0005-0000-0000-0000C1250000}"/>
    <cellStyle name="Cálculo 2 5 2 9 2" xfId="9693" xr:uid="{00000000-0005-0000-0000-0000C2250000}"/>
    <cellStyle name="Cálculo 2 5 2 9 3" xfId="9694" xr:uid="{00000000-0005-0000-0000-0000C3250000}"/>
    <cellStyle name="Cálculo 2 5 2 9 4" xfId="9695" xr:uid="{00000000-0005-0000-0000-0000C4250000}"/>
    <cellStyle name="Cálculo 2 5 2 9 5" xfId="9696" xr:uid="{00000000-0005-0000-0000-0000C5250000}"/>
    <cellStyle name="Cálculo 2 5 2 9 6" xfId="9697" xr:uid="{00000000-0005-0000-0000-0000C6250000}"/>
    <cellStyle name="Cálculo 2 5 3" xfId="9698" xr:uid="{00000000-0005-0000-0000-0000C7250000}"/>
    <cellStyle name="Cálculo 2 5 3 10" xfId="9699" xr:uid="{00000000-0005-0000-0000-0000C8250000}"/>
    <cellStyle name="Cálculo 2 5 3 10 2" xfId="9700" xr:uid="{00000000-0005-0000-0000-0000C9250000}"/>
    <cellStyle name="Cálculo 2 5 3 10 3" xfId="9701" xr:uid="{00000000-0005-0000-0000-0000CA250000}"/>
    <cellStyle name="Cálculo 2 5 3 10 4" xfId="9702" xr:uid="{00000000-0005-0000-0000-0000CB250000}"/>
    <cellStyle name="Cálculo 2 5 3 10 5" xfId="9703" xr:uid="{00000000-0005-0000-0000-0000CC250000}"/>
    <cellStyle name="Cálculo 2 5 3 11" xfId="9704" xr:uid="{00000000-0005-0000-0000-0000CD250000}"/>
    <cellStyle name="Cálculo 2 5 3 11 2" xfId="9705" xr:uid="{00000000-0005-0000-0000-0000CE250000}"/>
    <cellStyle name="Cálculo 2 5 3 11 3" xfId="9706" xr:uid="{00000000-0005-0000-0000-0000CF250000}"/>
    <cellStyle name="Cálculo 2 5 3 11 4" xfId="9707" xr:uid="{00000000-0005-0000-0000-0000D0250000}"/>
    <cellStyle name="Cálculo 2 5 3 12" xfId="9708" xr:uid="{00000000-0005-0000-0000-0000D1250000}"/>
    <cellStyle name="Cálculo 2 5 3 13" xfId="9709" xr:uid="{00000000-0005-0000-0000-0000D2250000}"/>
    <cellStyle name="Cálculo 2 5 3 14" xfId="9710" xr:uid="{00000000-0005-0000-0000-0000D3250000}"/>
    <cellStyle name="Cálculo 2 5 3 2" xfId="9711" xr:uid="{00000000-0005-0000-0000-0000D4250000}"/>
    <cellStyle name="Cálculo 2 5 3 2 2" xfId="9712" xr:uid="{00000000-0005-0000-0000-0000D5250000}"/>
    <cellStyle name="Cálculo 2 5 3 2 2 2" xfId="9713" xr:uid="{00000000-0005-0000-0000-0000D6250000}"/>
    <cellStyle name="Cálculo 2 5 3 2 2 3" xfId="9714" xr:uid="{00000000-0005-0000-0000-0000D7250000}"/>
    <cellStyle name="Cálculo 2 5 3 2 2 4" xfId="9715" xr:uid="{00000000-0005-0000-0000-0000D8250000}"/>
    <cellStyle name="Cálculo 2 5 3 2 2 5" xfId="9716" xr:uid="{00000000-0005-0000-0000-0000D9250000}"/>
    <cellStyle name="Cálculo 2 5 3 2 3" xfId="9717" xr:uid="{00000000-0005-0000-0000-0000DA250000}"/>
    <cellStyle name="Cálculo 2 5 3 2 3 2" xfId="9718" xr:uid="{00000000-0005-0000-0000-0000DB250000}"/>
    <cellStyle name="Cálculo 2 5 3 2 3 3" xfId="9719" xr:uid="{00000000-0005-0000-0000-0000DC250000}"/>
    <cellStyle name="Cálculo 2 5 3 2 3 4" xfId="9720" xr:uid="{00000000-0005-0000-0000-0000DD250000}"/>
    <cellStyle name="Cálculo 2 5 3 2 3 5" xfId="9721" xr:uid="{00000000-0005-0000-0000-0000DE250000}"/>
    <cellStyle name="Cálculo 2 5 3 2 4" xfId="9722" xr:uid="{00000000-0005-0000-0000-0000DF250000}"/>
    <cellStyle name="Cálculo 2 5 3 2 4 2" xfId="9723" xr:uid="{00000000-0005-0000-0000-0000E0250000}"/>
    <cellStyle name="Cálculo 2 5 3 2 4 3" xfId="9724" xr:uid="{00000000-0005-0000-0000-0000E1250000}"/>
    <cellStyle name="Cálculo 2 5 3 2 4 4" xfId="9725" xr:uid="{00000000-0005-0000-0000-0000E2250000}"/>
    <cellStyle name="Cálculo 2 5 3 2 4 5" xfId="9726" xr:uid="{00000000-0005-0000-0000-0000E3250000}"/>
    <cellStyle name="Cálculo 2 5 3 2 5" xfId="9727" xr:uid="{00000000-0005-0000-0000-0000E4250000}"/>
    <cellStyle name="Cálculo 2 5 3 2 5 2" xfId="9728" xr:uid="{00000000-0005-0000-0000-0000E5250000}"/>
    <cellStyle name="Cálculo 2 5 3 2 5 3" xfId="9729" xr:uid="{00000000-0005-0000-0000-0000E6250000}"/>
    <cellStyle name="Cálculo 2 5 3 2 5 4" xfId="9730" xr:uid="{00000000-0005-0000-0000-0000E7250000}"/>
    <cellStyle name="Cálculo 2 5 3 2 5 5" xfId="9731" xr:uid="{00000000-0005-0000-0000-0000E8250000}"/>
    <cellStyle name="Cálculo 2 5 3 2 6" xfId="9732" xr:uid="{00000000-0005-0000-0000-0000E9250000}"/>
    <cellStyle name="Cálculo 2 5 3 2 6 2" xfId="9733" xr:uid="{00000000-0005-0000-0000-0000EA250000}"/>
    <cellStyle name="Cálculo 2 5 3 2 6 3" xfId="9734" xr:uid="{00000000-0005-0000-0000-0000EB250000}"/>
    <cellStyle name="Cálculo 2 5 3 2 6 4" xfId="9735" xr:uid="{00000000-0005-0000-0000-0000EC250000}"/>
    <cellStyle name="Cálculo 2 5 3 2 7" xfId="9736" xr:uid="{00000000-0005-0000-0000-0000ED250000}"/>
    <cellStyle name="Cálculo 2 5 3 2 8" xfId="9737" xr:uid="{00000000-0005-0000-0000-0000EE250000}"/>
    <cellStyle name="Cálculo 2 5 3 2 9" xfId="9738" xr:uid="{00000000-0005-0000-0000-0000EF250000}"/>
    <cellStyle name="Cálculo 2 5 3 3" xfId="9739" xr:uid="{00000000-0005-0000-0000-0000F0250000}"/>
    <cellStyle name="Cálculo 2 5 3 3 2" xfId="9740" xr:uid="{00000000-0005-0000-0000-0000F1250000}"/>
    <cellStyle name="Cálculo 2 5 3 3 2 2" xfId="9741" xr:uid="{00000000-0005-0000-0000-0000F2250000}"/>
    <cellStyle name="Cálculo 2 5 3 3 2 3" xfId="9742" xr:uid="{00000000-0005-0000-0000-0000F3250000}"/>
    <cellStyle name="Cálculo 2 5 3 3 2 4" xfId="9743" xr:uid="{00000000-0005-0000-0000-0000F4250000}"/>
    <cellStyle name="Cálculo 2 5 3 3 2 5" xfId="9744" xr:uid="{00000000-0005-0000-0000-0000F5250000}"/>
    <cellStyle name="Cálculo 2 5 3 3 3" xfId="9745" xr:uid="{00000000-0005-0000-0000-0000F6250000}"/>
    <cellStyle name="Cálculo 2 5 3 3 3 2" xfId="9746" xr:uid="{00000000-0005-0000-0000-0000F7250000}"/>
    <cellStyle name="Cálculo 2 5 3 3 3 3" xfId="9747" xr:uid="{00000000-0005-0000-0000-0000F8250000}"/>
    <cellStyle name="Cálculo 2 5 3 3 3 4" xfId="9748" xr:uid="{00000000-0005-0000-0000-0000F9250000}"/>
    <cellStyle name="Cálculo 2 5 3 3 3 5" xfId="9749" xr:uid="{00000000-0005-0000-0000-0000FA250000}"/>
    <cellStyle name="Cálculo 2 5 3 3 4" xfId="9750" xr:uid="{00000000-0005-0000-0000-0000FB250000}"/>
    <cellStyle name="Cálculo 2 5 3 3 4 2" xfId="9751" xr:uid="{00000000-0005-0000-0000-0000FC250000}"/>
    <cellStyle name="Cálculo 2 5 3 3 4 3" xfId="9752" xr:uid="{00000000-0005-0000-0000-0000FD250000}"/>
    <cellStyle name="Cálculo 2 5 3 3 4 4" xfId="9753" xr:uid="{00000000-0005-0000-0000-0000FE250000}"/>
    <cellStyle name="Cálculo 2 5 3 3 4 5" xfId="9754" xr:uid="{00000000-0005-0000-0000-0000FF250000}"/>
    <cellStyle name="Cálculo 2 5 3 3 5" xfId="9755" xr:uid="{00000000-0005-0000-0000-000000260000}"/>
    <cellStyle name="Cálculo 2 5 3 3 5 2" xfId="9756" xr:uid="{00000000-0005-0000-0000-000001260000}"/>
    <cellStyle name="Cálculo 2 5 3 3 5 3" xfId="9757" xr:uid="{00000000-0005-0000-0000-000002260000}"/>
    <cellStyle name="Cálculo 2 5 3 3 5 4" xfId="9758" xr:uid="{00000000-0005-0000-0000-000003260000}"/>
    <cellStyle name="Cálculo 2 5 3 3 5 5" xfId="9759" xr:uid="{00000000-0005-0000-0000-000004260000}"/>
    <cellStyle name="Cálculo 2 5 3 3 6" xfId="9760" xr:uid="{00000000-0005-0000-0000-000005260000}"/>
    <cellStyle name="Cálculo 2 5 3 3 6 2" xfId="9761" xr:uid="{00000000-0005-0000-0000-000006260000}"/>
    <cellStyle name="Cálculo 2 5 3 3 6 3" xfId="9762" xr:uid="{00000000-0005-0000-0000-000007260000}"/>
    <cellStyle name="Cálculo 2 5 3 3 6 4" xfId="9763" xr:uid="{00000000-0005-0000-0000-000008260000}"/>
    <cellStyle name="Cálculo 2 5 3 3 7" xfId="9764" xr:uid="{00000000-0005-0000-0000-000009260000}"/>
    <cellStyle name="Cálculo 2 5 3 3 7 2" xfId="9765" xr:uid="{00000000-0005-0000-0000-00000A260000}"/>
    <cellStyle name="Cálculo 2 5 3 3 8" xfId="9766" xr:uid="{00000000-0005-0000-0000-00000B260000}"/>
    <cellStyle name="Cálculo 2 5 3 3 8 2" xfId="9767" xr:uid="{00000000-0005-0000-0000-00000C260000}"/>
    <cellStyle name="Cálculo 2 5 3 3 9" xfId="9768" xr:uid="{00000000-0005-0000-0000-00000D260000}"/>
    <cellStyle name="Cálculo 2 5 3 4" xfId="9769" xr:uid="{00000000-0005-0000-0000-00000E260000}"/>
    <cellStyle name="Cálculo 2 5 3 4 2" xfId="9770" xr:uid="{00000000-0005-0000-0000-00000F260000}"/>
    <cellStyle name="Cálculo 2 5 3 4 2 2" xfId="9771" xr:uid="{00000000-0005-0000-0000-000010260000}"/>
    <cellStyle name="Cálculo 2 5 3 4 2 3" xfId="9772" xr:uid="{00000000-0005-0000-0000-000011260000}"/>
    <cellStyle name="Cálculo 2 5 3 4 2 4" xfId="9773" xr:uid="{00000000-0005-0000-0000-000012260000}"/>
    <cellStyle name="Cálculo 2 5 3 4 2 5" xfId="9774" xr:uid="{00000000-0005-0000-0000-000013260000}"/>
    <cellStyle name="Cálculo 2 5 3 4 3" xfId="9775" xr:uid="{00000000-0005-0000-0000-000014260000}"/>
    <cellStyle name="Cálculo 2 5 3 4 3 2" xfId="9776" xr:uid="{00000000-0005-0000-0000-000015260000}"/>
    <cellStyle name="Cálculo 2 5 3 4 3 3" xfId="9777" xr:uid="{00000000-0005-0000-0000-000016260000}"/>
    <cellStyle name="Cálculo 2 5 3 4 3 4" xfId="9778" xr:uid="{00000000-0005-0000-0000-000017260000}"/>
    <cellStyle name="Cálculo 2 5 3 4 3 5" xfId="9779" xr:uid="{00000000-0005-0000-0000-000018260000}"/>
    <cellStyle name="Cálculo 2 5 3 4 4" xfId="9780" xr:uid="{00000000-0005-0000-0000-000019260000}"/>
    <cellStyle name="Cálculo 2 5 3 4 4 2" xfId="9781" xr:uid="{00000000-0005-0000-0000-00001A260000}"/>
    <cellStyle name="Cálculo 2 5 3 4 4 3" xfId="9782" xr:uid="{00000000-0005-0000-0000-00001B260000}"/>
    <cellStyle name="Cálculo 2 5 3 4 4 4" xfId="9783" xr:uid="{00000000-0005-0000-0000-00001C260000}"/>
    <cellStyle name="Cálculo 2 5 3 4 4 5" xfId="9784" xr:uid="{00000000-0005-0000-0000-00001D260000}"/>
    <cellStyle name="Cálculo 2 5 3 4 5" xfId="9785" xr:uid="{00000000-0005-0000-0000-00001E260000}"/>
    <cellStyle name="Cálculo 2 5 3 4 5 2" xfId="9786" xr:uid="{00000000-0005-0000-0000-00001F260000}"/>
    <cellStyle name="Cálculo 2 5 3 4 5 3" xfId="9787" xr:uid="{00000000-0005-0000-0000-000020260000}"/>
    <cellStyle name="Cálculo 2 5 3 4 5 4" xfId="9788" xr:uid="{00000000-0005-0000-0000-000021260000}"/>
    <cellStyle name="Cálculo 2 5 3 4 5 5" xfId="9789" xr:uid="{00000000-0005-0000-0000-000022260000}"/>
    <cellStyle name="Cálculo 2 5 3 4 6" xfId="9790" xr:uid="{00000000-0005-0000-0000-000023260000}"/>
    <cellStyle name="Cálculo 2 5 3 4 6 2" xfId="9791" xr:uid="{00000000-0005-0000-0000-000024260000}"/>
    <cellStyle name="Cálculo 2 5 3 4 6 3" xfId="9792" xr:uid="{00000000-0005-0000-0000-000025260000}"/>
    <cellStyle name="Cálculo 2 5 3 4 6 4" xfId="9793" xr:uid="{00000000-0005-0000-0000-000026260000}"/>
    <cellStyle name="Cálculo 2 5 3 4 7" xfId="9794" xr:uid="{00000000-0005-0000-0000-000027260000}"/>
    <cellStyle name="Cálculo 2 5 3 4 7 2" xfId="9795" xr:uid="{00000000-0005-0000-0000-000028260000}"/>
    <cellStyle name="Cálculo 2 5 3 4 8" xfId="9796" xr:uid="{00000000-0005-0000-0000-000029260000}"/>
    <cellStyle name="Cálculo 2 5 3 4 8 2" xfId="9797" xr:uid="{00000000-0005-0000-0000-00002A260000}"/>
    <cellStyle name="Cálculo 2 5 3 4 9" xfId="9798" xr:uid="{00000000-0005-0000-0000-00002B260000}"/>
    <cellStyle name="Cálculo 2 5 3 5" xfId="9799" xr:uid="{00000000-0005-0000-0000-00002C260000}"/>
    <cellStyle name="Cálculo 2 5 3 5 2" xfId="9800" xr:uid="{00000000-0005-0000-0000-00002D260000}"/>
    <cellStyle name="Cálculo 2 5 3 5 2 2" xfId="9801" xr:uid="{00000000-0005-0000-0000-00002E260000}"/>
    <cellStyle name="Cálculo 2 5 3 5 2 3" xfId="9802" xr:uid="{00000000-0005-0000-0000-00002F260000}"/>
    <cellStyle name="Cálculo 2 5 3 5 2 4" xfId="9803" xr:uid="{00000000-0005-0000-0000-000030260000}"/>
    <cellStyle name="Cálculo 2 5 3 5 2 5" xfId="9804" xr:uid="{00000000-0005-0000-0000-000031260000}"/>
    <cellStyle name="Cálculo 2 5 3 5 3" xfId="9805" xr:uid="{00000000-0005-0000-0000-000032260000}"/>
    <cellStyle name="Cálculo 2 5 3 5 3 2" xfId="9806" xr:uid="{00000000-0005-0000-0000-000033260000}"/>
    <cellStyle name="Cálculo 2 5 3 5 3 3" xfId="9807" xr:uid="{00000000-0005-0000-0000-000034260000}"/>
    <cellStyle name="Cálculo 2 5 3 5 3 4" xfId="9808" xr:uid="{00000000-0005-0000-0000-000035260000}"/>
    <cellStyle name="Cálculo 2 5 3 5 3 5" xfId="9809" xr:uid="{00000000-0005-0000-0000-000036260000}"/>
    <cellStyle name="Cálculo 2 5 3 5 4" xfId="9810" xr:uid="{00000000-0005-0000-0000-000037260000}"/>
    <cellStyle name="Cálculo 2 5 3 5 4 2" xfId="9811" xr:uid="{00000000-0005-0000-0000-000038260000}"/>
    <cellStyle name="Cálculo 2 5 3 5 4 3" xfId="9812" xr:uid="{00000000-0005-0000-0000-000039260000}"/>
    <cellStyle name="Cálculo 2 5 3 5 4 4" xfId="9813" xr:uid="{00000000-0005-0000-0000-00003A260000}"/>
    <cellStyle name="Cálculo 2 5 3 5 4 5" xfId="9814" xr:uid="{00000000-0005-0000-0000-00003B260000}"/>
    <cellStyle name="Cálculo 2 5 3 5 5" xfId="9815" xr:uid="{00000000-0005-0000-0000-00003C260000}"/>
    <cellStyle name="Cálculo 2 5 3 5 5 2" xfId="9816" xr:uid="{00000000-0005-0000-0000-00003D260000}"/>
    <cellStyle name="Cálculo 2 5 3 5 5 3" xfId="9817" xr:uid="{00000000-0005-0000-0000-00003E260000}"/>
    <cellStyle name="Cálculo 2 5 3 5 5 4" xfId="9818" xr:uid="{00000000-0005-0000-0000-00003F260000}"/>
    <cellStyle name="Cálculo 2 5 3 5 5 5" xfId="9819" xr:uid="{00000000-0005-0000-0000-000040260000}"/>
    <cellStyle name="Cálculo 2 5 3 5 6" xfId="9820" xr:uid="{00000000-0005-0000-0000-000041260000}"/>
    <cellStyle name="Cálculo 2 5 3 5 6 2" xfId="9821" xr:uid="{00000000-0005-0000-0000-000042260000}"/>
    <cellStyle name="Cálculo 2 5 3 5 7" xfId="9822" xr:uid="{00000000-0005-0000-0000-000043260000}"/>
    <cellStyle name="Cálculo 2 5 3 5 7 2" xfId="9823" xr:uid="{00000000-0005-0000-0000-000044260000}"/>
    <cellStyle name="Cálculo 2 5 3 5 8" xfId="9824" xr:uid="{00000000-0005-0000-0000-000045260000}"/>
    <cellStyle name="Cálculo 2 5 3 5 8 2" xfId="9825" xr:uid="{00000000-0005-0000-0000-000046260000}"/>
    <cellStyle name="Cálculo 2 5 3 5 9" xfId="9826" xr:uid="{00000000-0005-0000-0000-000047260000}"/>
    <cellStyle name="Cálculo 2 5 3 6" xfId="9827" xr:uid="{00000000-0005-0000-0000-000048260000}"/>
    <cellStyle name="Cálculo 2 5 3 6 2" xfId="9828" xr:uid="{00000000-0005-0000-0000-000049260000}"/>
    <cellStyle name="Cálculo 2 5 3 6 2 2" xfId="9829" xr:uid="{00000000-0005-0000-0000-00004A260000}"/>
    <cellStyle name="Cálculo 2 5 3 6 2 3" xfId="9830" xr:uid="{00000000-0005-0000-0000-00004B260000}"/>
    <cellStyle name="Cálculo 2 5 3 6 2 4" xfId="9831" xr:uid="{00000000-0005-0000-0000-00004C260000}"/>
    <cellStyle name="Cálculo 2 5 3 6 2 5" xfId="9832" xr:uid="{00000000-0005-0000-0000-00004D260000}"/>
    <cellStyle name="Cálculo 2 5 3 6 3" xfId="9833" xr:uid="{00000000-0005-0000-0000-00004E260000}"/>
    <cellStyle name="Cálculo 2 5 3 6 3 2" xfId="9834" xr:uid="{00000000-0005-0000-0000-00004F260000}"/>
    <cellStyle name="Cálculo 2 5 3 6 3 3" xfId="9835" xr:uid="{00000000-0005-0000-0000-000050260000}"/>
    <cellStyle name="Cálculo 2 5 3 6 3 4" xfId="9836" xr:uid="{00000000-0005-0000-0000-000051260000}"/>
    <cellStyle name="Cálculo 2 5 3 6 3 5" xfId="9837" xr:uid="{00000000-0005-0000-0000-000052260000}"/>
    <cellStyle name="Cálculo 2 5 3 6 4" xfId="9838" xr:uid="{00000000-0005-0000-0000-000053260000}"/>
    <cellStyle name="Cálculo 2 5 3 6 4 2" xfId="9839" xr:uid="{00000000-0005-0000-0000-000054260000}"/>
    <cellStyle name="Cálculo 2 5 3 6 4 3" xfId="9840" xr:uid="{00000000-0005-0000-0000-000055260000}"/>
    <cellStyle name="Cálculo 2 5 3 6 4 4" xfId="9841" xr:uid="{00000000-0005-0000-0000-000056260000}"/>
    <cellStyle name="Cálculo 2 5 3 6 4 5" xfId="9842" xr:uid="{00000000-0005-0000-0000-000057260000}"/>
    <cellStyle name="Cálculo 2 5 3 6 5" xfId="9843" xr:uid="{00000000-0005-0000-0000-000058260000}"/>
    <cellStyle name="Cálculo 2 5 3 6 5 2" xfId="9844" xr:uid="{00000000-0005-0000-0000-000059260000}"/>
    <cellStyle name="Cálculo 2 5 3 6 5 3" xfId="9845" xr:uid="{00000000-0005-0000-0000-00005A260000}"/>
    <cellStyle name="Cálculo 2 5 3 6 5 4" xfId="9846" xr:uid="{00000000-0005-0000-0000-00005B260000}"/>
    <cellStyle name="Cálculo 2 5 3 6 5 5" xfId="9847" xr:uid="{00000000-0005-0000-0000-00005C260000}"/>
    <cellStyle name="Cálculo 2 5 3 6 6" xfId="9848" xr:uid="{00000000-0005-0000-0000-00005D260000}"/>
    <cellStyle name="Cálculo 2 5 3 6 7" xfId="9849" xr:uid="{00000000-0005-0000-0000-00005E260000}"/>
    <cellStyle name="Cálculo 2 5 3 6 8" xfId="9850" xr:uid="{00000000-0005-0000-0000-00005F260000}"/>
    <cellStyle name="Cálculo 2 5 3 6 9" xfId="9851" xr:uid="{00000000-0005-0000-0000-000060260000}"/>
    <cellStyle name="Cálculo 2 5 3 7" xfId="9852" xr:uid="{00000000-0005-0000-0000-000061260000}"/>
    <cellStyle name="Cálculo 2 5 3 7 2" xfId="9853" xr:uid="{00000000-0005-0000-0000-000062260000}"/>
    <cellStyle name="Cálculo 2 5 3 7 3" xfId="9854" xr:uid="{00000000-0005-0000-0000-000063260000}"/>
    <cellStyle name="Cálculo 2 5 3 7 4" xfId="9855" xr:uid="{00000000-0005-0000-0000-000064260000}"/>
    <cellStyle name="Cálculo 2 5 3 7 5" xfId="9856" xr:uid="{00000000-0005-0000-0000-000065260000}"/>
    <cellStyle name="Cálculo 2 5 3 8" xfId="9857" xr:uid="{00000000-0005-0000-0000-000066260000}"/>
    <cellStyle name="Cálculo 2 5 3 8 2" xfId="9858" xr:uid="{00000000-0005-0000-0000-000067260000}"/>
    <cellStyle name="Cálculo 2 5 3 8 3" xfId="9859" xr:uid="{00000000-0005-0000-0000-000068260000}"/>
    <cellStyle name="Cálculo 2 5 3 8 4" xfId="9860" xr:uid="{00000000-0005-0000-0000-000069260000}"/>
    <cellStyle name="Cálculo 2 5 3 8 5" xfId="9861" xr:uid="{00000000-0005-0000-0000-00006A260000}"/>
    <cellStyle name="Cálculo 2 5 3 9" xfId="9862" xr:uid="{00000000-0005-0000-0000-00006B260000}"/>
    <cellStyle name="Cálculo 2 5 3 9 2" xfId="9863" xr:uid="{00000000-0005-0000-0000-00006C260000}"/>
    <cellStyle name="Cálculo 2 5 3 9 3" xfId="9864" xr:uid="{00000000-0005-0000-0000-00006D260000}"/>
    <cellStyle name="Cálculo 2 5 3 9 4" xfId="9865" xr:uid="{00000000-0005-0000-0000-00006E260000}"/>
    <cellStyle name="Cálculo 2 5 3 9 5" xfId="9866" xr:uid="{00000000-0005-0000-0000-00006F260000}"/>
    <cellStyle name="Cálculo 2 5 4" xfId="9867" xr:uid="{00000000-0005-0000-0000-000070260000}"/>
    <cellStyle name="Cálculo 2 5 4 10" xfId="9868" xr:uid="{00000000-0005-0000-0000-000071260000}"/>
    <cellStyle name="Cálculo 2 5 4 10 2" xfId="9869" xr:uid="{00000000-0005-0000-0000-000072260000}"/>
    <cellStyle name="Cálculo 2 5 4 10 3" xfId="9870" xr:uid="{00000000-0005-0000-0000-000073260000}"/>
    <cellStyle name="Cálculo 2 5 4 10 4" xfId="9871" xr:uid="{00000000-0005-0000-0000-000074260000}"/>
    <cellStyle name="Cálculo 2 5 4 10 5" xfId="9872" xr:uid="{00000000-0005-0000-0000-000075260000}"/>
    <cellStyle name="Cálculo 2 5 4 11" xfId="9873" xr:uid="{00000000-0005-0000-0000-000076260000}"/>
    <cellStyle name="Cálculo 2 5 4 11 2" xfId="9874" xr:uid="{00000000-0005-0000-0000-000077260000}"/>
    <cellStyle name="Cálculo 2 5 4 11 3" xfId="9875" xr:uid="{00000000-0005-0000-0000-000078260000}"/>
    <cellStyle name="Cálculo 2 5 4 11 4" xfId="9876" xr:uid="{00000000-0005-0000-0000-000079260000}"/>
    <cellStyle name="Cálculo 2 5 4 12" xfId="9877" xr:uid="{00000000-0005-0000-0000-00007A260000}"/>
    <cellStyle name="Cálculo 2 5 4 13" xfId="9878" xr:uid="{00000000-0005-0000-0000-00007B260000}"/>
    <cellStyle name="Cálculo 2 5 4 14" xfId="9879" xr:uid="{00000000-0005-0000-0000-00007C260000}"/>
    <cellStyle name="Cálculo 2 5 4 2" xfId="9880" xr:uid="{00000000-0005-0000-0000-00007D260000}"/>
    <cellStyle name="Cálculo 2 5 4 2 2" xfId="9881" xr:uid="{00000000-0005-0000-0000-00007E260000}"/>
    <cellStyle name="Cálculo 2 5 4 2 2 2" xfId="9882" xr:uid="{00000000-0005-0000-0000-00007F260000}"/>
    <cellStyle name="Cálculo 2 5 4 2 2 3" xfId="9883" xr:uid="{00000000-0005-0000-0000-000080260000}"/>
    <cellStyle name="Cálculo 2 5 4 2 2 4" xfId="9884" xr:uid="{00000000-0005-0000-0000-000081260000}"/>
    <cellStyle name="Cálculo 2 5 4 2 2 5" xfId="9885" xr:uid="{00000000-0005-0000-0000-000082260000}"/>
    <cellStyle name="Cálculo 2 5 4 2 3" xfId="9886" xr:uid="{00000000-0005-0000-0000-000083260000}"/>
    <cellStyle name="Cálculo 2 5 4 2 3 2" xfId="9887" xr:uid="{00000000-0005-0000-0000-000084260000}"/>
    <cellStyle name="Cálculo 2 5 4 2 3 3" xfId="9888" xr:uid="{00000000-0005-0000-0000-000085260000}"/>
    <cellStyle name="Cálculo 2 5 4 2 3 4" xfId="9889" xr:uid="{00000000-0005-0000-0000-000086260000}"/>
    <cellStyle name="Cálculo 2 5 4 2 3 5" xfId="9890" xr:uid="{00000000-0005-0000-0000-000087260000}"/>
    <cellStyle name="Cálculo 2 5 4 2 4" xfId="9891" xr:uid="{00000000-0005-0000-0000-000088260000}"/>
    <cellStyle name="Cálculo 2 5 4 2 4 2" xfId="9892" xr:uid="{00000000-0005-0000-0000-000089260000}"/>
    <cellStyle name="Cálculo 2 5 4 2 4 3" xfId="9893" xr:uid="{00000000-0005-0000-0000-00008A260000}"/>
    <cellStyle name="Cálculo 2 5 4 2 4 4" xfId="9894" xr:uid="{00000000-0005-0000-0000-00008B260000}"/>
    <cellStyle name="Cálculo 2 5 4 2 4 5" xfId="9895" xr:uid="{00000000-0005-0000-0000-00008C260000}"/>
    <cellStyle name="Cálculo 2 5 4 2 5" xfId="9896" xr:uid="{00000000-0005-0000-0000-00008D260000}"/>
    <cellStyle name="Cálculo 2 5 4 2 5 2" xfId="9897" xr:uid="{00000000-0005-0000-0000-00008E260000}"/>
    <cellStyle name="Cálculo 2 5 4 2 5 3" xfId="9898" xr:uid="{00000000-0005-0000-0000-00008F260000}"/>
    <cellStyle name="Cálculo 2 5 4 2 5 4" xfId="9899" xr:uid="{00000000-0005-0000-0000-000090260000}"/>
    <cellStyle name="Cálculo 2 5 4 2 5 5" xfId="9900" xr:uid="{00000000-0005-0000-0000-000091260000}"/>
    <cellStyle name="Cálculo 2 5 4 2 6" xfId="9901" xr:uid="{00000000-0005-0000-0000-000092260000}"/>
    <cellStyle name="Cálculo 2 5 4 2 6 2" xfId="9902" xr:uid="{00000000-0005-0000-0000-000093260000}"/>
    <cellStyle name="Cálculo 2 5 4 2 6 3" xfId="9903" xr:uid="{00000000-0005-0000-0000-000094260000}"/>
    <cellStyle name="Cálculo 2 5 4 2 6 4" xfId="9904" xr:uid="{00000000-0005-0000-0000-000095260000}"/>
    <cellStyle name="Cálculo 2 5 4 2 7" xfId="9905" xr:uid="{00000000-0005-0000-0000-000096260000}"/>
    <cellStyle name="Cálculo 2 5 4 2 8" xfId="9906" xr:uid="{00000000-0005-0000-0000-000097260000}"/>
    <cellStyle name="Cálculo 2 5 4 2 9" xfId="9907" xr:uid="{00000000-0005-0000-0000-000098260000}"/>
    <cellStyle name="Cálculo 2 5 4 3" xfId="9908" xr:uid="{00000000-0005-0000-0000-000099260000}"/>
    <cellStyle name="Cálculo 2 5 4 3 2" xfId="9909" xr:uid="{00000000-0005-0000-0000-00009A260000}"/>
    <cellStyle name="Cálculo 2 5 4 3 2 2" xfId="9910" xr:uid="{00000000-0005-0000-0000-00009B260000}"/>
    <cellStyle name="Cálculo 2 5 4 3 2 3" xfId="9911" xr:uid="{00000000-0005-0000-0000-00009C260000}"/>
    <cellStyle name="Cálculo 2 5 4 3 2 4" xfId="9912" xr:uid="{00000000-0005-0000-0000-00009D260000}"/>
    <cellStyle name="Cálculo 2 5 4 3 2 5" xfId="9913" xr:uid="{00000000-0005-0000-0000-00009E260000}"/>
    <cellStyle name="Cálculo 2 5 4 3 3" xfId="9914" xr:uid="{00000000-0005-0000-0000-00009F260000}"/>
    <cellStyle name="Cálculo 2 5 4 3 3 2" xfId="9915" xr:uid="{00000000-0005-0000-0000-0000A0260000}"/>
    <cellStyle name="Cálculo 2 5 4 3 3 3" xfId="9916" xr:uid="{00000000-0005-0000-0000-0000A1260000}"/>
    <cellStyle name="Cálculo 2 5 4 3 3 4" xfId="9917" xr:uid="{00000000-0005-0000-0000-0000A2260000}"/>
    <cellStyle name="Cálculo 2 5 4 3 3 5" xfId="9918" xr:uid="{00000000-0005-0000-0000-0000A3260000}"/>
    <cellStyle name="Cálculo 2 5 4 3 4" xfId="9919" xr:uid="{00000000-0005-0000-0000-0000A4260000}"/>
    <cellStyle name="Cálculo 2 5 4 3 4 2" xfId="9920" xr:uid="{00000000-0005-0000-0000-0000A5260000}"/>
    <cellStyle name="Cálculo 2 5 4 3 4 3" xfId="9921" xr:uid="{00000000-0005-0000-0000-0000A6260000}"/>
    <cellStyle name="Cálculo 2 5 4 3 4 4" xfId="9922" xr:uid="{00000000-0005-0000-0000-0000A7260000}"/>
    <cellStyle name="Cálculo 2 5 4 3 4 5" xfId="9923" xr:uid="{00000000-0005-0000-0000-0000A8260000}"/>
    <cellStyle name="Cálculo 2 5 4 3 5" xfId="9924" xr:uid="{00000000-0005-0000-0000-0000A9260000}"/>
    <cellStyle name="Cálculo 2 5 4 3 5 2" xfId="9925" xr:uid="{00000000-0005-0000-0000-0000AA260000}"/>
    <cellStyle name="Cálculo 2 5 4 3 5 3" xfId="9926" xr:uid="{00000000-0005-0000-0000-0000AB260000}"/>
    <cellStyle name="Cálculo 2 5 4 3 5 4" xfId="9927" xr:uid="{00000000-0005-0000-0000-0000AC260000}"/>
    <cellStyle name="Cálculo 2 5 4 3 5 5" xfId="9928" xr:uid="{00000000-0005-0000-0000-0000AD260000}"/>
    <cellStyle name="Cálculo 2 5 4 3 6" xfId="9929" xr:uid="{00000000-0005-0000-0000-0000AE260000}"/>
    <cellStyle name="Cálculo 2 5 4 3 6 2" xfId="9930" xr:uid="{00000000-0005-0000-0000-0000AF260000}"/>
    <cellStyle name="Cálculo 2 5 4 3 6 3" xfId="9931" xr:uid="{00000000-0005-0000-0000-0000B0260000}"/>
    <cellStyle name="Cálculo 2 5 4 3 6 4" xfId="9932" xr:uid="{00000000-0005-0000-0000-0000B1260000}"/>
    <cellStyle name="Cálculo 2 5 4 3 7" xfId="9933" xr:uid="{00000000-0005-0000-0000-0000B2260000}"/>
    <cellStyle name="Cálculo 2 5 4 3 7 2" xfId="9934" xr:uid="{00000000-0005-0000-0000-0000B3260000}"/>
    <cellStyle name="Cálculo 2 5 4 3 8" xfId="9935" xr:uid="{00000000-0005-0000-0000-0000B4260000}"/>
    <cellStyle name="Cálculo 2 5 4 3 8 2" xfId="9936" xr:uid="{00000000-0005-0000-0000-0000B5260000}"/>
    <cellStyle name="Cálculo 2 5 4 3 9" xfId="9937" xr:uid="{00000000-0005-0000-0000-0000B6260000}"/>
    <cellStyle name="Cálculo 2 5 4 4" xfId="9938" xr:uid="{00000000-0005-0000-0000-0000B7260000}"/>
    <cellStyle name="Cálculo 2 5 4 4 2" xfId="9939" xr:uid="{00000000-0005-0000-0000-0000B8260000}"/>
    <cellStyle name="Cálculo 2 5 4 4 2 2" xfId="9940" xr:uid="{00000000-0005-0000-0000-0000B9260000}"/>
    <cellStyle name="Cálculo 2 5 4 4 2 3" xfId="9941" xr:uid="{00000000-0005-0000-0000-0000BA260000}"/>
    <cellStyle name="Cálculo 2 5 4 4 2 4" xfId="9942" xr:uid="{00000000-0005-0000-0000-0000BB260000}"/>
    <cellStyle name="Cálculo 2 5 4 4 2 5" xfId="9943" xr:uid="{00000000-0005-0000-0000-0000BC260000}"/>
    <cellStyle name="Cálculo 2 5 4 4 3" xfId="9944" xr:uid="{00000000-0005-0000-0000-0000BD260000}"/>
    <cellStyle name="Cálculo 2 5 4 4 3 2" xfId="9945" xr:uid="{00000000-0005-0000-0000-0000BE260000}"/>
    <cellStyle name="Cálculo 2 5 4 4 3 3" xfId="9946" xr:uid="{00000000-0005-0000-0000-0000BF260000}"/>
    <cellStyle name="Cálculo 2 5 4 4 3 4" xfId="9947" xr:uid="{00000000-0005-0000-0000-0000C0260000}"/>
    <cellStyle name="Cálculo 2 5 4 4 3 5" xfId="9948" xr:uid="{00000000-0005-0000-0000-0000C1260000}"/>
    <cellStyle name="Cálculo 2 5 4 4 4" xfId="9949" xr:uid="{00000000-0005-0000-0000-0000C2260000}"/>
    <cellStyle name="Cálculo 2 5 4 4 4 2" xfId="9950" xr:uid="{00000000-0005-0000-0000-0000C3260000}"/>
    <cellStyle name="Cálculo 2 5 4 4 4 3" xfId="9951" xr:uid="{00000000-0005-0000-0000-0000C4260000}"/>
    <cellStyle name="Cálculo 2 5 4 4 4 4" xfId="9952" xr:uid="{00000000-0005-0000-0000-0000C5260000}"/>
    <cellStyle name="Cálculo 2 5 4 4 4 5" xfId="9953" xr:uid="{00000000-0005-0000-0000-0000C6260000}"/>
    <cellStyle name="Cálculo 2 5 4 4 5" xfId="9954" xr:uid="{00000000-0005-0000-0000-0000C7260000}"/>
    <cellStyle name="Cálculo 2 5 4 4 5 2" xfId="9955" xr:uid="{00000000-0005-0000-0000-0000C8260000}"/>
    <cellStyle name="Cálculo 2 5 4 4 5 3" xfId="9956" xr:uid="{00000000-0005-0000-0000-0000C9260000}"/>
    <cellStyle name="Cálculo 2 5 4 4 5 4" xfId="9957" xr:uid="{00000000-0005-0000-0000-0000CA260000}"/>
    <cellStyle name="Cálculo 2 5 4 4 5 5" xfId="9958" xr:uid="{00000000-0005-0000-0000-0000CB260000}"/>
    <cellStyle name="Cálculo 2 5 4 4 6" xfId="9959" xr:uid="{00000000-0005-0000-0000-0000CC260000}"/>
    <cellStyle name="Cálculo 2 5 4 4 6 2" xfId="9960" xr:uid="{00000000-0005-0000-0000-0000CD260000}"/>
    <cellStyle name="Cálculo 2 5 4 4 6 3" xfId="9961" xr:uid="{00000000-0005-0000-0000-0000CE260000}"/>
    <cellStyle name="Cálculo 2 5 4 4 6 4" xfId="9962" xr:uid="{00000000-0005-0000-0000-0000CF260000}"/>
    <cellStyle name="Cálculo 2 5 4 4 7" xfId="9963" xr:uid="{00000000-0005-0000-0000-0000D0260000}"/>
    <cellStyle name="Cálculo 2 5 4 4 7 2" xfId="9964" xr:uid="{00000000-0005-0000-0000-0000D1260000}"/>
    <cellStyle name="Cálculo 2 5 4 4 8" xfId="9965" xr:uid="{00000000-0005-0000-0000-0000D2260000}"/>
    <cellStyle name="Cálculo 2 5 4 4 8 2" xfId="9966" xr:uid="{00000000-0005-0000-0000-0000D3260000}"/>
    <cellStyle name="Cálculo 2 5 4 4 9" xfId="9967" xr:uid="{00000000-0005-0000-0000-0000D4260000}"/>
    <cellStyle name="Cálculo 2 5 4 5" xfId="9968" xr:uid="{00000000-0005-0000-0000-0000D5260000}"/>
    <cellStyle name="Cálculo 2 5 4 5 2" xfId="9969" xr:uid="{00000000-0005-0000-0000-0000D6260000}"/>
    <cellStyle name="Cálculo 2 5 4 5 2 2" xfId="9970" xr:uid="{00000000-0005-0000-0000-0000D7260000}"/>
    <cellStyle name="Cálculo 2 5 4 5 2 3" xfId="9971" xr:uid="{00000000-0005-0000-0000-0000D8260000}"/>
    <cellStyle name="Cálculo 2 5 4 5 2 4" xfId="9972" xr:uid="{00000000-0005-0000-0000-0000D9260000}"/>
    <cellStyle name="Cálculo 2 5 4 5 2 5" xfId="9973" xr:uid="{00000000-0005-0000-0000-0000DA260000}"/>
    <cellStyle name="Cálculo 2 5 4 5 3" xfId="9974" xr:uid="{00000000-0005-0000-0000-0000DB260000}"/>
    <cellStyle name="Cálculo 2 5 4 5 3 2" xfId="9975" xr:uid="{00000000-0005-0000-0000-0000DC260000}"/>
    <cellStyle name="Cálculo 2 5 4 5 3 3" xfId="9976" xr:uid="{00000000-0005-0000-0000-0000DD260000}"/>
    <cellStyle name="Cálculo 2 5 4 5 3 4" xfId="9977" xr:uid="{00000000-0005-0000-0000-0000DE260000}"/>
    <cellStyle name="Cálculo 2 5 4 5 3 5" xfId="9978" xr:uid="{00000000-0005-0000-0000-0000DF260000}"/>
    <cellStyle name="Cálculo 2 5 4 5 4" xfId="9979" xr:uid="{00000000-0005-0000-0000-0000E0260000}"/>
    <cellStyle name="Cálculo 2 5 4 5 4 2" xfId="9980" xr:uid="{00000000-0005-0000-0000-0000E1260000}"/>
    <cellStyle name="Cálculo 2 5 4 5 4 3" xfId="9981" xr:uid="{00000000-0005-0000-0000-0000E2260000}"/>
    <cellStyle name="Cálculo 2 5 4 5 4 4" xfId="9982" xr:uid="{00000000-0005-0000-0000-0000E3260000}"/>
    <cellStyle name="Cálculo 2 5 4 5 4 5" xfId="9983" xr:uid="{00000000-0005-0000-0000-0000E4260000}"/>
    <cellStyle name="Cálculo 2 5 4 5 5" xfId="9984" xr:uid="{00000000-0005-0000-0000-0000E5260000}"/>
    <cellStyle name="Cálculo 2 5 4 5 5 2" xfId="9985" xr:uid="{00000000-0005-0000-0000-0000E6260000}"/>
    <cellStyle name="Cálculo 2 5 4 5 5 3" xfId="9986" xr:uid="{00000000-0005-0000-0000-0000E7260000}"/>
    <cellStyle name="Cálculo 2 5 4 5 5 4" xfId="9987" xr:uid="{00000000-0005-0000-0000-0000E8260000}"/>
    <cellStyle name="Cálculo 2 5 4 5 5 5" xfId="9988" xr:uid="{00000000-0005-0000-0000-0000E9260000}"/>
    <cellStyle name="Cálculo 2 5 4 5 6" xfId="9989" xr:uid="{00000000-0005-0000-0000-0000EA260000}"/>
    <cellStyle name="Cálculo 2 5 4 5 6 2" xfId="9990" xr:uid="{00000000-0005-0000-0000-0000EB260000}"/>
    <cellStyle name="Cálculo 2 5 4 5 7" xfId="9991" xr:uid="{00000000-0005-0000-0000-0000EC260000}"/>
    <cellStyle name="Cálculo 2 5 4 5 7 2" xfId="9992" xr:uid="{00000000-0005-0000-0000-0000ED260000}"/>
    <cellStyle name="Cálculo 2 5 4 5 8" xfId="9993" xr:uid="{00000000-0005-0000-0000-0000EE260000}"/>
    <cellStyle name="Cálculo 2 5 4 5 8 2" xfId="9994" xr:uid="{00000000-0005-0000-0000-0000EF260000}"/>
    <cellStyle name="Cálculo 2 5 4 5 9" xfId="9995" xr:uid="{00000000-0005-0000-0000-0000F0260000}"/>
    <cellStyle name="Cálculo 2 5 4 6" xfId="9996" xr:uid="{00000000-0005-0000-0000-0000F1260000}"/>
    <cellStyle name="Cálculo 2 5 4 6 2" xfId="9997" xr:uid="{00000000-0005-0000-0000-0000F2260000}"/>
    <cellStyle name="Cálculo 2 5 4 6 2 2" xfId="9998" xr:uid="{00000000-0005-0000-0000-0000F3260000}"/>
    <cellStyle name="Cálculo 2 5 4 6 2 3" xfId="9999" xr:uid="{00000000-0005-0000-0000-0000F4260000}"/>
    <cellStyle name="Cálculo 2 5 4 6 2 4" xfId="10000" xr:uid="{00000000-0005-0000-0000-0000F5260000}"/>
    <cellStyle name="Cálculo 2 5 4 6 2 5" xfId="10001" xr:uid="{00000000-0005-0000-0000-0000F6260000}"/>
    <cellStyle name="Cálculo 2 5 4 6 3" xfId="10002" xr:uid="{00000000-0005-0000-0000-0000F7260000}"/>
    <cellStyle name="Cálculo 2 5 4 6 3 2" xfId="10003" xr:uid="{00000000-0005-0000-0000-0000F8260000}"/>
    <cellStyle name="Cálculo 2 5 4 6 3 3" xfId="10004" xr:uid="{00000000-0005-0000-0000-0000F9260000}"/>
    <cellStyle name="Cálculo 2 5 4 6 3 4" xfId="10005" xr:uid="{00000000-0005-0000-0000-0000FA260000}"/>
    <cellStyle name="Cálculo 2 5 4 6 3 5" xfId="10006" xr:uid="{00000000-0005-0000-0000-0000FB260000}"/>
    <cellStyle name="Cálculo 2 5 4 6 4" xfId="10007" xr:uid="{00000000-0005-0000-0000-0000FC260000}"/>
    <cellStyle name="Cálculo 2 5 4 6 4 2" xfId="10008" xr:uid="{00000000-0005-0000-0000-0000FD260000}"/>
    <cellStyle name="Cálculo 2 5 4 6 4 3" xfId="10009" xr:uid="{00000000-0005-0000-0000-0000FE260000}"/>
    <cellStyle name="Cálculo 2 5 4 6 4 4" xfId="10010" xr:uid="{00000000-0005-0000-0000-0000FF260000}"/>
    <cellStyle name="Cálculo 2 5 4 6 4 5" xfId="10011" xr:uid="{00000000-0005-0000-0000-000000270000}"/>
    <cellStyle name="Cálculo 2 5 4 6 5" xfId="10012" xr:uid="{00000000-0005-0000-0000-000001270000}"/>
    <cellStyle name="Cálculo 2 5 4 6 5 2" xfId="10013" xr:uid="{00000000-0005-0000-0000-000002270000}"/>
    <cellStyle name="Cálculo 2 5 4 6 5 3" xfId="10014" xr:uid="{00000000-0005-0000-0000-000003270000}"/>
    <cellStyle name="Cálculo 2 5 4 6 5 4" xfId="10015" xr:uid="{00000000-0005-0000-0000-000004270000}"/>
    <cellStyle name="Cálculo 2 5 4 6 5 5" xfId="10016" xr:uid="{00000000-0005-0000-0000-000005270000}"/>
    <cellStyle name="Cálculo 2 5 4 6 6" xfId="10017" xr:uid="{00000000-0005-0000-0000-000006270000}"/>
    <cellStyle name="Cálculo 2 5 4 6 7" xfId="10018" xr:uid="{00000000-0005-0000-0000-000007270000}"/>
    <cellStyle name="Cálculo 2 5 4 6 8" xfId="10019" xr:uid="{00000000-0005-0000-0000-000008270000}"/>
    <cellStyle name="Cálculo 2 5 4 6 9" xfId="10020" xr:uid="{00000000-0005-0000-0000-000009270000}"/>
    <cellStyle name="Cálculo 2 5 4 7" xfId="10021" xr:uid="{00000000-0005-0000-0000-00000A270000}"/>
    <cellStyle name="Cálculo 2 5 4 7 2" xfId="10022" xr:uid="{00000000-0005-0000-0000-00000B270000}"/>
    <cellStyle name="Cálculo 2 5 4 7 3" xfId="10023" xr:uid="{00000000-0005-0000-0000-00000C270000}"/>
    <cellStyle name="Cálculo 2 5 4 7 4" xfId="10024" xr:uid="{00000000-0005-0000-0000-00000D270000}"/>
    <cellStyle name="Cálculo 2 5 4 7 5" xfId="10025" xr:uid="{00000000-0005-0000-0000-00000E270000}"/>
    <cellStyle name="Cálculo 2 5 4 8" xfId="10026" xr:uid="{00000000-0005-0000-0000-00000F270000}"/>
    <cellStyle name="Cálculo 2 5 4 8 2" xfId="10027" xr:uid="{00000000-0005-0000-0000-000010270000}"/>
    <cellStyle name="Cálculo 2 5 4 8 3" xfId="10028" xr:uid="{00000000-0005-0000-0000-000011270000}"/>
    <cellStyle name="Cálculo 2 5 4 8 4" xfId="10029" xr:uid="{00000000-0005-0000-0000-000012270000}"/>
    <cellStyle name="Cálculo 2 5 4 8 5" xfId="10030" xr:uid="{00000000-0005-0000-0000-000013270000}"/>
    <cellStyle name="Cálculo 2 5 4 9" xfId="10031" xr:uid="{00000000-0005-0000-0000-000014270000}"/>
    <cellStyle name="Cálculo 2 5 4 9 2" xfId="10032" xr:uid="{00000000-0005-0000-0000-000015270000}"/>
    <cellStyle name="Cálculo 2 5 4 9 3" xfId="10033" xr:uid="{00000000-0005-0000-0000-000016270000}"/>
    <cellStyle name="Cálculo 2 5 4 9 4" xfId="10034" xr:uid="{00000000-0005-0000-0000-000017270000}"/>
    <cellStyle name="Cálculo 2 5 4 9 5" xfId="10035" xr:uid="{00000000-0005-0000-0000-000018270000}"/>
    <cellStyle name="Cálculo 2 5 5" xfId="10036" xr:uid="{00000000-0005-0000-0000-000019270000}"/>
    <cellStyle name="Cálculo 2 5 5 10" xfId="10037" xr:uid="{00000000-0005-0000-0000-00001A270000}"/>
    <cellStyle name="Cálculo 2 5 5 2" xfId="10038" xr:uid="{00000000-0005-0000-0000-00001B270000}"/>
    <cellStyle name="Cálculo 2 5 5 2 2" xfId="10039" xr:uid="{00000000-0005-0000-0000-00001C270000}"/>
    <cellStyle name="Cálculo 2 5 5 2 2 2" xfId="10040" xr:uid="{00000000-0005-0000-0000-00001D270000}"/>
    <cellStyle name="Cálculo 2 5 5 2 3" xfId="10041" xr:uid="{00000000-0005-0000-0000-00001E270000}"/>
    <cellStyle name="Cálculo 2 5 5 2 3 2" xfId="10042" xr:uid="{00000000-0005-0000-0000-00001F270000}"/>
    <cellStyle name="Cálculo 2 5 5 2 4" xfId="10043" xr:uid="{00000000-0005-0000-0000-000020270000}"/>
    <cellStyle name="Cálculo 2 5 5 2 4 2" xfId="10044" xr:uid="{00000000-0005-0000-0000-000021270000}"/>
    <cellStyle name="Cálculo 2 5 5 2 5" xfId="10045" xr:uid="{00000000-0005-0000-0000-000022270000}"/>
    <cellStyle name="Cálculo 2 5 5 2 5 2" xfId="10046" xr:uid="{00000000-0005-0000-0000-000023270000}"/>
    <cellStyle name="Cálculo 2 5 5 2 6" xfId="10047" xr:uid="{00000000-0005-0000-0000-000024270000}"/>
    <cellStyle name="Cálculo 2 5 5 3" xfId="10048" xr:uid="{00000000-0005-0000-0000-000025270000}"/>
    <cellStyle name="Cálculo 2 5 5 3 2" xfId="10049" xr:uid="{00000000-0005-0000-0000-000026270000}"/>
    <cellStyle name="Cálculo 2 5 5 3 2 2" xfId="10050" xr:uid="{00000000-0005-0000-0000-000027270000}"/>
    <cellStyle name="Cálculo 2 5 5 3 3" xfId="10051" xr:uid="{00000000-0005-0000-0000-000028270000}"/>
    <cellStyle name="Cálculo 2 5 5 3 3 2" xfId="10052" xr:uid="{00000000-0005-0000-0000-000029270000}"/>
    <cellStyle name="Cálculo 2 5 5 3 4" xfId="10053" xr:uid="{00000000-0005-0000-0000-00002A270000}"/>
    <cellStyle name="Cálculo 2 5 5 3 4 2" xfId="10054" xr:uid="{00000000-0005-0000-0000-00002B270000}"/>
    <cellStyle name="Cálculo 2 5 5 3 5" xfId="10055" xr:uid="{00000000-0005-0000-0000-00002C270000}"/>
    <cellStyle name="Cálculo 2 5 5 3 5 2" xfId="10056" xr:uid="{00000000-0005-0000-0000-00002D270000}"/>
    <cellStyle name="Cálculo 2 5 5 3 6" xfId="10057" xr:uid="{00000000-0005-0000-0000-00002E270000}"/>
    <cellStyle name="Cálculo 2 5 5 3 6 2" xfId="10058" xr:uid="{00000000-0005-0000-0000-00002F270000}"/>
    <cellStyle name="Cálculo 2 5 5 3 7" xfId="10059" xr:uid="{00000000-0005-0000-0000-000030270000}"/>
    <cellStyle name="Cálculo 2 5 5 3 7 2" xfId="10060" xr:uid="{00000000-0005-0000-0000-000031270000}"/>
    <cellStyle name="Cálculo 2 5 5 3 8" xfId="10061" xr:uid="{00000000-0005-0000-0000-000032270000}"/>
    <cellStyle name="Cálculo 2 5 5 3 8 2" xfId="10062" xr:uid="{00000000-0005-0000-0000-000033270000}"/>
    <cellStyle name="Cálculo 2 5 5 3 9" xfId="10063" xr:uid="{00000000-0005-0000-0000-000034270000}"/>
    <cellStyle name="Cálculo 2 5 5 4" xfId="10064" xr:uid="{00000000-0005-0000-0000-000035270000}"/>
    <cellStyle name="Cálculo 2 5 5 4 2" xfId="10065" xr:uid="{00000000-0005-0000-0000-000036270000}"/>
    <cellStyle name="Cálculo 2 5 5 4 2 2" xfId="10066" xr:uid="{00000000-0005-0000-0000-000037270000}"/>
    <cellStyle name="Cálculo 2 5 5 4 3" xfId="10067" xr:uid="{00000000-0005-0000-0000-000038270000}"/>
    <cellStyle name="Cálculo 2 5 5 4 3 2" xfId="10068" xr:uid="{00000000-0005-0000-0000-000039270000}"/>
    <cellStyle name="Cálculo 2 5 5 4 4" xfId="10069" xr:uid="{00000000-0005-0000-0000-00003A270000}"/>
    <cellStyle name="Cálculo 2 5 5 4 4 2" xfId="10070" xr:uid="{00000000-0005-0000-0000-00003B270000}"/>
    <cellStyle name="Cálculo 2 5 5 4 5" xfId="10071" xr:uid="{00000000-0005-0000-0000-00003C270000}"/>
    <cellStyle name="Cálculo 2 5 5 4 5 2" xfId="10072" xr:uid="{00000000-0005-0000-0000-00003D270000}"/>
    <cellStyle name="Cálculo 2 5 5 4 6" xfId="10073" xr:uid="{00000000-0005-0000-0000-00003E270000}"/>
    <cellStyle name="Cálculo 2 5 5 4 6 2" xfId="10074" xr:uid="{00000000-0005-0000-0000-00003F270000}"/>
    <cellStyle name="Cálculo 2 5 5 4 7" xfId="10075" xr:uid="{00000000-0005-0000-0000-000040270000}"/>
    <cellStyle name="Cálculo 2 5 5 4 7 2" xfId="10076" xr:uid="{00000000-0005-0000-0000-000041270000}"/>
    <cellStyle name="Cálculo 2 5 5 4 8" xfId="10077" xr:uid="{00000000-0005-0000-0000-000042270000}"/>
    <cellStyle name="Cálculo 2 5 5 4 8 2" xfId="10078" xr:uid="{00000000-0005-0000-0000-000043270000}"/>
    <cellStyle name="Cálculo 2 5 5 4 9" xfId="10079" xr:uid="{00000000-0005-0000-0000-000044270000}"/>
    <cellStyle name="Cálculo 2 5 5 5" xfId="10080" xr:uid="{00000000-0005-0000-0000-000045270000}"/>
    <cellStyle name="Cálculo 2 5 5 5 2" xfId="10081" xr:uid="{00000000-0005-0000-0000-000046270000}"/>
    <cellStyle name="Cálculo 2 5 5 5 2 2" xfId="10082" xr:uid="{00000000-0005-0000-0000-000047270000}"/>
    <cellStyle name="Cálculo 2 5 5 5 3" xfId="10083" xr:uid="{00000000-0005-0000-0000-000048270000}"/>
    <cellStyle name="Cálculo 2 5 5 5 3 2" xfId="10084" xr:uid="{00000000-0005-0000-0000-000049270000}"/>
    <cellStyle name="Cálculo 2 5 5 5 4" xfId="10085" xr:uid="{00000000-0005-0000-0000-00004A270000}"/>
    <cellStyle name="Cálculo 2 5 5 5 4 2" xfId="10086" xr:uid="{00000000-0005-0000-0000-00004B270000}"/>
    <cellStyle name="Cálculo 2 5 5 5 5" xfId="10087" xr:uid="{00000000-0005-0000-0000-00004C270000}"/>
    <cellStyle name="Cálculo 2 5 5 5 5 2" xfId="10088" xr:uid="{00000000-0005-0000-0000-00004D270000}"/>
    <cellStyle name="Cálculo 2 5 5 5 6" xfId="10089" xr:uid="{00000000-0005-0000-0000-00004E270000}"/>
    <cellStyle name="Cálculo 2 5 5 5 6 2" xfId="10090" xr:uid="{00000000-0005-0000-0000-00004F270000}"/>
    <cellStyle name="Cálculo 2 5 5 5 7" xfId="10091" xr:uid="{00000000-0005-0000-0000-000050270000}"/>
    <cellStyle name="Cálculo 2 5 5 5 7 2" xfId="10092" xr:uid="{00000000-0005-0000-0000-000051270000}"/>
    <cellStyle name="Cálculo 2 5 5 5 8" xfId="10093" xr:uid="{00000000-0005-0000-0000-000052270000}"/>
    <cellStyle name="Cálculo 2 5 5 5 8 2" xfId="10094" xr:uid="{00000000-0005-0000-0000-000053270000}"/>
    <cellStyle name="Cálculo 2 5 5 5 9" xfId="10095" xr:uid="{00000000-0005-0000-0000-000054270000}"/>
    <cellStyle name="Cálculo 2 5 5 6" xfId="10096" xr:uid="{00000000-0005-0000-0000-000055270000}"/>
    <cellStyle name="Cálculo 2 5 5 6 2" xfId="10097" xr:uid="{00000000-0005-0000-0000-000056270000}"/>
    <cellStyle name="Cálculo 2 5 5 6 3" xfId="10098" xr:uid="{00000000-0005-0000-0000-000057270000}"/>
    <cellStyle name="Cálculo 2 5 5 6 4" xfId="10099" xr:uid="{00000000-0005-0000-0000-000058270000}"/>
    <cellStyle name="Cálculo 2 5 5 7" xfId="10100" xr:uid="{00000000-0005-0000-0000-000059270000}"/>
    <cellStyle name="Cálculo 2 5 5 7 2" xfId="10101" xr:uid="{00000000-0005-0000-0000-00005A270000}"/>
    <cellStyle name="Cálculo 2 5 5 8" xfId="10102" xr:uid="{00000000-0005-0000-0000-00005B270000}"/>
    <cellStyle name="Cálculo 2 5 5 8 2" xfId="10103" xr:uid="{00000000-0005-0000-0000-00005C270000}"/>
    <cellStyle name="Cálculo 2 5 5 9" xfId="10104" xr:uid="{00000000-0005-0000-0000-00005D270000}"/>
    <cellStyle name="Cálculo 2 5 5 9 2" xfId="10105" xr:uid="{00000000-0005-0000-0000-00005E270000}"/>
    <cellStyle name="Cálculo 2 5 6" xfId="10106" xr:uid="{00000000-0005-0000-0000-00005F270000}"/>
    <cellStyle name="Cálculo 2 5 6 10" xfId="10107" xr:uid="{00000000-0005-0000-0000-000060270000}"/>
    <cellStyle name="Cálculo 2 5 6 2" xfId="10108" xr:uid="{00000000-0005-0000-0000-000061270000}"/>
    <cellStyle name="Cálculo 2 5 6 2 2" xfId="10109" xr:uid="{00000000-0005-0000-0000-000062270000}"/>
    <cellStyle name="Cálculo 2 5 6 2 2 2" xfId="10110" xr:uid="{00000000-0005-0000-0000-000063270000}"/>
    <cellStyle name="Cálculo 2 5 6 2 3" xfId="10111" xr:uid="{00000000-0005-0000-0000-000064270000}"/>
    <cellStyle name="Cálculo 2 5 6 2 3 2" xfId="10112" xr:uid="{00000000-0005-0000-0000-000065270000}"/>
    <cellStyle name="Cálculo 2 5 6 2 4" xfId="10113" xr:uid="{00000000-0005-0000-0000-000066270000}"/>
    <cellStyle name="Cálculo 2 5 6 2 4 2" xfId="10114" xr:uid="{00000000-0005-0000-0000-000067270000}"/>
    <cellStyle name="Cálculo 2 5 6 2 5" xfId="10115" xr:uid="{00000000-0005-0000-0000-000068270000}"/>
    <cellStyle name="Cálculo 2 5 6 2 5 2" xfId="10116" xr:uid="{00000000-0005-0000-0000-000069270000}"/>
    <cellStyle name="Cálculo 2 5 6 2 6" xfId="10117" xr:uid="{00000000-0005-0000-0000-00006A270000}"/>
    <cellStyle name="Cálculo 2 5 6 3" xfId="10118" xr:uid="{00000000-0005-0000-0000-00006B270000}"/>
    <cellStyle name="Cálculo 2 5 6 3 2" xfId="10119" xr:uid="{00000000-0005-0000-0000-00006C270000}"/>
    <cellStyle name="Cálculo 2 5 6 3 2 2" xfId="10120" xr:uid="{00000000-0005-0000-0000-00006D270000}"/>
    <cellStyle name="Cálculo 2 5 6 3 3" xfId="10121" xr:uid="{00000000-0005-0000-0000-00006E270000}"/>
    <cellStyle name="Cálculo 2 5 6 3 3 2" xfId="10122" xr:uid="{00000000-0005-0000-0000-00006F270000}"/>
    <cellStyle name="Cálculo 2 5 6 3 4" xfId="10123" xr:uid="{00000000-0005-0000-0000-000070270000}"/>
    <cellStyle name="Cálculo 2 5 6 3 4 2" xfId="10124" xr:uid="{00000000-0005-0000-0000-000071270000}"/>
    <cellStyle name="Cálculo 2 5 6 3 5" xfId="10125" xr:uid="{00000000-0005-0000-0000-000072270000}"/>
    <cellStyle name="Cálculo 2 5 6 3 5 2" xfId="10126" xr:uid="{00000000-0005-0000-0000-000073270000}"/>
    <cellStyle name="Cálculo 2 5 6 3 6" xfId="10127" xr:uid="{00000000-0005-0000-0000-000074270000}"/>
    <cellStyle name="Cálculo 2 5 6 3 6 2" xfId="10128" xr:uid="{00000000-0005-0000-0000-000075270000}"/>
    <cellStyle name="Cálculo 2 5 6 3 7" xfId="10129" xr:uid="{00000000-0005-0000-0000-000076270000}"/>
    <cellStyle name="Cálculo 2 5 6 3 7 2" xfId="10130" xr:uid="{00000000-0005-0000-0000-000077270000}"/>
    <cellStyle name="Cálculo 2 5 6 3 8" xfId="10131" xr:uid="{00000000-0005-0000-0000-000078270000}"/>
    <cellStyle name="Cálculo 2 5 6 3 8 2" xfId="10132" xr:uid="{00000000-0005-0000-0000-000079270000}"/>
    <cellStyle name="Cálculo 2 5 6 3 9" xfId="10133" xr:uid="{00000000-0005-0000-0000-00007A270000}"/>
    <cellStyle name="Cálculo 2 5 6 4" xfId="10134" xr:uid="{00000000-0005-0000-0000-00007B270000}"/>
    <cellStyle name="Cálculo 2 5 6 4 2" xfId="10135" xr:uid="{00000000-0005-0000-0000-00007C270000}"/>
    <cellStyle name="Cálculo 2 5 6 4 2 2" xfId="10136" xr:uid="{00000000-0005-0000-0000-00007D270000}"/>
    <cellStyle name="Cálculo 2 5 6 4 3" xfId="10137" xr:uid="{00000000-0005-0000-0000-00007E270000}"/>
    <cellStyle name="Cálculo 2 5 6 4 3 2" xfId="10138" xr:uid="{00000000-0005-0000-0000-00007F270000}"/>
    <cellStyle name="Cálculo 2 5 6 4 4" xfId="10139" xr:uid="{00000000-0005-0000-0000-000080270000}"/>
    <cellStyle name="Cálculo 2 5 6 4 4 2" xfId="10140" xr:uid="{00000000-0005-0000-0000-000081270000}"/>
    <cellStyle name="Cálculo 2 5 6 4 5" xfId="10141" xr:uid="{00000000-0005-0000-0000-000082270000}"/>
    <cellStyle name="Cálculo 2 5 6 4 5 2" xfId="10142" xr:uid="{00000000-0005-0000-0000-000083270000}"/>
    <cellStyle name="Cálculo 2 5 6 4 6" xfId="10143" xr:uid="{00000000-0005-0000-0000-000084270000}"/>
    <cellStyle name="Cálculo 2 5 6 4 6 2" xfId="10144" xr:uid="{00000000-0005-0000-0000-000085270000}"/>
    <cellStyle name="Cálculo 2 5 6 4 7" xfId="10145" xr:uid="{00000000-0005-0000-0000-000086270000}"/>
    <cellStyle name="Cálculo 2 5 6 4 7 2" xfId="10146" xr:uid="{00000000-0005-0000-0000-000087270000}"/>
    <cellStyle name="Cálculo 2 5 6 4 8" xfId="10147" xr:uid="{00000000-0005-0000-0000-000088270000}"/>
    <cellStyle name="Cálculo 2 5 6 4 8 2" xfId="10148" xr:uid="{00000000-0005-0000-0000-000089270000}"/>
    <cellStyle name="Cálculo 2 5 6 4 9" xfId="10149" xr:uid="{00000000-0005-0000-0000-00008A270000}"/>
    <cellStyle name="Cálculo 2 5 6 5" xfId="10150" xr:uid="{00000000-0005-0000-0000-00008B270000}"/>
    <cellStyle name="Cálculo 2 5 6 5 2" xfId="10151" xr:uid="{00000000-0005-0000-0000-00008C270000}"/>
    <cellStyle name="Cálculo 2 5 6 5 2 2" xfId="10152" xr:uid="{00000000-0005-0000-0000-00008D270000}"/>
    <cellStyle name="Cálculo 2 5 6 5 3" xfId="10153" xr:uid="{00000000-0005-0000-0000-00008E270000}"/>
    <cellStyle name="Cálculo 2 5 6 5 3 2" xfId="10154" xr:uid="{00000000-0005-0000-0000-00008F270000}"/>
    <cellStyle name="Cálculo 2 5 6 5 4" xfId="10155" xr:uid="{00000000-0005-0000-0000-000090270000}"/>
    <cellStyle name="Cálculo 2 5 6 5 4 2" xfId="10156" xr:uid="{00000000-0005-0000-0000-000091270000}"/>
    <cellStyle name="Cálculo 2 5 6 5 5" xfId="10157" xr:uid="{00000000-0005-0000-0000-000092270000}"/>
    <cellStyle name="Cálculo 2 5 6 5 5 2" xfId="10158" xr:uid="{00000000-0005-0000-0000-000093270000}"/>
    <cellStyle name="Cálculo 2 5 6 5 6" xfId="10159" xr:uid="{00000000-0005-0000-0000-000094270000}"/>
    <cellStyle name="Cálculo 2 5 6 5 6 2" xfId="10160" xr:uid="{00000000-0005-0000-0000-000095270000}"/>
    <cellStyle name="Cálculo 2 5 6 5 7" xfId="10161" xr:uid="{00000000-0005-0000-0000-000096270000}"/>
    <cellStyle name="Cálculo 2 5 6 5 7 2" xfId="10162" xr:uid="{00000000-0005-0000-0000-000097270000}"/>
    <cellStyle name="Cálculo 2 5 6 5 8" xfId="10163" xr:uid="{00000000-0005-0000-0000-000098270000}"/>
    <cellStyle name="Cálculo 2 5 6 5 8 2" xfId="10164" xr:uid="{00000000-0005-0000-0000-000099270000}"/>
    <cellStyle name="Cálculo 2 5 6 5 9" xfId="10165" xr:uid="{00000000-0005-0000-0000-00009A270000}"/>
    <cellStyle name="Cálculo 2 5 6 6" xfId="10166" xr:uid="{00000000-0005-0000-0000-00009B270000}"/>
    <cellStyle name="Cálculo 2 5 6 6 2" xfId="10167" xr:uid="{00000000-0005-0000-0000-00009C270000}"/>
    <cellStyle name="Cálculo 2 5 6 6 3" xfId="10168" xr:uid="{00000000-0005-0000-0000-00009D270000}"/>
    <cellStyle name="Cálculo 2 5 6 6 4" xfId="10169" xr:uid="{00000000-0005-0000-0000-00009E270000}"/>
    <cellStyle name="Cálculo 2 5 6 7" xfId="10170" xr:uid="{00000000-0005-0000-0000-00009F270000}"/>
    <cellStyle name="Cálculo 2 5 6 7 2" xfId="10171" xr:uid="{00000000-0005-0000-0000-0000A0270000}"/>
    <cellStyle name="Cálculo 2 5 6 8" xfId="10172" xr:uid="{00000000-0005-0000-0000-0000A1270000}"/>
    <cellStyle name="Cálculo 2 5 6 8 2" xfId="10173" xr:uid="{00000000-0005-0000-0000-0000A2270000}"/>
    <cellStyle name="Cálculo 2 5 6 9" xfId="10174" xr:uid="{00000000-0005-0000-0000-0000A3270000}"/>
    <cellStyle name="Cálculo 2 5 6 9 2" xfId="10175" xr:uid="{00000000-0005-0000-0000-0000A4270000}"/>
    <cellStyle name="Cálculo 2 5 7" xfId="10176" xr:uid="{00000000-0005-0000-0000-0000A5270000}"/>
    <cellStyle name="Cálculo 2 5 7 2" xfId="10177" xr:uid="{00000000-0005-0000-0000-0000A6270000}"/>
    <cellStyle name="Cálculo 2 5 7 2 2" xfId="10178" xr:uid="{00000000-0005-0000-0000-0000A7270000}"/>
    <cellStyle name="Cálculo 2 5 7 2 3" xfId="10179" xr:uid="{00000000-0005-0000-0000-0000A8270000}"/>
    <cellStyle name="Cálculo 2 5 7 2 4" xfId="10180" xr:uid="{00000000-0005-0000-0000-0000A9270000}"/>
    <cellStyle name="Cálculo 2 5 7 2 5" xfId="10181" xr:uid="{00000000-0005-0000-0000-0000AA270000}"/>
    <cellStyle name="Cálculo 2 5 7 3" xfId="10182" xr:uid="{00000000-0005-0000-0000-0000AB270000}"/>
    <cellStyle name="Cálculo 2 5 7 3 2" xfId="10183" xr:uid="{00000000-0005-0000-0000-0000AC270000}"/>
    <cellStyle name="Cálculo 2 5 7 3 3" xfId="10184" xr:uid="{00000000-0005-0000-0000-0000AD270000}"/>
    <cellStyle name="Cálculo 2 5 7 3 4" xfId="10185" xr:uid="{00000000-0005-0000-0000-0000AE270000}"/>
    <cellStyle name="Cálculo 2 5 7 3 5" xfId="10186" xr:uid="{00000000-0005-0000-0000-0000AF270000}"/>
    <cellStyle name="Cálculo 2 5 7 4" xfId="10187" xr:uid="{00000000-0005-0000-0000-0000B0270000}"/>
    <cellStyle name="Cálculo 2 5 7 4 2" xfId="10188" xr:uid="{00000000-0005-0000-0000-0000B1270000}"/>
    <cellStyle name="Cálculo 2 5 7 4 3" xfId="10189" xr:uid="{00000000-0005-0000-0000-0000B2270000}"/>
    <cellStyle name="Cálculo 2 5 7 4 4" xfId="10190" xr:uid="{00000000-0005-0000-0000-0000B3270000}"/>
    <cellStyle name="Cálculo 2 5 7 4 5" xfId="10191" xr:uid="{00000000-0005-0000-0000-0000B4270000}"/>
    <cellStyle name="Cálculo 2 5 7 5" xfId="10192" xr:uid="{00000000-0005-0000-0000-0000B5270000}"/>
    <cellStyle name="Cálculo 2 5 7 5 2" xfId="10193" xr:uid="{00000000-0005-0000-0000-0000B6270000}"/>
    <cellStyle name="Cálculo 2 5 7 5 3" xfId="10194" xr:uid="{00000000-0005-0000-0000-0000B7270000}"/>
    <cellStyle name="Cálculo 2 5 7 5 4" xfId="10195" xr:uid="{00000000-0005-0000-0000-0000B8270000}"/>
    <cellStyle name="Cálculo 2 5 7 5 5" xfId="10196" xr:uid="{00000000-0005-0000-0000-0000B9270000}"/>
    <cellStyle name="Cálculo 2 5 7 6" xfId="10197" xr:uid="{00000000-0005-0000-0000-0000BA270000}"/>
    <cellStyle name="Cálculo 2 5 7 6 2" xfId="10198" xr:uid="{00000000-0005-0000-0000-0000BB270000}"/>
    <cellStyle name="Cálculo 2 5 7 6 3" xfId="10199" xr:uid="{00000000-0005-0000-0000-0000BC270000}"/>
    <cellStyle name="Cálculo 2 5 7 6 4" xfId="10200" xr:uid="{00000000-0005-0000-0000-0000BD270000}"/>
    <cellStyle name="Cálculo 2 5 7 7" xfId="10201" xr:uid="{00000000-0005-0000-0000-0000BE270000}"/>
    <cellStyle name="Cálculo 2 5 7 7 2" xfId="10202" xr:uid="{00000000-0005-0000-0000-0000BF270000}"/>
    <cellStyle name="Cálculo 2 5 7 8" xfId="10203" xr:uid="{00000000-0005-0000-0000-0000C0270000}"/>
    <cellStyle name="Cálculo 2 5 7 8 2" xfId="10204" xr:uid="{00000000-0005-0000-0000-0000C1270000}"/>
    <cellStyle name="Cálculo 2 5 7 9" xfId="10205" xr:uid="{00000000-0005-0000-0000-0000C2270000}"/>
    <cellStyle name="Cálculo 2 5 8" xfId="10206" xr:uid="{00000000-0005-0000-0000-0000C3270000}"/>
    <cellStyle name="Cálculo 2 5 8 2" xfId="10207" xr:uid="{00000000-0005-0000-0000-0000C4270000}"/>
    <cellStyle name="Cálculo 2 5 8 2 2" xfId="10208" xr:uid="{00000000-0005-0000-0000-0000C5270000}"/>
    <cellStyle name="Cálculo 2 5 8 2 3" xfId="10209" xr:uid="{00000000-0005-0000-0000-0000C6270000}"/>
    <cellStyle name="Cálculo 2 5 8 2 4" xfId="10210" xr:uid="{00000000-0005-0000-0000-0000C7270000}"/>
    <cellStyle name="Cálculo 2 5 8 2 5" xfId="10211" xr:uid="{00000000-0005-0000-0000-0000C8270000}"/>
    <cellStyle name="Cálculo 2 5 8 3" xfId="10212" xr:uid="{00000000-0005-0000-0000-0000C9270000}"/>
    <cellStyle name="Cálculo 2 5 8 3 2" xfId="10213" xr:uid="{00000000-0005-0000-0000-0000CA270000}"/>
    <cellStyle name="Cálculo 2 5 8 3 3" xfId="10214" xr:uid="{00000000-0005-0000-0000-0000CB270000}"/>
    <cellStyle name="Cálculo 2 5 8 3 4" xfId="10215" xr:uid="{00000000-0005-0000-0000-0000CC270000}"/>
    <cellStyle name="Cálculo 2 5 8 3 5" xfId="10216" xr:uid="{00000000-0005-0000-0000-0000CD270000}"/>
    <cellStyle name="Cálculo 2 5 8 4" xfId="10217" xr:uid="{00000000-0005-0000-0000-0000CE270000}"/>
    <cellStyle name="Cálculo 2 5 8 4 2" xfId="10218" xr:uid="{00000000-0005-0000-0000-0000CF270000}"/>
    <cellStyle name="Cálculo 2 5 8 4 3" xfId="10219" xr:uid="{00000000-0005-0000-0000-0000D0270000}"/>
    <cellStyle name="Cálculo 2 5 8 4 4" xfId="10220" xr:uid="{00000000-0005-0000-0000-0000D1270000}"/>
    <cellStyle name="Cálculo 2 5 8 4 5" xfId="10221" xr:uid="{00000000-0005-0000-0000-0000D2270000}"/>
    <cellStyle name="Cálculo 2 5 8 5" xfId="10222" xr:uid="{00000000-0005-0000-0000-0000D3270000}"/>
    <cellStyle name="Cálculo 2 5 8 5 2" xfId="10223" xr:uid="{00000000-0005-0000-0000-0000D4270000}"/>
    <cellStyle name="Cálculo 2 5 8 5 3" xfId="10224" xr:uid="{00000000-0005-0000-0000-0000D5270000}"/>
    <cellStyle name="Cálculo 2 5 8 5 4" xfId="10225" xr:uid="{00000000-0005-0000-0000-0000D6270000}"/>
    <cellStyle name="Cálculo 2 5 8 5 5" xfId="10226" xr:uid="{00000000-0005-0000-0000-0000D7270000}"/>
    <cellStyle name="Cálculo 2 5 8 6" xfId="10227" xr:uid="{00000000-0005-0000-0000-0000D8270000}"/>
    <cellStyle name="Cálculo 2 5 8 6 2" xfId="10228" xr:uid="{00000000-0005-0000-0000-0000D9270000}"/>
    <cellStyle name="Cálculo 2 5 8 7" xfId="10229" xr:uid="{00000000-0005-0000-0000-0000DA270000}"/>
    <cellStyle name="Cálculo 2 5 8 7 2" xfId="10230" xr:uid="{00000000-0005-0000-0000-0000DB270000}"/>
    <cellStyle name="Cálculo 2 5 8 8" xfId="10231" xr:uid="{00000000-0005-0000-0000-0000DC270000}"/>
    <cellStyle name="Cálculo 2 5 8 8 2" xfId="10232" xr:uid="{00000000-0005-0000-0000-0000DD270000}"/>
    <cellStyle name="Cálculo 2 5 8 9" xfId="10233" xr:uid="{00000000-0005-0000-0000-0000DE270000}"/>
    <cellStyle name="Cálculo 2 5 9" xfId="10234" xr:uid="{00000000-0005-0000-0000-0000DF270000}"/>
    <cellStyle name="Cálculo 2 5 9 2" xfId="10235" xr:uid="{00000000-0005-0000-0000-0000E0270000}"/>
    <cellStyle name="Cálculo 2 5 9 2 2" xfId="10236" xr:uid="{00000000-0005-0000-0000-0000E1270000}"/>
    <cellStyle name="Cálculo 2 5 9 2 3" xfId="10237" xr:uid="{00000000-0005-0000-0000-0000E2270000}"/>
    <cellStyle name="Cálculo 2 5 9 2 4" xfId="10238" xr:uid="{00000000-0005-0000-0000-0000E3270000}"/>
    <cellStyle name="Cálculo 2 5 9 2 5" xfId="10239" xr:uid="{00000000-0005-0000-0000-0000E4270000}"/>
    <cellStyle name="Cálculo 2 5 9 3" xfId="10240" xr:uid="{00000000-0005-0000-0000-0000E5270000}"/>
    <cellStyle name="Cálculo 2 5 9 3 2" xfId="10241" xr:uid="{00000000-0005-0000-0000-0000E6270000}"/>
    <cellStyle name="Cálculo 2 5 9 3 3" xfId="10242" xr:uid="{00000000-0005-0000-0000-0000E7270000}"/>
    <cellStyle name="Cálculo 2 5 9 3 4" xfId="10243" xr:uid="{00000000-0005-0000-0000-0000E8270000}"/>
    <cellStyle name="Cálculo 2 5 9 3 5" xfId="10244" xr:uid="{00000000-0005-0000-0000-0000E9270000}"/>
    <cellStyle name="Cálculo 2 5 9 4" xfId="10245" xr:uid="{00000000-0005-0000-0000-0000EA270000}"/>
    <cellStyle name="Cálculo 2 5 9 4 2" xfId="10246" xr:uid="{00000000-0005-0000-0000-0000EB270000}"/>
    <cellStyle name="Cálculo 2 5 9 4 3" xfId="10247" xr:uid="{00000000-0005-0000-0000-0000EC270000}"/>
    <cellStyle name="Cálculo 2 5 9 4 4" xfId="10248" xr:uid="{00000000-0005-0000-0000-0000ED270000}"/>
    <cellStyle name="Cálculo 2 5 9 4 5" xfId="10249" xr:uid="{00000000-0005-0000-0000-0000EE270000}"/>
    <cellStyle name="Cálculo 2 5 9 5" xfId="10250" xr:uid="{00000000-0005-0000-0000-0000EF270000}"/>
    <cellStyle name="Cálculo 2 5 9 5 2" xfId="10251" xr:uid="{00000000-0005-0000-0000-0000F0270000}"/>
    <cellStyle name="Cálculo 2 5 9 5 3" xfId="10252" xr:uid="{00000000-0005-0000-0000-0000F1270000}"/>
    <cellStyle name="Cálculo 2 5 9 5 4" xfId="10253" xr:uid="{00000000-0005-0000-0000-0000F2270000}"/>
    <cellStyle name="Cálculo 2 5 9 5 5" xfId="10254" xr:uid="{00000000-0005-0000-0000-0000F3270000}"/>
    <cellStyle name="Cálculo 2 5 9 6" xfId="10255" xr:uid="{00000000-0005-0000-0000-0000F4270000}"/>
    <cellStyle name="Cálculo 2 5 9 7" xfId="10256" xr:uid="{00000000-0005-0000-0000-0000F5270000}"/>
    <cellStyle name="Cálculo 2 5 9 8" xfId="10257" xr:uid="{00000000-0005-0000-0000-0000F6270000}"/>
    <cellStyle name="Cálculo 2 5 9 9" xfId="10258" xr:uid="{00000000-0005-0000-0000-0000F7270000}"/>
    <cellStyle name="Cálculo 2 6" xfId="10259" xr:uid="{00000000-0005-0000-0000-0000F8270000}"/>
    <cellStyle name="Cálculo 2 6 10" xfId="10260" xr:uid="{00000000-0005-0000-0000-0000F9270000}"/>
    <cellStyle name="Cálculo 2 6 10 2" xfId="10261" xr:uid="{00000000-0005-0000-0000-0000FA270000}"/>
    <cellStyle name="Cálculo 2 6 10 3" xfId="10262" xr:uid="{00000000-0005-0000-0000-0000FB270000}"/>
    <cellStyle name="Cálculo 2 6 10 4" xfId="10263" xr:uid="{00000000-0005-0000-0000-0000FC270000}"/>
    <cellStyle name="Cálculo 2 6 10 5" xfId="10264" xr:uid="{00000000-0005-0000-0000-0000FD270000}"/>
    <cellStyle name="Cálculo 2 6 11" xfId="10265" xr:uid="{00000000-0005-0000-0000-0000FE270000}"/>
    <cellStyle name="Cálculo 2 6 11 2" xfId="10266" xr:uid="{00000000-0005-0000-0000-0000FF270000}"/>
    <cellStyle name="Cálculo 2 6 11 3" xfId="10267" xr:uid="{00000000-0005-0000-0000-000000280000}"/>
    <cellStyle name="Cálculo 2 6 11 4" xfId="10268" xr:uid="{00000000-0005-0000-0000-000001280000}"/>
    <cellStyle name="Cálculo 2 6 12" xfId="10269" xr:uid="{00000000-0005-0000-0000-000002280000}"/>
    <cellStyle name="Cálculo 2 6 13" xfId="10270" xr:uid="{00000000-0005-0000-0000-000003280000}"/>
    <cellStyle name="Cálculo 2 6 14" xfId="10271" xr:uid="{00000000-0005-0000-0000-000004280000}"/>
    <cellStyle name="Cálculo 2 6 2" xfId="10272" xr:uid="{00000000-0005-0000-0000-000005280000}"/>
    <cellStyle name="Cálculo 2 6 2 2" xfId="10273" xr:uid="{00000000-0005-0000-0000-000006280000}"/>
    <cellStyle name="Cálculo 2 6 2 2 2" xfId="10274" xr:uid="{00000000-0005-0000-0000-000007280000}"/>
    <cellStyle name="Cálculo 2 6 2 2 3" xfId="10275" xr:uid="{00000000-0005-0000-0000-000008280000}"/>
    <cellStyle name="Cálculo 2 6 2 2 4" xfId="10276" xr:uid="{00000000-0005-0000-0000-000009280000}"/>
    <cellStyle name="Cálculo 2 6 2 2 5" xfId="10277" xr:uid="{00000000-0005-0000-0000-00000A280000}"/>
    <cellStyle name="Cálculo 2 6 2 3" xfId="10278" xr:uid="{00000000-0005-0000-0000-00000B280000}"/>
    <cellStyle name="Cálculo 2 6 2 3 2" xfId="10279" xr:uid="{00000000-0005-0000-0000-00000C280000}"/>
    <cellStyle name="Cálculo 2 6 2 3 3" xfId="10280" xr:uid="{00000000-0005-0000-0000-00000D280000}"/>
    <cellStyle name="Cálculo 2 6 2 3 4" xfId="10281" xr:uid="{00000000-0005-0000-0000-00000E280000}"/>
    <cellStyle name="Cálculo 2 6 2 3 5" xfId="10282" xr:uid="{00000000-0005-0000-0000-00000F280000}"/>
    <cellStyle name="Cálculo 2 6 2 4" xfId="10283" xr:uid="{00000000-0005-0000-0000-000010280000}"/>
    <cellStyle name="Cálculo 2 6 2 4 2" xfId="10284" xr:uid="{00000000-0005-0000-0000-000011280000}"/>
    <cellStyle name="Cálculo 2 6 2 4 3" xfId="10285" xr:uid="{00000000-0005-0000-0000-000012280000}"/>
    <cellStyle name="Cálculo 2 6 2 4 4" xfId="10286" xr:uid="{00000000-0005-0000-0000-000013280000}"/>
    <cellStyle name="Cálculo 2 6 2 4 5" xfId="10287" xr:uid="{00000000-0005-0000-0000-000014280000}"/>
    <cellStyle name="Cálculo 2 6 2 5" xfId="10288" xr:uid="{00000000-0005-0000-0000-000015280000}"/>
    <cellStyle name="Cálculo 2 6 2 5 2" xfId="10289" xr:uid="{00000000-0005-0000-0000-000016280000}"/>
    <cellStyle name="Cálculo 2 6 2 5 3" xfId="10290" xr:uid="{00000000-0005-0000-0000-000017280000}"/>
    <cellStyle name="Cálculo 2 6 2 5 4" xfId="10291" xr:uid="{00000000-0005-0000-0000-000018280000}"/>
    <cellStyle name="Cálculo 2 6 2 5 5" xfId="10292" xr:uid="{00000000-0005-0000-0000-000019280000}"/>
    <cellStyle name="Cálculo 2 6 2 6" xfId="10293" xr:uid="{00000000-0005-0000-0000-00001A280000}"/>
    <cellStyle name="Cálculo 2 6 2 6 2" xfId="10294" xr:uid="{00000000-0005-0000-0000-00001B280000}"/>
    <cellStyle name="Cálculo 2 6 2 6 3" xfId="10295" xr:uid="{00000000-0005-0000-0000-00001C280000}"/>
    <cellStyle name="Cálculo 2 6 2 6 4" xfId="10296" xr:uid="{00000000-0005-0000-0000-00001D280000}"/>
    <cellStyle name="Cálculo 2 6 2 7" xfId="10297" xr:uid="{00000000-0005-0000-0000-00001E280000}"/>
    <cellStyle name="Cálculo 2 6 2 7 2" xfId="10298" xr:uid="{00000000-0005-0000-0000-00001F280000}"/>
    <cellStyle name="Cálculo 2 6 2 8" xfId="10299" xr:uid="{00000000-0005-0000-0000-000020280000}"/>
    <cellStyle name="Cálculo 2 6 2 8 2" xfId="10300" xr:uid="{00000000-0005-0000-0000-000021280000}"/>
    <cellStyle name="Cálculo 2 6 2 9" xfId="10301" xr:uid="{00000000-0005-0000-0000-000022280000}"/>
    <cellStyle name="Cálculo 2 6 3" xfId="10302" xr:uid="{00000000-0005-0000-0000-000023280000}"/>
    <cellStyle name="Cálculo 2 6 3 2" xfId="10303" xr:uid="{00000000-0005-0000-0000-000024280000}"/>
    <cellStyle name="Cálculo 2 6 3 2 2" xfId="10304" xr:uid="{00000000-0005-0000-0000-000025280000}"/>
    <cellStyle name="Cálculo 2 6 3 2 3" xfId="10305" xr:uid="{00000000-0005-0000-0000-000026280000}"/>
    <cellStyle name="Cálculo 2 6 3 2 4" xfId="10306" xr:uid="{00000000-0005-0000-0000-000027280000}"/>
    <cellStyle name="Cálculo 2 6 3 2 5" xfId="10307" xr:uid="{00000000-0005-0000-0000-000028280000}"/>
    <cellStyle name="Cálculo 2 6 3 3" xfId="10308" xr:uid="{00000000-0005-0000-0000-000029280000}"/>
    <cellStyle name="Cálculo 2 6 3 3 2" xfId="10309" xr:uid="{00000000-0005-0000-0000-00002A280000}"/>
    <cellStyle name="Cálculo 2 6 3 3 3" xfId="10310" xr:uid="{00000000-0005-0000-0000-00002B280000}"/>
    <cellStyle name="Cálculo 2 6 3 3 4" xfId="10311" xr:uid="{00000000-0005-0000-0000-00002C280000}"/>
    <cellStyle name="Cálculo 2 6 3 3 5" xfId="10312" xr:uid="{00000000-0005-0000-0000-00002D280000}"/>
    <cellStyle name="Cálculo 2 6 3 4" xfId="10313" xr:uid="{00000000-0005-0000-0000-00002E280000}"/>
    <cellStyle name="Cálculo 2 6 3 4 2" xfId="10314" xr:uid="{00000000-0005-0000-0000-00002F280000}"/>
    <cellStyle name="Cálculo 2 6 3 4 3" xfId="10315" xr:uid="{00000000-0005-0000-0000-000030280000}"/>
    <cellStyle name="Cálculo 2 6 3 4 4" xfId="10316" xr:uid="{00000000-0005-0000-0000-000031280000}"/>
    <cellStyle name="Cálculo 2 6 3 4 5" xfId="10317" xr:uid="{00000000-0005-0000-0000-000032280000}"/>
    <cellStyle name="Cálculo 2 6 3 5" xfId="10318" xr:uid="{00000000-0005-0000-0000-000033280000}"/>
    <cellStyle name="Cálculo 2 6 3 5 2" xfId="10319" xr:uid="{00000000-0005-0000-0000-000034280000}"/>
    <cellStyle name="Cálculo 2 6 3 5 3" xfId="10320" xr:uid="{00000000-0005-0000-0000-000035280000}"/>
    <cellStyle name="Cálculo 2 6 3 5 4" xfId="10321" xr:uid="{00000000-0005-0000-0000-000036280000}"/>
    <cellStyle name="Cálculo 2 6 3 5 5" xfId="10322" xr:uid="{00000000-0005-0000-0000-000037280000}"/>
    <cellStyle name="Cálculo 2 6 3 6" xfId="10323" xr:uid="{00000000-0005-0000-0000-000038280000}"/>
    <cellStyle name="Cálculo 2 6 3 6 2" xfId="10324" xr:uid="{00000000-0005-0000-0000-000039280000}"/>
    <cellStyle name="Cálculo 2 6 3 6 3" xfId="10325" xr:uid="{00000000-0005-0000-0000-00003A280000}"/>
    <cellStyle name="Cálculo 2 6 3 6 4" xfId="10326" xr:uid="{00000000-0005-0000-0000-00003B280000}"/>
    <cellStyle name="Cálculo 2 6 3 7" xfId="10327" xr:uid="{00000000-0005-0000-0000-00003C280000}"/>
    <cellStyle name="Cálculo 2 6 3 7 2" xfId="10328" xr:uid="{00000000-0005-0000-0000-00003D280000}"/>
    <cellStyle name="Cálculo 2 6 3 8" xfId="10329" xr:uid="{00000000-0005-0000-0000-00003E280000}"/>
    <cellStyle name="Cálculo 2 6 3 8 2" xfId="10330" xr:uid="{00000000-0005-0000-0000-00003F280000}"/>
    <cellStyle name="Cálculo 2 6 3 9" xfId="10331" xr:uid="{00000000-0005-0000-0000-000040280000}"/>
    <cellStyle name="Cálculo 2 6 4" xfId="10332" xr:uid="{00000000-0005-0000-0000-000041280000}"/>
    <cellStyle name="Cálculo 2 6 4 2" xfId="10333" xr:uid="{00000000-0005-0000-0000-000042280000}"/>
    <cellStyle name="Cálculo 2 6 4 2 2" xfId="10334" xr:uid="{00000000-0005-0000-0000-000043280000}"/>
    <cellStyle name="Cálculo 2 6 4 2 3" xfId="10335" xr:uid="{00000000-0005-0000-0000-000044280000}"/>
    <cellStyle name="Cálculo 2 6 4 2 4" xfId="10336" xr:uid="{00000000-0005-0000-0000-000045280000}"/>
    <cellStyle name="Cálculo 2 6 4 2 5" xfId="10337" xr:uid="{00000000-0005-0000-0000-000046280000}"/>
    <cellStyle name="Cálculo 2 6 4 3" xfId="10338" xr:uid="{00000000-0005-0000-0000-000047280000}"/>
    <cellStyle name="Cálculo 2 6 4 3 2" xfId="10339" xr:uid="{00000000-0005-0000-0000-000048280000}"/>
    <cellStyle name="Cálculo 2 6 4 3 3" xfId="10340" xr:uid="{00000000-0005-0000-0000-000049280000}"/>
    <cellStyle name="Cálculo 2 6 4 3 4" xfId="10341" xr:uid="{00000000-0005-0000-0000-00004A280000}"/>
    <cellStyle name="Cálculo 2 6 4 3 5" xfId="10342" xr:uid="{00000000-0005-0000-0000-00004B280000}"/>
    <cellStyle name="Cálculo 2 6 4 4" xfId="10343" xr:uid="{00000000-0005-0000-0000-00004C280000}"/>
    <cellStyle name="Cálculo 2 6 4 4 2" xfId="10344" xr:uid="{00000000-0005-0000-0000-00004D280000}"/>
    <cellStyle name="Cálculo 2 6 4 4 3" xfId="10345" xr:uid="{00000000-0005-0000-0000-00004E280000}"/>
    <cellStyle name="Cálculo 2 6 4 4 4" xfId="10346" xr:uid="{00000000-0005-0000-0000-00004F280000}"/>
    <cellStyle name="Cálculo 2 6 4 4 5" xfId="10347" xr:uid="{00000000-0005-0000-0000-000050280000}"/>
    <cellStyle name="Cálculo 2 6 4 5" xfId="10348" xr:uid="{00000000-0005-0000-0000-000051280000}"/>
    <cellStyle name="Cálculo 2 6 4 5 2" xfId="10349" xr:uid="{00000000-0005-0000-0000-000052280000}"/>
    <cellStyle name="Cálculo 2 6 4 5 3" xfId="10350" xr:uid="{00000000-0005-0000-0000-000053280000}"/>
    <cellStyle name="Cálculo 2 6 4 5 4" xfId="10351" xr:uid="{00000000-0005-0000-0000-000054280000}"/>
    <cellStyle name="Cálculo 2 6 4 5 5" xfId="10352" xr:uid="{00000000-0005-0000-0000-000055280000}"/>
    <cellStyle name="Cálculo 2 6 4 6" xfId="10353" xr:uid="{00000000-0005-0000-0000-000056280000}"/>
    <cellStyle name="Cálculo 2 6 4 6 2" xfId="10354" xr:uid="{00000000-0005-0000-0000-000057280000}"/>
    <cellStyle name="Cálculo 2 6 4 6 3" xfId="10355" xr:uid="{00000000-0005-0000-0000-000058280000}"/>
    <cellStyle name="Cálculo 2 6 4 6 4" xfId="10356" xr:uid="{00000000-0005-0000-0000-000059280000}"/>
    <cellStyle name="Cálculo 2 6 4 7" xfId="10357" xr:uid="{00000000-0005-0000-0000-00005A280000}"/>
    <cellStyle name="Cálculo 2 6 4 7 2" xfId="10358" xr:uid="{00000000-0005-0000-0000-00005B280000}"/>
    <cellStyle name="Cálculo 2 6 4 8" xfId="10359" xr:uid="{00000000-0005-0000-0000-00005C280000}"/>
    <cellStyle name="Cálculo 2 6 4 8 2" xfId="10360" xr:uid="{00000000-0005-0000-0000-00005D280000}"/>
    <cellStyle name="Cálculo 2 6 4 9" xfId="10361" xr:uid="{00000000-0005-0000-0000-00005E280000}"/>
    <cellStyle name="Cálculo 2 6 5" xfId="10362" xr:uid="{00000000-0005-0000-0000-00005F280000}"/>
    <cellStyle name="Cálculo 2 6 5 2" xfId="10363" xr:uid="{00000000-0005-0000-0000-000060280000}"/>
    <cellStyle name="Cálculo 2 6 5 2 2" xfId="10364" xr:uid="{00000000-0005-0000-0000-000061280000}"/>
    <cellStyle name="Cálculo 2 6 5 2 3" xfId="10365" xr:uid="{00000000-0005-0000-0000-000062280000}"/>
    <cellStyle name="Cálculo 2 6 5 2 4" xfId="10366" xr:uid="{00000000-0005-0000-0000-000063280000}"/>
    <cellStyle name="Cálculo 2 6 5 2 5" xfId="10367" xr:uid="{00000000-0005-0000-0000-000064280000}"/>
    <cellStyle name="Cálculo 2 6 5 3" xfId="10368" xr:uid="{00000000-0005-0000-0000-000065280000}"/>
    <cellStyle name="Cálculo 2 6 5 3 2" xfId="10369" xr:uid="{00000000-0005-0000-0000-000066280000}"/>
    <cellStyle name="Cálculo 2 6 5 3 3" xfId="10370" xr:uid="{00000000-0005-0000-0000-000067280000}"/>
    <cellStyle name="Cálculo 2 6 5 3 4" xfId="10371" xr:uid="{00000000-0005-0000-0000-000068280000}"/>
    <cellStyle name="Cálculo 2 6 5 3 5" xfId="10372" xr:uid="{00000000-0005-0000-0000-000069280000}"/>
    <cellStyle name="Cálculo 2 6 5 4" xfId="10373" xr:uid="{00000000-0005-0000-0000-00006A280000}"/>
    <cellStyle name="Cálculo 2 6 5 4 2" xfId="10374" xr:uid="{00000000-0005-0000-0000-00006B280000}"/>
    <cellStyle name="Cálculo 2 6 5 4 3" xfId="10375" xr:uid="{00000000-0005-0000-0000-00006C280000}"/>
    <cellStyle name="Cálculo 2 6 5 4 4" xfId="10376" xr:uid="{00000000-0005-0000-0000-00006D280000}"/>
    <cellStyle name="Cálculo 2 6 5 4 5" xfId="10377" xr:uid="{00000000-0005-0000-0000-00006E280000}"/>
    <cellStyle name="Cálculo 2 6 5 5" xfId="10378" xr:uid="{00000000-0005-0000-0000-00006F280000}"/>
    <cellStyle name="Cálculo 2 6 5 5 2" xfId="10379" xr:uid="{00000000-0005-0000-0000-000070280000}"/>
    <cellStyle name="Cálculo 2 6 5 5 3" xfId="10380" xr:uid="{00000000-0005-0000-0000-000071280000}"/>
    <cellStyle name="Cálculo 2 6 5 5 4" xfId="10381" xr:uid="{00000000-0005-0000-0000-000072280000}"/>
    <cellStyle name="Cálculo 2 6 5 5 5" xfId="10382" xr:uid="{00000000-0005-0000-0000-000073280000}"/>
    <cellStyle name="Cálculo 2 6 5 6" xfId="10383" xr:uid="{00000000-0005-0000-0000-000074280000}"/>
    <cellStyle name="Cálculo 2 6 5 7" xfId="10384" xr:uid="{00000000-0005-0000-0000-000075280000}"/>
    <cellStyle name="Cálculo 2 6 5 8" xfId="10385" xr:uid="{00000000-0005-0000-0000-000076280000}"/>
    <cellStyle name="Cálculo 2 6 5 9" xfId="10386" xr:uid="{00000000-0005-0000-0000-000077280000}"/>
    <cellStyle name="Cálculo 2 6 6" xfId="10387" xr:uid="{00000000-0005-0000-0000-000078280000}"/>
    <cellStyle name="Cálculo 2 6 6 2" xfId="10388" xr:uid="{00000000-0005-0000-0000-000079280000}"/>
    <cellStyle name="Cálculo 2 6 6 2 2" xfId="10389" xr:uid="{00000000-0005-0000-0000-00007A280000}"/>
    <cellStyle name="Cálculo 2 6 6 2 3" xfId="10390" xr:uid="{00000000-0005-0000-0000-00007B280000}"/>
    <cellStyle name="Cálculo 2 6 6 2 4" xfId="10391" xr:uid="{00000000-0005-0000-0000-00007C280000}"/>
    <cellStyle name="Cálculo 2 6 6 2 5" xfId="10392" xr:uid="{00000000-0005-0000-0000-00007D280000}"/>
    <cellStyle name="Cálculo 2 6 6 3" xfId="10393" xr:uid="{00000000-0005-0000-0000-00007E280000}"/>
    <cellStyle name="Cálculo 2 6 6 3 2" xfId="10394" xr:uid="{00000000-0005-0000-0000-00007F280000}"/>
    <cellStyle name="Cálculo 2 6 6 3 3" xfId="10395" xr:uid="{00000000-0005-0000-0000-000080280000}"/>
    <cellStyle name="Cálculo 2 6 6 3 4" xfId="10396" xr:uid="{00000000-0005-0000-0000-000081280000}"/>
    <cellStyle name="Cálculo 2 6 6 3 5" xfId="10397" xr:uid="{00000000-0005-0000-0000-000082280000}"/>
    <cellStyle name="Cálculo 2 6 6 4" xfId="10398" xr:uid="{00000000-0005-0000-0000-000083280000}"/>
    <cellStyle name="Cálculo 2 6 6 4 2" xfId="10399" xr:uid="{00000000-0005-0000-0000-000084280000}"/>
    <cellStyle name="Cálculo 2 6 6 4 3" xfId="10400" xr:uid="{00000000-0005-0000-0000-000085280000}"/>
    <cellStyle name="Cálculo 2 6 6 4 4" xfId="10401" xr:uid="{00000000-0005-0000-0000-000086280000}"/>
    <cellStyle name="Cálculo 2 6 6 4 5" xfId="10402" xr:uid="{00000000-0005-0000-0000-000087280000}"/>
    <cellStyle name="Cálculo 2 6 6 5" xfId="10403" xr:uid="{00000000-0005-0000-0000-000088280000}"/>
    <cellStyle name="Cálculo 2 6 6 5 2" xfId="10404" xr:uid="{00000000-0005-0000-0000-000089280000}"/>
    <cellStyle name="Cálculo 2 6 6 5 3" xfId="10405" xr:uid="{00000000-0005-0000-0000-00008A280000}"/>
    <cellStyle name="Cálculo 2 6 6 5 4" xfId="10406" xr:uid="{00000000-0005-0000-0000-00008B280000}"/>
    <cellStyle name="Cálculo 2 6 6 5 5" xfId="10407" xr:uid="{00000000-0005-0000-0000-00008C280000}"/>
    <cellStyle name="Cálculo 2 6 6 6" xfId="10408" xr:uid="{00000000-0005-0000-0000-00008D280000}"/>
    <cellStyle name="Cálculo 2 6 6 7" xfId="10409" xr:uid="{00000000-0005-0000-0000-00008E280000}"/>
    <cellStyle name="Cálculo 2 6 6 8" xfId="10410" xr:uid="{00000000-0005-0000-0000-00008F280000}"/>
    <cellStyle name="Cálculo 2 6 6 9" xfId="10411" xr:uid="{00000000-0005-0000-0000-000090280000}"/>
    <cellStyle name="Cálculo 2 6 7" xfId="10412" xr:uid="{00000000-0005-0000-0000-000091280000}"/>
    <cellStyle name="Cálculo 2 6 7 2" xfId="10413" xr:uid="{00000000-0005-0000-0000-000092280000}"/>
    <cellStyle name="Cálculo 2 6 7 3" xfId="10414" xr:uid="{00000000-0005-0000-0000-000093280000}"/>
    <cellStyle name="Cálculo 2 6 7 4" xfId="10415" xr:uid="{00000000-0005-0000-0000-000094280000}"/>
    <cellStyle name="Cálculo 2 6 7 5" xfId="10416" xr:uid="{00000000-0005-0000-0000-000095280000}"/>
    <cellStyle name="Cálculo 2 6 8" xfId="10417" xr:uid="{00000000-0005-0000-0000-000096280000}"/>
    <cellStyle name="Cálculo 2 6 8 2" xfId="10418" xr:uid="{00000000-0005-0000-0000-000097280000}"/>
    <cellStyle name="Cálculo 2 6 8 3" xfId="10419" xr:uid="{00000000-0005-0000-0000-000098280000}"/>
    <cellStyle name="Cálculo 2 6 8 4" xfId="10420" xr:uid="{00000000-0005-0000-0000-000099280000}"/>
    <cellStyle name="Cálculo 2 6 8 5" xfId="10421" xr:uid="{00000000-0005-0000-0000-00009A280000}"/>
    <cellStyle name="Cálculo 2 6 8 6" xfId="10422" xr:uid="{00000000-0005-0000-0000-00009B280000}"/>
    <cellStyle name="Cálculo 2 6 9" xfId="10423" xr:uid="{00000000-0005-0000-0000-00009C280000}"/>
    <cellStyle name="Cálculo 2 6 9 2" xfId="10424" xr:uid="{00000000-0005-0000-0000-00009D280000}"/>
    <cellStyle name="Cálculo 2 6 9 3" xfId="10425" xr:uid="{00000000-0005-0000-0000-00009E280000}"/>
    <cellStyle name="Cálculo 2 6 9 4" xfId="10426" xr:uid="{00000000-0005-0000-0000-00009F280000}"/>
    <cellStyle name="Cálculo 2 6 9 5" xfId="10427" xr:uid="{00000000-0005-0000-0000-0000A0280000}"/>
    <cellStyle name="Cálculo 2 7" xfId="10428" xr:uid="{00000000-0005-0000-0000-0000A1280000}"/>
    <cellStyle name="Cálculo 2 7 10" xfId="10429" xr:uid="{00000000-0005-0000-0000-0000A2280000}"/>
    <cellStyle name="Cálculo 2 7 10 2" xfId="10430" xr:uid="{00000000-0005-0000-0000-0000A3280000}"/>
    <cellStyle name="Cálculo 2 7 10 3" xfId="10431" xr:uid="{00000000-0005-0000-0000-0000A4280000}"/>
    <cellStyle name="Cálculo 2 7 10 4" xfId="10432" xr:uid="{00000000-0005-0000-0000-0000A5280000}"/>
    <cellStyle name="Cálculo 2 7 10 5" xfId="10433" xr:uid="{00000000-0005-0000-0000-0000A6280000}"/>
    <cellStyle name="Cálculo 2 7 11" xfId="10434" xr:uid="{00000000-0005-0000-0000-0000A7280000}"/>
    <cellStyle name="Cálculo 2 7 11 2" xfId="10435" xr:uid="{00000000-0005-0000-0000-0000A8280000}"/>
    <cellStyle name="Cálculo 2 7 11 3" xfId="10436" xr:uid="{00000000-0005-0000-0000-0000A9280000}"/>
    <cellStyle name="Cálculo 2 7 11 4" xfId="10437" xr:uid="{00000000-0005-0000-0000-0000AA280000}"/>
    <cellStyle name="Cálculo 2 7 12" xfId="10438" xr:uid="{00000000-0005-0000-0000-0000AB280000}"/>
    <cellStyle name="Cálculo 2 7 13" xfId="10439" xr:uid="{00000000-0005-0000-0000-0000AC280000}"/>
    <cellStyle name="Cálculo 2 7 14" xfId="10440" xr:uid="{00000000-0005-0000-0000-0000AD280000}"/>
    <cellStyle name="Cálculo 2 7 2" xfId="10441" xr:uid="{00000000-0005-0000-0000-0000AE280000}"/>
    <cellStyle name="Cálculo 2 7 2 2" xfId="10442" xr:uid="{00000000-0005-0000-0000-0000AF280000}"/>
    <cellStyle name="Cálculo 2 7 2 2 2" xfId="10443" xr:uid="{00000000-0005-0000-0000-0000B0280000}"/>
    <cellStyle name="Cálculo 2 7 2 2 3" xfId="10444" xr:uid="{00000000-0005-0000-0000-0000B1280000}"/>
    <cellStyle name="Cálculo 2 7 2 2 4" xfId="10445" xr:uid="{00000000-0005-0000-0000-0000B2280000}"/>
    <cellStyle name="Cálculo 2 7 2 2 5" xfId="10446" xr:uid="{00000000-0005-0000-0000-0000B3280000}"/>
    <cellStyle name="Cálculo 2 7 2 3" xfId="10447" xr:uid="{00000000-0005-0000-0000-0000B4280000}"/>
    <cellStyle name="Cálculo 2 7 2 3 2" xfId="10448" xr:uid="{00000000-0005-0000-0000-0000B5280000}"/>
    <cellStyle name="Cálculo 2 7 2 3 3" xfId="10449" xr:uid="{00000000-0005-0000-0000-0000B6280000}"/>
    <cellStyle name="Cálculo 2 7 2 3 4" xfId="10450" xr:uid="{00000000-0005-0000-0000-0000B7280000}"/>
    <cellStyle name="Cálculo 2 7 2 3 5" xfId="10451" xr:uid="{00000000-0005-0000-0000-0000B8280000}"/>
    <cellStyle name="Cálculo 2 7 2 4" xfId="10452" xr:uid="{00000000-0005-0000-0000-0000B9280000}"/>
    <cellStyle name="Cálculo 2 7 2 4 2" xfId="10453" xr:uid="{00000000-0005-0000-0000-0000BA280000}"/>
    <cellStyle name="Cálculo 2 7 2 4 3" xfId="10454" xr:uid="{00000000-0005-0000-0000-0000BB280000}"/>
    <cellStyle name="Cálculo 2 7 2 4 4" xfId="10455" xr:uid="{00000000-0005-0000-0000-0000BC280000}"/>
    <cellStyle name="Cálculo 2 7 2 4 5" xfId="10456" xr:uid="{00000000-0005-0000-0000-0000BD280000}"/>
    <cellStyle name="Cálculo 2 7 2 5" xfId="10457" xr:uid="{00000000-0005-0000-0000-0000BE280000}"/>
    <cellStyle name="Cálculo 2 7 2 5 2" xfId="10458" xr:uid="{00000000-0005-0000-0000-0000BF280000}"/>
    <cellStyle name="Cálculo 2 7 2 5 3" xfId="10459" xr:uid="{00000000-0005-0000-0000-0000C0280000}"/>
    <cellStyle name="Cálculo 2 7 2 5 4" xfId="10460" xr:uid="{00000000-0005-0000-0000-0000C1280000}"/>
    <cellStyle name="Cálculo 2 7 2 5 5" xfId="10461" xr:uid="{00000000-0005-0000-0000-0000C2280000}"/>
    <cellStyle name="Cálculo 2 7 2 6" xfId="10462" xr:uid="{00000000-0005-0000-0000-0000C3280000}"/>
    <cellStyle name="Cálculo 2 7 2 6 2" xfId="10463" xr:uid="{00000000-0005-0000-0000-0000C4280000}"/>
    <cellStyle name="Cálculo 2 7 2 6 3" xfId="10464" xr:uid="{00000000-0005-0000-0000-0000C5280000}"/>
    <cellStyle name="Cálculo 2 7 2 6 4" xfId="10465" xr:uid="{00000000-0005-0000-0000-0000C6280000}"/>
    <cellStyle name="Cálculo 2 7 2 7" xfId="10466" xr:uid="{00000000-0005-0000-0000-0000C7280000}"/>
    <cellStyle name="Cálculo 2 7 2 8" xfId="10467" xr:uid="{00000000-0005-0000-0000-0000C8280000}"/>
    <cellStyle name="Cálculo 2 7 2 9" xfId="10468" xr:uid="{00000000-0005-0000-0000-0000C9280000}"/>
    <cellStyle name="Cálculo 2 7 3" xfId="10469" xr:uid="{00000000-0005-0000-0000-0000CA280000}"/>
    <cellStyle name="Cálculo 2 7 3 2" xfId="10470" xr:uid="{00000000-0005-0000-0000-0000CB280000}"/>
    <cellStyle name="Cálculo 2 7 3 2 2" xfId="10471" xr:uid="{00000000-0005-0000-0000-0000CC280000}"/>
    <cellStyle name="Cálculo 2 7 3 2 3" xfId="10472" xr:uid="{00000000-0005-0000-0000-0000CD280000}"/>
    <cellStyle name="Cálculo 2 7 3 2 4" xfId="10473" xr:uid="{00000000-0005-0000-0000-0000CE280000}"/>
    <cellStyle name="Cálculo 2 7 3 2 5" xfId="10474" xr:uid="{00000000-0005-0000-0000-0000CF280000}"/>
    <cellStyle name="Cálculo 2 7 3 3" xfId="10475" xr:uid="{00000000-0005-0000-0000-0000D0280000}"/>
    <cellStyle name="Cálculo 2 7 3 3 2" xfId="10476" xr:uid="{00000000-0005-0000-0000-0000D1280000}"/>
    <cellStyle name="Cálculo 2 7 3 3 3" xfId="10477" xr:uid="{00000000-0005-0000-0000-0000D2280000}"/>
    <cellStyle name="Cálculo 2 7 3 3 4" xfId="10478" xr:uid="{00000000-0005-0000-0000-0000D3280000}"/>
    <cellStyle name="Cálculo 2 7 3 3 5" xfId="10479" xr:uid="{00000000-0005-0000-0000-0000D4280000}"/>
    <cellStyle name="Cálculo 2 7 3 4" xfId="10480" xr:uid="{00000000-0005-0000-0000-0000D5280000}"/>
    <cellStyle name="Cálculo 2 7 3 4 2" xfId="10481" xr:uid="{00000000-0005-0000-0000-0000D6280000}"/>
    <cellStyle name="Cálculo 2 7 3 4 3" xfId="10482" xr:uid="{00000000-0005-0000-0000-0000D7280000}"/>
    <cellStyle name="Cálculo 2 7 3 4 4" xfId="10483" xr:uid="{00000000-0005-0000-0000-0000D8280000}"/>
    <cellStyle name="Cálculo 2 7 3 4 5" xfId="10484" xr:uid="{00000000-0005-0000-0000-0000D9280000}"/>
    <cellStyle name="Cálculo 2 7 3 5" xfId="10485" xr:uid="{00000000-0005-0000-0000-0000DA280000}"/>
    <cellStyle name="Cálculo 2 7 3 5 2" xfId="10486" xr:uid="{00000000-0005-0000-0000-0000DB280000}"/>
    <cellStyle name="Cálculo 2 7 3 5 3" xfId="10487" xr:uid="{00000000-0005-0000-0000-0000DC280000}"/>
    <cellStyle name="Cálculo 2 7 3 5 4" xfId="10488" xr:uid="{00000000-0005-0000-0000-0000DD280000}"/>
    <cellStyle name="Cálculo 2 7 3 5 5" xfId="10489" xr:uid="{00000000-0005-0000-0000-0000DE280000}"/>
    <cellStyle name="Cálculo 2 7 3 6" xfId="10490" xr:uid="{00000000-0005-0000-0000-0000DF280000}"/>
    <cellStyle name="Cálculo 2 7 3 6 2" xfId="10491" xr:uid="{00000000-0005-0000-0000-0000E0280000}"/>
    <cellStyle name="Cálculo 2 7 3 6 3" xfId="10492" xr:uid="{00000000-0005-0000-0000-0000E1280000}"/>
    <cellStyle name="Cálculo 2 7 3 6 4" xfId="10493" xr:uid="{00000000-0005-0000-0000-0000E2280000}"/>
    <cellStyle name="Cálculo 2 7 3 7" xfId="10494" xr:uid="{00000000-0005-0000-0000-0000E3280000}"/>
    <cellStyle name="Cálculo 2 7 3 7 2" xfId="10495" xr:uid="{00000000-0005-0000-0000-0000E4280000}"/>
    <cellStyle name="Cálculo 2 7 3 8" xfId="10496" xr:uid="{00000000-0005-0000-0000-0000E5280000}"/>
    <cellStyle name="Cálculo 2 7 3 8 2" xfId="10497" xr:uid="{00000000-0005-0000-0000-0000E6280000}"/>
    <cellStyle name="Cálculo 2 7 3 9" xfId="10498" xr:uid="{00000000-0005-0000-0000-0000E7280000}"/>
    <cellStyle name="Cálculo 2 7 4" xfId="10499" xr:uid="{00000000-0005-0000-0000-0000E8280000}"/>
    <cellStyle name="Cálculo 2 7 4 2" xfId="10500" xr:uid="{00000000-0005-0000-0000-0000E9280000}"/>
    <cellStyle name="Cálculo 2 7 4 2 2" xfId="10501" xr:uid="{00000000-0005-0000-0000-0000EA280000}"/>
    <cellStyle name="Cálculo 2 7 4 2 3" xfId="10502" xr:uid="{00000000-0005-0000-0000-0000EB280000}"/>
    <cellStyle name="Cálculo 2 7 4 2 4" xfId="10503" xr:uid="{00000000-0005-0000-0000-0000EC280000}"/>
    <cellStyle name="Cálculo 2 7 4 2 5" xfId="10504" xr:uid="{00000000-0005-0000-0000-0000ED280000}"/>
    <cellStyle name="Cálculo 2 7 4 3" xfId="10505" xr:uid="{00000000-0005-0000-0000-0000EE280000}"/>
    <cellStyle name="Cálculo 2 7 4 3 2" xfId="10506" xr:uid="{00000000-0005-0000-0000-0000EF280000}"/>
    <cellStyle name="Cálculo 2 7 4 3 3" xfId="10507" xr:uid="{00000000-0005-0000-0000-0000F0280000}"/>
    <cellStyle name="Cálculo 2 7 4 3 4" xfId="10508" xr:uid="{00000000-0005-0000-0000-0000F1280000}"/>
    <cellStyle name="Cálculo 2 7 4 3 5" xfId="10509" xr:uid="{00000000-0005-0000-0000-0000F2280000}"/>
    <cellStyle name="Cálculo 2 7 4 4" xfId="10510" xr:uid="{00000000-0005-0000-0000-0000F3280000}"/>
    <cellStyle name="Cálculo 2 7 4 4 2" xfId="10511" xr:uid="{00000000-0005-0000-0000-0000F4280000}"/>
    <cellStyle name="Cálculo 2 7 4 4 3" xfId="10512" xr:uid="{00000000-0005-0000-0000-0000F5280000}"/>
    <cellStyle name="Cálculo 2 7 4 4 4" xfId="10513" xr:uid="{00000000-0005-0000-0000-0000F6280000}"/>
    <cellStyle name="Cálculo 2 7 4 4 5" xfId="10514" xr:uid="{00000000-0005-0000-0000-0000F7280000}"/>
    <cellStyle name="Cálculo 2 7 4 5" xfId="10515" xr:uid="{00000000-0005-0000-0000-0000F8280000}"/>
    <cellStyle name="Cálculo 2 7 4 5 2" xfId="10516" xr:uid="{00000000-0005-0000-0000-0000F9280000}"/>
    <cellStyle name="Cálculo 2 7 4 5 3" xfId="10517" xr:uid="{00000000-0005-0000-0000-0000FA280000}"/>
    <cellStyle name="Cálculo 2 7 4 5 4" xfId="10518" xr:uid="{00000000-0005-0000-0000-0000FB280000}"/>
    <cellStyle name="Cálculo 2 7 4 5 5" xfId="10519" xr:uid="{00000000-0005-0000-0000-0000FC280000}"/>
    <cellStyle name="Cálculo 2 7 4 6" xfId="10520" xr:uid="{00000000-0005-0000-0000-0000FD280000}"/>
    <cellStyle name="Cálculo 2 7 4 6 2" xfId="10521" xr:uid="{00000000-0005-0000-0000-0000FE280000}"/>
    <cellStyle name="Cálculo 2 7 4 6 3" xfId="10522" xr:uid="{00000000-0005-0000-0000-0000FF280000}"/>
    <cellStyle name="Cálculo 2 7 4 6 4" xfId="10523" xr:uid="{00000000-0005-0000-0000-000000290000}"/>
    <cellStyle name="Cálculo 2 7 4 7" xfId="10524" xr:uid="{00000000-0005-0000-0000-000001290000}"/>
    <cellStyle name="Cálculo 2 7 4 7 2" xfId="10525" xr:uid="{00000000-0005-0000-0000-000002290000}"/>
    <cellStyle name="Cálculo 2 7 4 8" xfId="10526" xr:uid="{00000000-0005-0000-0000-000003290000}"/>
    <cellStyle name="Cálculo 2 7 4 8 2" xfId="10527" xr:uid="{00000000-0005-0000-0000-000004290000}"/>
    <cellStyle name="Cálculo 2 7 4 9" xfId="10528" xr:uid="{00000000-0005-0000-0000-000005290000}"/>
    <cellStyle name="Cálculo 2 7 5" xfId="10529" xr:uid="{00000000-0005-0000-0000-000006290000}"/>
    <cellStyle name="Cálculo 2 7 5 2" xfId="10530" xr:uid="{00000000-0005-0000-0000-000007290000}"/>
    <cellStyle name="Cálculo 2 7 5 2 2" xfId="10531" xr:uid="{00000000-0005-0000-0000-000008290000}"/>
    <cellStyle name="Cálculo 2 7 5 2 3" xfId="10532" xr:uid="{00000000-0005-0000-0000-000009290000}"/>
    <cellStyle name="Cálculo 2 7 5 2 4" xfId="10533" xr:uid="{00000000-0005-0000-0000-00000A290000}"/>
    <cellStyle name="Cálculo 2 7 5 2 5" xfId="10534" xr:uid="{00000000-0005-0000-0000-00000B290000}"/>
    <cellStyle name="Cálculo 2 7 5 3" xfId="10535" xr:uid="{00000000-0005-0000-0000-00000C290000}"/>
    <cellStyle name="Cálculo 2 7 5 3 2" xfId="10536" xr:uid="{00000000-0005-0000-0000-00000D290000}"/>
    <cellStyle name="Cálculo 2 7 5 3 3" xfId="10537" xr:uid="{00000000-0005-0000-0000-00000E290000}"/>
    <cellStyle name="Cálculo 2 7 5 3 4" xfId="10538" xr:uid="{00000000-0005-0000-0000-00000F290000}"/>
    <cellStyle name="Cálculo 2 7 5 3 5" xfId="10539" xr:uid="{00000000-0005-0000-0000-000010290000}"/>
    <cellStyle name="Cálculo 2 7 5 4" xfId="10540" xr:uid="{00000000-0005-0000-0000-000011290000}"/>
    <cellStyle name="Cálculo 2 7 5 4 2" xfId="10541" xr:uid="{00000000-0005-0000-0000-000012290000}"/>
    <cellStyle name="Cálculo 2 7 5 4 3" xfId="10542" xr:uid="{00000000-0005-0000-0000-000013290000}"/>
    <cellStyle name="Cálculo 2 7 5 4 4" xfId="10543" xr:uid="{00000000-0005-0000-0000-000014290000}"/>
    <cellStyle name="Cálculo 2 7 5 4 5" xfId="10544" xr:uid="{00000000-0005-0000-0000-000015290000}"/>
    <cellStyle name="Cálculo 2 7 5 5" xfId="10545" xr:uid="{00000000-0005-0000-0000-000016290000}"/>
    <cellStyle name="Cálculo 2 7 5 5 2" xfId="10546" xr:uid="{00000000-0005-0000-0000-000017290000}"/>
    <cellStyle name="Cálculo 2 7 5 5 3" xfId="10547" xr:uid="{00000000-0005-0000-0000-000018290000}"/>
    <cellStyle name="Cálculo 2 7 5 5 4" xfId="10548" xr:uid="{00000000-0005-0000-0000-000019290000}"/>
    <cellStyle name="Cálculo 2 7 5 5 5" xfId="10549" xr:uid="{00000000-0005-0000-0000-00001A290000}"/>
    <cellStyle name="Cálculo 2 7 5 6" xfId="10550" xr:uid="{00000000-0005-0000-0000-00001B290000}"/>
    <cellStyle name="Cálculo 2 7 5 6 2" xfId="10551" xr:uid="{00000000-0005-0000-0000-00001C290000}"/>
    <cellStyle name="Cálculo 2 7 5 7" xfId="10552" xr:uid="{00000000-0005-0000-0000-00001D290000}"/>
    <cellStyle name="Cálculo 2 7 5 7 2" xfId="10553" xr:uid="{00000000-0005-0000-0000-00001E290000}"/>
    <cellStyle name="Cálculo 2 7 5 8" xfId="10554" xr:uid="{00000000-0005-0000-0000-00001F290000}"/>
    <cellStyle name="Cálculo 2 7 5 8 2" xfId="10555" xr:uid="{00000000-0005-0000-0000-000020290000}"/>
    <cellStyle name="Cálculo 2 7 5 9" xfId="10556" xr:uid="{00000000-0005-0000-0000-000021290000}"/>
    <cellStyle name="Cálculo 2 7 6" xfId="10557" xr:uid="{00000000-0005-0000-0000-000022290000}"/>
    <cellStyle name="Cálculo 2 7 6 2" xfId="10558" xr:uid="{00000000-0005-0000-0000-000023290000}"/>
    <cellStyle name="Cálculo 2 7 6 2 2" xfId="10559" xr:uid="{00000000-0005-0000-0000-000024290000}"/>
    <cellStyle name="Cálculo 2 7 6 2 3" xfId="10560" xr:uid="{00000000-0005-0000-0000-000025290000}"/>
    <cellStyle name="Cálculo 2 7 6 2 4" xfId="10561" xr:uid="{00000000-0005-0000-0000-000026290000}"/>
    <cellStyle name="Cálculo 2 7 6 2 5" xfId="10562" xr:uid="{00000000-0005-0000-0000-000027290000}"/>
    <cellStyle name="Cálculo 2 7 6 3" xfId="10563" xr:uid="{00000000-0005-0000-0000-000028290000}"/>
    <cellStyle name="Cálculo 2 7 6 3 2" xfId="10564" xr:uid="{00000000-0005-0000-0000-000029290000}"/>
    <cellStyle name="Cálculo 2 7 6 3 3" xfId="10565" xr:uid="{00000000-0005-0000-0000-00002A290000}"/>
    <cellStyle name="Cálculo 2 7 6 3 4" xfId="10566" xr:uid="{00000000-0005-0000-0000-00002B290000}"/>
    <cellStyle name="Cálculo 2 7 6 3 5" xfId="10567" xr:uid="{00000000-0005-0000-0000-00002C290000}"/>
    <cellStyle name="Cálculo 2 7 6 4" xfId="10568" xr:uid="{00000000-0005-0000-0000-00002D290000}"/>
    <cellStyle name="Cálculo 2 7 6 4 2" xfId="10569" xr:uid="{00000000-0005-0000-0000-00002E290000}"/>
    <cellStyle name="Cálculo 2 7 6 4 3" xfId="10570" xr:uid="{00000000-0005-0000-0000-00002F290000}"/>
    <cellStyle name="Cálculo 2 7 6 4 4" xfId="10571" xr:uid="{00000000-0005-0000-0000-000030290000}"/>
    <cellStyle name="Cálculo 2 7 6 4 5" xfId="10572" xr:uid="{00000000-0005-0000-0000-000031290000}"/>
    <cellStyle name="Cálculo 2 7 6 5" xfId="10573" xr:uid="{00000000-0005-0000-0000-000032290000}"/>
    <cellStyle name="Cálculo 2 7 6 5 2" xfId="10574" xr:uid="{00000000-0005-0000-0000-000033290000}"/>
    <cellStyle name="Cálculo 2 7 6 5 3" xfId="10575" xr:uid="{00000000-0005-0000-0000-000034290000}"/>
    <cellStyle name="Cálculo 2 7 6 5 4" xfId="10576" xr:uid="{00000000-0005-0000-0000-000035290000}"/>
    <cellStyle name="Cálculo 2 7 6 5 5" xfId="10577" xr:uid="{00000000-0005-0000-0000-000036290000}"/>
    <cellStyle name="Cálculo 2 7 6 6" xfId="10578" xr:uid="{00000000-0005-0000-0000-000037290000}"/>
    <cellStyle name="Cálculo 2 7 6 7" xfId="10579" xr:uid="{00000000-0005-0000-0000-000038290000}"/>
    <cellStyle name="Cálculo 2 7 6 8" xfId="10580" xr:uid="{00000000-0005-0000-0000-000039290000}"/>
    <cellStyle name="Cálculo 2 7 6 9" xfId="10581" xr:uid="{00000000-0005-0000-0000-00003A290000}"/>
    <cellStyle name="Cálculo 2 7 7" xfId="10582" xr:uid="{00000000-0005-0000-0000-00003B290000}"/>
    <cellStyle name="Cálculo 2 7 7 2" xfId="10583" xr:uid="{00000000-0005-0000-0000-00003C290000}"/>
    <cellStyle name="Cálculo 2 7 7 3" xfId="10584" xr:uid="{00000000-0005-0000-0000-00003D290000}"/>
    <cellStyle name="Cálculo 2 7 7 4" xfId="10585" xr:uid="{00000000-0005-0000-0000-00003E290000}"/>
    <cellStyle name="Cálculo 2 7 7 5" xfId="10586" xr:uid="{00000000-0005-0000-0000-00003F290000}"/>
    <cellStyle name="Cálculo 2 7 8" xfId="10587" xr:uid="{00000000-0005-0000-0000-000040290000}"/>
    <cellStyle name="Cálculo 2 7 8 2" xfId="10588" xr:uid="{00000000-0005-0000-0000-000041290000}"/>
    <cellStyle name="Cálculo 2 7 8 3" xfId="10589" xr:uid="{00000000-0005-0000-0000-000042290000}"/>
    <cellStyle name="Cálculo 2 7 8 4" xfId="10590" xr:uid="{00000000-0005-0000-0000-000043290000}"/>
    <cellStyle name="Cálculo 2 7 8 5" xfId="10591" xr:uid="{00000000-0005-0000-0000-000044290000}"/>
    <cellStyle name="Cálculo 2 7 9" xfId="10592" xr:uid="{00000000-0005-0000-0000-000045290000}"/>
    <cellStyle name="Cálculo 2 7 9 2" xfId="10593" xr:uid="{00000000-0005-0000-0000-000046290000}"/>
    <cellStyle name="Cálculo 2 7 9 3" xfId="10594" xr:uid="{00000000-0005-0000-0000-000047290000}"/>
    <cellStyle name="Cálculo 2 7 9 4" xfId="10595" xr:uid="{00000000-0005-0000-0000-000048290000}"/>
    <cellStyle name="Cálculo 2 7 9 5" xfId="10596" xr:uid="{00000000-0005-0000-0000-000049290000}"/>
    <cellStyle name="Cálculo 2 8" xfId="10597" xr:uid="{00000000-0005-0000-0000-00004A290000}"/>
    <cellStyle name="Cálculo 2 8 10" xfId="10598" xr:uid="{00000000-0005-0000-0000-00004B290000}"/>
    <cellStyle name="Cálculo 2 8 2" xfId="10599" xr:uid="{00000000-0005-0000-0000-00004C290000}"/>
    <cellStyle name="Cálculo 2 8 2 2" xfId="10600" xr:uid="{00000000-0005-0000-0000-00004D290000}"/>
    <cellStyle name="Cálculo 2 8 2 2 2" xfId="10601" xr:uid="{00000000-0005-0000-0000-00004E290000}"/>
    <cellStyle name="Cálculo 2 8 2 3" xfId="10602" xr:uid="{00000000-0005-0000-0000-00004F290000}"/>
    <cellStyle name="Cálculo 2 8 2 3 2" xfId="10603" xr:uid="{00000000-0005-0000-0000-000050290000}"/>
    <cellStyle name="Cálculo 2 8 2 4" xfId="10604" xr:uid="{00000000-0005-0000-0000-000051290000}"/>
    <cellStyle name="Cálculo 2 8 2 4 2" xfId="10605" xr:uid="{00000000-0005-0000-0000-000052290000}"/>
    <cellStyle name="Cálculo 2 8 2 5" xfId="10606" xr:uid="{00000000-0005-0000-0000-000053290000}"/>
    <cellStyle name="Cálculo 2 8 2 5 2" xfId="10607" xr:uid="{00000000-0005-0000-0000-000054290000}"/>
    <cellStyle name="Cálculo 2 8 2 6" xfId="10608" xr:uid="{00000000-0005-0000-0000-000055290000}"/>
    <cellStyle name="Cálculo 2 8 3" xfId="10609" xr:uid="{00000000-0005-0000-0000-000056290000}"/>
    <cellStyle name="Cálculo 2 8 3 2" xfId="10610" xr:uid="{00000000-0005-0000-0000-000057290000}"/>
    <cellStyle name="Cálculo 2 8 3 2 2" xfId="10611" xr:uid="{00000000-0005-0000-0000-000058290000}"/>
    <cellStyle name="Cálculo 2 8 3 3" xfId="10612" xr:uid="{00000000-0005-0000-0000-000059290000}"/>
    <cellStyle name="Cálculo 2 8 3 3 2" xfId="10613" xr:uid="{00000000-0005-0000-0000-00005A290000}"/>
    <cellStyle name="Cálculo 2 8 3 4" xfId="10614" xr:uid="{00000000-0005-0000-0000-00005B290000}"/>
    <cellStyle name="Cálculo 2 8 3 4 2" xfId="10615" xr:uid="{00000000-0005-0000-0000-00005C290000}"/>
    <cellStyle name="Cálculo 2 8 3 5" xfId="10616" xr:uid="{00000000-0005-0000-0000-00005D290000}"/>
    <cellStyle name="Cálculo 2 8 3 5 2" xfId="10617" xr:uid="{00000000-0005-0000-0000-00005E290000}"/>
    <cellStyle name="Cálculo 2 8 3 6" xfId="10618" xr:uid="{00000000-0005-0000-0000-00005F290000}"/>
    <cellStyle name="Cálculo 2 8 3 6 2" xfId="10619" xr:uid="{00000000-0005-0000-0000-000060290000}"/>
    <cellStyle name="Cálculo 2 8 3 7" xfId="10620" xr:uid="{00000000-0005-0000-0000-000061290000}"/>
    <cellStyle name="Cálculo 2 8 3 7 2" xfId="10621" xr:uid="{00000000-0005-0000-0000-000062290000}"/>
    <cellStyle name="Cálculo 2 8 3 8" xfId="10622" xr:uid="{00000000-0005-0000-0000-000063290000}"/>
    <cellStyle name="Cálculo 2 8 3 8 2" xfId="10623" xr:uid="{00000000-0005-0000-0000-000064290000}"/>
    <cellStyle name="Cálculo 2 8 3 9" xfId="10624" xr:uid="{00000000-0005-0000-0000-000065290000}"/>
    <cellStyle name="Cálculo 2 8 4" xfId="10625" xr:uid="{00000000-0005-0000-0000-000066290000}"/>
    <cellStyle name="Cálculo 2 8 4 2" xfId="10626" xr:uid="{00000000-0005-0000-0000-000067290000}"/>
    <cellStyle name="Cálculo 2 8 4 2 2" xfId="10627" xr:uid="{00000000-0005-0000-0000-000068290000}"/>
    <cellStyle name="Cálculo 2 8 4 3" xfId="10628" xr:uid="{00000000-0005-0000-0000-000069290000}"/>
    <cellStyle name="Cálculo 2 8 4 3 2" xfId="10629" xr:uid="{00000000-0005-0000-0000-00006A290000}"/>
    <cellStyle name="Cálculo 2 8 4 4" xfId="10630" xr:uid="{00000000-0005-0000-0000-00006B290000}"/>
    <cellStyle name="Cálculo 2 8 4 4 2" xfId="10631" xr:uid="{00000000-0005-0000-0000-00006C290000}"/>
    <cellStyle name="Cálculo 2 8 4 5" xfId="10632" xr:uid="{00000000-0005-0000-0000-00006D290000}"/>
    <cellStyle name="Cálculo 2 8 4 5 2" xfId="10633" xr:uid="{00000000-0005-0000-0000-00006E290000}"/>
    <cellStyle name="Cálculo 2 8 4 6" xfId="10634" xr:uid="{00000000-0005-0000-0000-00006F290000}"/>
    <cellStyle name="Cálculo 2 8 4 6 2" xfId="10635" xr:uid="{00000000-0005-0000-0000-000070290000}"/>
    <cellStyle name="Cálculo 2 8 4 7" xfId="10636" xr:uid="{00000000-0005-0000-0000-000071290000}"/>
    <cellStyle name="Cálculo 2 8 4 7 2" xfId="10637" xr:uid="{00000000-0005-0000-0000-000072290000}"/>
    <cellStyle name="Cálculo 2 8 4 8" xfId="10638" xr:uid="{00000000-0005-0000-0000-000073290000}"/>
    <cellStyle name="Cálculo 2 8 4 8 2" xfId="10639" xr:uid="{00000000-0005-0000-0000-000074290000}"/>
    <cellStyle name="Cálculo 2 8 4 9" xfId="10640" xr:uid="{00000000-0005-0000-0000-000075290000}"/>
    <cellStyle name="Cálculo 2 8 5" xfId="10641" xr:uid="{00000000-0005-0000-0000-000076290000}"/>
    <cellStyle name="Cálculo 2 8 5 2" xfId="10642" xr:uid="{00000000-0005-0000-0000-000077290000}"/>
    <cellStyle name="Cálculo 2 8 5 2 2" xfId="10643" xr:uid="{00000000-0005-0000-0000-000078290000}"/>
    <cellStyle name="Cálculo 2 8 5 3" xfId="10644" xr:uid="{00000000-0005-0000-0000-000079290000}"/>
    <cellStyle name="Cálculo 2 8 5 3 2" xfId="10645" xr:uid="{00000000-0005-0000-0000-00007A290000}"/>
    <cellStyle name="Cálculo 2 8 5 4" xfId="10646" xr:uid="{00000000-0005-0000-0000-00007B290000}"/>
    <cellStyle name="Cálculo 2 8 5 4 2" xfId="10647" xr:uid="{00000000-0005-0000-0000-00007C290000}"/>
    <cellStyle name="Cálculo 2 8 5 5" xfId="10648" xr:uid="{00000000-0005-0000-0000-00007D290000}"/>
    <cellStyle name="Cálculo 2 8 5 5 2" xfId="10649" xr:uid="{00000000-0005-0000-0000-00007E290000}"/>
    <cellStyle name="Cálculo 2 8 5 6" xfId="10650" xr:uid="{00000000-0005-0000-0000-00007F290000}"/>
    <cellStyle name="Cálculo 2 8 5 6 2" xfId="10651" xr:uid="{00000000-0005-0000-0000-000080290000}"/>
    <cellStyle name="Cálculo 2 8 5 7" xfId="10652" xr:uid="{00000000-0005-0000-0000-000081290000}"/>
    <cellStyle name="Cálculo 2 8 5 7 2" xfId="10653" xr:uid="{00000000-0005-0000-0000-000082290000}"/>
    <cellStyle name="Cálculo 2 8 5 8" xfId="10654" xr:uid="{00000000-0005-0000-0000-000083290000}"/>
    <cellStyle name="Cálculo 2 8 5 8 2" xfId="10655" xr:uid="{00000000-0005-0000-0000-000084290000}"/>
    <cellStyle name="Cálculo 2 8 5 9" xfId="10656" xr:uid="{00000000-0005-0000-0000-000085290000}"/>
    <cellStyle name="Cálculo 2 8 6" xfId="10657" xr:uid="{00000000-0005-0000-0000-000086290000}"/>
    <cellStyle name="Cálculo 2 8 6 2" xfId="10658" xr:uid="{00000000-0005-0000-0000-000087290000}"/>
    <cellStyle name="Cálculo 2 8 6 3" xfId="10659" xr:uid="{00000000-0005-0000-0000-000088290000}"/>
    <cellStyle name="Cálculo 2 8 6 4" xfId="10660" xr:uid="{00000000-0005-0000-0000-000089290000}"/>
    <cellStyle name="Cálculo 2 8 7" xfId="10661" xr:uid="{00000000-0005-0000-0000-00008A290000}"/>
    <cellStyle name="Cálculo 2 8 7 2" xfId="10662" xr:uid="{00000000-0005-0000-0000-00008B290000}"/>
    <cellStyle name="Cálculo 2 8 8" xfId="10663" xr:uid="{00000000-0005-0000-0000-00008C290000}"/>
    <cellStyle name="Cálculo 2 8 8 2" xfId="10664" xr:uid="{00000000-0005-0000-0000-00008D290000}"/>
    <cellStyle name="Cálculo 2 8 9" xfId="10665" xr:uid="{00000000-0005-0000-0000-00008E290000}"/>
    <cellStyle name="Cálculo 2 8 9 2" xfId="10666" xr:uid="{00000000-0005-0000-0000-00008F290000}"/>
    <cellStyle name="Cálculo 2 9" xfId="10667" xr:uid="{00000000-0005-0000-0000-000090290000}"/>
    <cellStyle name="Cálculo 2 9 2" xfId="10668" xr:uid="{00000000-0005-0000-0000-000091290000}"/>
    <cellStyle name="Cálculo 2 9 2 2" xfId="10669" xr:uid="{00000000-0005-0000-0000-000092290000}"/>
    <cellStyle name="Cálculo 2 9 2 3" xfId="10670" xr:uid="{00000000-0005-0000-0000-000093290000}"/>
    <cellStyle name="Cálculo 2 9 2 4" xfId="10671" xr:uid="{00000000-0005-0000-0000-000094290000}"/>
    <cellStyle name="Cálculo 2 9 2 5" xfId="10672" xr:uid="{00000000-0005-0000-0000-000095290000}"/>
    <cellStyle name="Cálculo 2 9 3" xfId="10673" xr:uid="{00000000-0005-0000-0000-000096290000}"/>
    <cellStyle name="Cálculo 2 9 3 2" xfId="10674" xr:uid="{00000000-0005-0000-0000-000097290000}"/>
    <cellStyle name="Cálculo 2 9 3 3" xfId="10675" xr:uid="{00000000-0005-0000-0000-000098290000}"/>
    <cellStyle name="Cálculo 2 9 3 4" xfId="10676" xr:uid="{00000000-0005-0000-0000-000099290000}"/>
    <cellStyle name="Cálculo 2 9 3 5" xfId="10677" xr:uid="{00000000-0005-0000-0000-00009A290000}"/>
    <cellStyle name="Cálculo 2 9 4" xfId="10678" xr:uid="{00000000-0005-0000-0000-00009B290000}"/>
    <cellStyle name="Cálculo 2 9 4 2" xfId="10679" xr:uid="{00000000-0005-0000-0000-00009C290000}"/>
    <cellStyle name="Cálculo 2 9 4 3" xfId="10680" xr:uid="{00000000-0005-0000-0000-00009D290000}"/>
    <cellStyle name="Cálculo 2 9 4 4" xfId="10681" xr:uid="{00000000-0005-0000-0000-00009E290000}"/>
    <cellStyle name="Cálculo 2 9 4 5" xfId="10682" xr:uid="{00000000-0005-0000-0000-00009F290000}"/>
    <cellStyle name="Cálculo 2 9 5" xfId="10683" xr:uid="{00000000-0005-0000-0000-0000A0290000}"/>
    <cellStyle name="Cálculo 2 9 5 2" xfId="10684" xr:uid="{00000000-0005-0000-0000-0000A1290000}"/>
    <cellStyle name="Cálculo 2 9 5 3" xfId="10685" xr:uid="{00000000-0005-0000-0000-0000A2290000}"/>
    <cellStyle name="Cálculo 2 9 5 4" xfId="10686" xr:uid="{00000000-0005-0000-0000-0000A3290000}"/>
    <cellStyle name="Cálculo 2 9 5 5" xfId="10687" xr:uid="{00000000-0005-0000-0000-0000A4290000}"/>
    <cellStyle name="Cálculo 2 9 6" xfId="10688" xr:uid="{00000000-0005-0000-0000-0000A5290000}"/>
    <cellStyle name="Cálculo 2 9 7" xfId="10689" xr:uid="{00000000-0005-0000-0000-0000A6290000}"/>
    <cellStyle name="Cálculo 2 9 8" xfId="10690" xr:uid="{00000000-0005-0000-0000-0000A7290000}"/>
    <cellStyle name="Cálculo 2 9 9" xfId="10691" xr:uid="{00000000-0005-0000-0000-0000A8290000}"/>
    <cellStyle name="Célula de Verificação 2" xfId="10692" xr:uid="{00000000-0005-0000-0000-0000A9290000}"/>
    <cellStyle name="Célula Vinculada 2" xfId="10693" xr:uid="{00000000-0005-0000-0000-0000AA290000}"/>
    <cellStyle name="Ênfase1 2" xfId="10694" xr:uid="{00000000-0005-0000-0000-0000AB290000}"/>
    <cellStyle name="Ênfase2 2" xfId="10695" xr:uid="{00000000-0005-0000-0000-0000AC290000}"/>
    <cellStyle name="Ênfase3 2" xfId="10696" xr:uid="{00000000-0005-0000-0000-0000AD290000}"/>
    <cellStyle name="Ênfase4 2" xfId="10697" xr:uid="{00000000-0005-0000-0000-0000AE290000}"/>
    <cellStyle name="Ênfase5 2" xfId="10698" xr:uid="{00000000-0005-0000-0000-0000AF290000}"/>
    <cellStyle name="Ênfase6 2" xfId="10699" xr:uid="{00000000-0005-0000-0000-0000B0290000}"/>
    <cellStyle name="Entrada 2" xfId="10700" xr:uid="{00000000-0005-0000-0000-0000B1290000}"/>
    <cellStyle name="Entrada 2 10" xfId="10701" xr:uid="{00000000-0005-0000-0000-0000B2290000}"/>
    <cellStyle name="Entrada 2 10 2" xfId="10702" xr:uid="{00000000-0005-0000-0000-0000B3290000}"/>
    <cellStyle name="Entrada 2 10 3" xfId="10703" xr:uid="{00000000-0005-0000-0000-0000B4290000}"/>
    <cellStyle name="Entrada 2 10 4" xfId="10704" xr:uid="{00000000-0005-0000-0000-0000B5290000}"/>
    <cellStyle name="Entrada 2 10 5" xfId="10705" xr:uid="{00000000-0005-0000-0000-0000B6290000}"/>
    <cellStyle name="Entrada 2 11" xfId="10706" xr:uid="{00000000-0005-0000-0000-0000B7290000}"/>
    <cellStyle name="Entrada 2 11 2" xfId="10707" xr:uid="{00000000-0005-0000-0000-0000B8290000}"/>
    <cellStyle name="Entrada 2 11 3" xfId="10708" xr:uid="{00000000-0005-0000-0000-0000B9290000}"/>
    <cellStyle name="Entrada 2 11 4" xfId="10709" xr:uid="{00000000-0005-0000-0000-0000BA290000}"/>
    <cellStyle name="Entrada 2 11 5" xfId="10710" xr:uid="{00000000-0005-0000-0000-0000BB290000}"/>
    <cellStyle name="Entrada 2 12" xfId="10711" xr:uid="{00000000-0005-0000-0000-0000BC290000}"/>
    <cellStyle name="Entrada 2 12 2" xfId="10712" xr:uid="{00000000-0005-0000-0000-0000BD290000}"/>
    <cellStyle name="Entrada 2 12 3" xfId="10713" xr:uid="{00000000-0005-0000-0000-0000BE290000}"/>
    <cellStyle name="Entrada 2 12 4" xfId="10714" xr:uid="{00000000-0005-0000-0000-0000BF290000}"/>
    <cellStyle name="Entrada 2 12 5" xfId="10715" xr:uid="{00000000-0005-0000-0000-0000C0290000}"/>
    <cellStyle name="Entrada 2 13" xfId="10716" xr:uid="{00000000-0005-0000-0000-0000C1290000}"/>
    <cellStyle name="Entrada 2 13 2" xfId="10717" xr:uid="{00000000-0005-0000-0000-0000C2290000}"/>
    <cellStyle name="Entrada 2 13 3" xfId="10718" xr:uid="{00000000-0005-0000-0000-0000C3290000}"/>
    <cellStyle name="Entrada 2 13 4" xfId="10719" xr:uid="{00000000-0005-0000-0000-0000C4290000}"/>
    <cellStyle name="Entrada 2 13 5" xfId="10720" xr:uid="{00000000-0005-0000-0000-0000C5290000}"/>
    <cellStyle name="Entrada 2 14" xfId="10721" xr:uid="{00000000-0005-0000-0000-0000C6290000}"/>
    <cellStyle name="Entrada 2 14 2" xfId="10722" xr:uid="{00000000-0005-0000-0000-0000C7290000}"/>
    <cellStyle name="Entrada 2 14 3" xfId="10723" xr:uid="{00000000-0005-0000-0000-0000C8290000}"/>
    <cellStyle name="Entrada 2 14 4" xfId="10724" xr:uid="{00000000-0005-0000-0000-0000C9290000}"/>
    <cellStyle name="Entrada 2 15" xfId="10725" xr:uid="{00000000-0005-0000-0000-0000CA290000}"/>
    <cellStyle name="Entrada 2 16" xfId="10726" xr:uid="{00000000-0005-0000-0000-0000CB290000}"/>
    <cellStyle name="Entrada 2 17" xfId="10727" xr:uid="{00000000-0005-0000-0000-0000CC290000}"/>
    <cellStyle name="Entrada 2 2" xfId="10728" xr:uid="{00000000-0005-0000-0000-0000CD290000}"/>
    <cellStyle name="Entrada 2 2 10" xfId="10729" xr:uid="{00000000-0005-0000-0000-0000CE290000}"/>
    <cellStyle name="Entrada 2 2 10 2" xfId="10730" xr:uid="{00000000-0005-0000-0000-0000CF290000}"/>
    <cellStyle name="Entrada 2 2 10 3" xfId="10731" xr:uid="{00000000-0005-0000-0000-0000D0290000}"/>
    <cellStyle name="Entrada 2 2 10 4" xfId="10732" xr:uid="{00000000-0005-0000-0000-0000D1290000}"/>
    <cellStyle name="Entrada 2 2 10 5" xfId="10733" xr:uid="{00000000-0005-0000-0000-0000D2290000}"/>
    <cellStyle name="Entrada 2 2 11" xfId="10734" xr:uid="{00000000-0005-0000-0000-0000D3290000}"/>
    <cellStyle name="Entrada 2 2 11 2" xfId="10735" xr:uid="{00000000-0005-0000-0000-0000D4290000}"/>
    <cellStyle name="Entrada 2 2 11 3" xfId="10736" xr:uid="{00000000-0005-0000-0000-0000D5290000}"/>
    <cellStyle name="Entrada 2 2 11 4" xfId="10737" xr:uid="{00000000-0005-0000-0000-0000D6290000}"/>
    <cellStyle name="Entrada 2 2 12" xfId="10738" xr:uid="{00000000-0005-0000-0000-0000D7290000}"/>
    <cellStyle name="Entrada 2 2 13" xfId="10739" xr:uid="{00000000-0005-0000-0000-0000D8290000}"/>
    <cellStyle name="Entrada 2 2 14" xfId="10740" xr:uid="{00000000-0005-0000-0000-0000D9290000}"/>
    <cellStyle name="Entrada 2 2 2" xfId="10741" xr:uid="{00000000-0005-0000-0000-0000DA290000}"/>
    <cellStyle name="Entrada 2 2 2 10" xfId="10742" xr:uid="{00000000-0005-0000-0000-0000DB290000}"/>
    <cellStyle name="Entrada 2 2 2 10 2" xfId="10743" xr:uid="{00000000-0005-0000-0000-0000DC290000}"/>
    <cellStyle name="Entrada 2 2 2 10 3" xfId="10744" xr:uid="{00000000-0005-0000-0000-0000DD290000}"/>
    <cellStyle name="Entrada 2 2 2 10 4" xfId="10745" xr:uid="{00000000-0005-0000-0000-0000DE290000}"/>
    <cellStyle name="Entrada 2 2 2 10 5" xfId="10746" xr:uid="{00000000-0005-0000-0000-0000DF290000}"/>
    <cellStyle name="Entrada 2 2 2 11" xfId="10747" xr:uid="{00000000-0005-0000-0000-0000E0290000}"/>
    <cellStyle name="Entrada 2 2 2 11 2" xfId="10748" xr:uid="{00000000-0005-0000-0000-0000E1290000}"/>
    <cellStyle name="Entrada 2 2 2 11 3" xfId="10749" xr:uid="{00000000-0005-0000-0000-0000E2290000}"/>
    <cellStyle name="Entrada 2 2 2 11 4" xfId="10750" xr:uid="{00000000-0005-0000-0000-0000E3290000}"/>
    <cellStyle name="Entrada 2 2 2 12" xfId="10751" xr:uid="{00000000-0005-0000-0000-0000E4290000}"/>
    <cellStyle name="Entrada 2 2 2 13" xfId="10752" xr:uid="{00000000-0005-0000-0000-0000E5290000}"/>
    <cellStyle name="Entrada 2 2 2 14" xfId="10753" xr:uid="{00000000-0005-0000-0000-0000E6290000}"/>
    <cellStyle name="Entrada 2 2 2 2" xfId="10754" xr:uid="{00000000-0005-0000-0000-0000E7290000}"/>
    <cellStyle name="Entrada 2 2 2 2 2" xfId="10755" xr:uid="{00000000-0005-0000-0000-0000E8290000}"/>
    <cellStyle name="Entrada 2 2 2 2 2 2" xfId="10756" xr:uid="{00000000-0005-0000-0000-0000E9290000}"/>
    <cellStyle name="Entrada 2 2 2 2 2 3" xfId="10757" xr:uid="{00000000-0005-0000-0000-0000EA290000}"/>
    <cellStyle name="Entrada 2 2 2 2 2 4" xfId="10758" xr:uid="{00000000-0005-0000-0000-0000EB290000}"/>
    <cellStyle name="Entrada 2 2 2 2 2 5" xfId="10759" xr:uid="{00000000-0005-0000-0000-0000EC290000}"/>
    <cellStyle name="Entrada 2 2 2 2 3" xfId="10760" xr:uid="{00000000-0005-0000-0000-0000ED290000}"/>
    <cellStyle name="Entrada 2 2 2 2 3 2" xfId="10761" xr:uid="{00000000-0005-0000-0000-0000EE290000}"/>
    <cellStyle name="Entrada 2 2 2 2 3 3" xfId="10762" xr:uid="{00000000-0005-0000-0000-0000EF290000}"/>
    <cellStyle name="Entrada 2 2 2 2 3 4" xfId="10763" xr:uid="{00000000-0005-0000-0000-0000F0290000}"/>
    <cellStyle name="Entrada 2 2 2 2 3 5" xfId="10764" xr:uid="{00000000-0005-0000-0000-0000F1290000}"/>
    <cellStyle name="Entrada 2 2 2 2 4" xfId="10765" xr:uid="{00000000-0005-0000-0000-0000F2290000}"/>
    <cellStyle name="Entrada 2 2 2 2 4 2" xfId="10766" xr:uid="{00000000-0005-0000-0000-0000F3290000}"/>
    <cellStyle name="Entrada 2 2 2 2 4 3" xfId="10767" xr:uid="{00000000-0005-0000-0000-0000F4290000}"/>
    <cellStyle name="Entrada 2 2 2 2 4 4" xfId="10768" xr:uid="{00000000-0005-0000-0000-0000F5290000}"/>
    <cellStyle name="Entrada 2 2 2 2 4 5" xfId="10769" xr:uid="{00000000-0005-0000-0000-0000F6290000}"/>
    <cellStyle name="Entrada 2 2 2 2 5" xfId="10770" xr:uid="{00000000-0005-0000-0000-0000F7290000}"/>
    <cellStyle name="Entrada 2 2 2 2 5 2" xfId="10771" xr:uid="{00000000-0005-0000-0000-0000F8290000}"/>
    <cellStyle name="Entrada 2 2 2 2 5 3" xfId="10772" xr:uid="{00000000-0005-0000-0000-0000F9290000}"/>
    <cellStyle name="Entrada 2 2 2 2 5 4" xfId="10773" xr:uid="{00000000-0005-0000-0000-0000FA290000}"/>
    <cellStyle name="Entrada 2 2 2 2 5 5" xfId="10774" xr:uid="{00000000-0005-0000-0000-0000FB290000}"/>
    <cellStyle name="Entrada 2 2 2 2 6" xfId="10775" xr:uid="{00000000-0005-0000-0000-0000FC290000}"/>
    <cellStyle name="Entrada 2 2 2 2 6 2" xfId="10776" xr:uid="{00000000-0005-0000-0000-0000FD290000}"/>
    <cellStyle name="Entrada 2 2 2 2 6 3" xfId="10777" xr:uid="{00000000-0005-0000-0000-0000FE290000}"/>
    <cellStyle name="Entrada 2 2 2 2 6 4" xfId="10778" xr:uid="{00000000-0005-0000-0000-0000FF290000}"/>
    <cellStyle name="Entrada 2 2 2 2 7" xfId="10779" xr:uid="{00000000-0005-0000-0000-0000002A0000}"/>
    <cellStyle name="Entrada 2 2 2 2 7 2" xfId="10780" xr:uid="{00000000-0005-0000-0000-0000012A0000}"/>
    <cellStyle name="Entrada 2 2 2 2 8" xfId="10781" xr:uid="{00000000-0005-0000-0000-0000022A0000}"/>
    <cellStyle name="Entrada 2 2 2 2 8 2" xfId="10782" xr:uid="{00000000-0005-0000-0000-0000032A0000}"/>
    <cellStyle name="Entrada 2 2 2 2 9" xfId="10783" xr:uid="{00000000-0005-0000-0000-0000042A0000}"/>
    <cellStyle name="Entrada 2 2 2 3" xfId="10784" xr:uid="{00000000-0005-0000-0000-0000052A0000}"/>
    <cellStyle name="Entrada 2 2 2 3 2" xfId="10785" xr:uid="{00000000-0005-0000-0000-0000062A0000}"/>
    <cellStyle name="Entrada 2 2 2 3 2 2" xfId="10786" xr:uid="{00000000-0005-0000-0000-0000072A0000}"/>
    <cellStyle name="Entrada 2 2 2 3 2 3" xfId="10787" xr:uid="{00000000-0005-0000-0000-0000082A0000}"/>
    <cellStyle name="Entrada 2 2 2 3 2 4" xfId="10788" xr:uid="{00000000-0005-0000-0000-0000092A0000}"/>
    <cellStyle name="Entrada 2 2 2 3 2 5" xfId="10789" xr:uid="{00000000-0005-0000-0000-00000A2A0000}"/>
    <cellStyle name="Entrada 2 2 2 3 3" xfId="10790" xr:uid="{00000000-0005-0000-0000-00000B2A0000}"/>
    <cellStyle name="Entrada 2 2 2 3 3 2" xfId="10791" xr:uid="{00000000-0005-0000-0000-00000C2A0000}"/>
    <cellStyle name="Entrada 2 2 2 3 3 3" xfId="10792" xr:uid="{00000000-0005-0000-0000-00000D2A0000}"/>
    <cellStyle name="Entrada 2 2 2 3 3 4" xfId="10793" xr:uid="{00000000-0005-0000-0000-00000E2A0000}"/>
    <cellStyle name="Entrada 2 2 2 3 3 5" xfId="10794" xr:uid="{00000000-0005-0000-0000-00000F2A0000}"/>
    <cellStyle name="Entrada 2 2 2 3 4" xfId="10795" xr:uid="{00000000-0005-0000-0000-0000102A0000}"/>
    <cellStyle name="Entrada 2 2 2 3 4 2" xfId="10796" xr:uid="{00000000-0005-0000-0000-0000112A0000}"/>
    <cellStyle name="Entrada 2 2 2 3 4 3" xfId="10797" xr:uid="{00000000-0005-0000-0000-0000122A0000}"/>
    <cellStyle name="Entrada 2 2 2 3 4 4" xfId="10798" xr:uid="{00000000-0005-0000-0000-0000132A0000}"/>
    <cellStyle name="Entrada 2 2 2 3 4 5" xfId="10799" xr:uid="{00000000-0005-0000-0000-0000142A0000}"/>
    <cellStyle name="Entrada 2 2 2 3 5" xfId="10800" xr:uid="{00000000-0005-0000-0000-0000152A0000}"/>
    <cellStyle name="Entrada 2 2 2 3 5 2" xfId="10801" xr:uid="{00000000-0005-0000-0000-0000162A0000}"/>
    <cellStyle name="Entrada 2 2 2 3 5 3" xfId="10802" xr:uid="{00000000-0005-0000-0000-0000172A0000}"/>
    <cellStyle name="Entrada 2 2 2 3 5 4" xfId="10803" xr:uid="{00000000-0005-0000-0000-0000182A0000}"/>
    <cellStyle name="Entrada 2 2 2 3 5 5" xfId="10804" xr:uid="{00000000-0005-0000-0000-0000192A0000}"/>
    <cellStyle name="Entrada 2 2 2 3 6" xfId="10805" xr:uid="{00000000-0005-0000-0000-00001A2A0000}"/>
    <cellStyle name="Entrada 2 2 2 3 6 2" xfId="10806" xr:uid="{00000000-0005-0000-0000-00001B2A0000}"/>
    <cellStyle name="Entrada 2 2 2 3 6 3" xfId="10807" xr:uid="{00000000-0005-0000-0000-00001C2A0000}"/>
    <cellStyle name="Entrada 2 2 2 3 6 4" xfId="10808" xr:uid="{00000000-0005-0000-0000-00001D2A0000}"/>
    <cellStyle name="Entrada 2 2 2 3 7" xfId="10809" xr:uid="{00000000-0005-0000-0000-00001E2A0000}"/>
    <cellStyle name="Entrada 2 2 2 3 7 2" xfId="10810" xr:uid="{00000000-0005-0000-0000-00001F2A0000}"/>
    <cellStyle name="Entrada 2 2 2 3 8" xfId="10811" xr:uid="{00000000-0005-0000-0000-0000202A0000}"/>
    <cellStyle name="Entrada 2 2 2 3 8 2" xfId="10812" xr:uid="{00000000-0005-0000-0000-0000212A0000}"/>
    <cellStyle name="Entrada 2 2 2 3 9" xfId="10813" xr:uid="{00000000-0005-0000-0000-0000222A0000}"/>
    <cellStyle name="Entrada 2 2 2 4" xfId="10814" xr:uid="{00000000-0005-0000-0000-0000232A0000}"/>
    <cellStyle name="Entrada 2 2 2 4 2" xfId="10815" xr:uid="{00000000-0005-0000-0000-0000242A0000}"/>
    <cellStyle name="Entrada 2 2 2 4 2 2" xfId="10816" xr:uid="{00000000-0005-0000-0000-0000252A0000}"/>
    <cellStyle name="Entrada 2 2 2 4 2 3" xfId="10817" xr:uid="{00000000-0005-0000-0000-0000262A0000}"/>
    <cellStyle name="Entrada 2 2 2 4 2 4" xfId="10818" xr:uid="{00000000-0005-0000-0000-0000272A0000}"/>
    <cellStyle name="Entrada 2 2 2 4 2 5" xfId="10819" xr:uid="{00000000-0005-0000-0000-0000282A0000}"/>
    <cellStyle name="Entrada 2 2 2 4 3" xfId="10820" xr:uid="{00000000-0005-0000-0000-0000292A0000}"/>
    <cellStyle name="Entrada 2 2 2 4 3 2" xfId="10821" xr:uid="{00000000-0005-0000-0000-00002A2A0000}"/>
    <cellStyle name="Entrada 2 2 2 4 3 3" xfId="10822" xr:uid="{00000000-0005-0000-0000-00002B2A0000}"/>
    <cellStyle name="Entrada 2 2 2 4 3 4" xfId="10823" xr:uid="{00000000-0005-0000-0000-00002C2A0000}"/>
    <cellStyle name="Entrada 2 2 2 4 3 5" xfId="10824" xr:uid="{00000000-0005-0000-0000-00002D2A0000}"/>
    <cellStyle name="Entrada 2 2 2 4 4" xfId="10825" xr:uid="{00000000-0005-0000-0000-00002E2A0000}"/>
    <cellStyle name="Entrada 2 2 2 4 4 2" xfId="10826" xr:uid="{00000000-0005-0000-0000-00002F2A0000}"/>
    <cellStyle name="Entrada 2 2 2 4 4 3" xfId="10827" xr:uid="{00000000-0005-0000-0000-0000302A0000}"/>
    <cellStyle name="Entrada 2 2 2 4 4 4" xfId="10828" xr:uid="{00000000-0005-0000-0000-0000312A0000}"/>
    <cellStyle name="Entrada 2 2 2 4 4 5" xfId="10829" xr:uid="{00000000-0005-0000-0000-0000322A0000}"/>
    <cellStyle name="Entrada 2 2 2 4 5" xfId="10830" xr:uid="{00000000-0005-0000-0000-0000332A0000}"/>
    <cellStyle name="Entrada 2 2 2 4 5 2" xfId="10831" xr:uid="{00000000-0005-0000-0000-0000342A0000}"/>
    <cellStyle name="Entrada 2 2 2 4 5 3" xfId="10832" xr:uid="{00000000-0005-0000-0000-0000352A0000}"/>
    <cellStyle name="Entrada 2 2 2 4 5 4" xfId="10833" xr:uid="{00000000-0005-0000-0000-0000362A0000}"/>
    <cellStyle name="Entrada 2 2 2 4 5 5" xfId="10834" xr:uid="{00000000-0005-0000-0000-0000372A0000}"/>
    <cellStyle name="Entrada 2 2 2 4 6" xfId="10835" xr:uid="{00000000-0005-0000-0000-0000382A0000}"/>
    <cellStyle name="Entrada 2 2 2 4 6 2" xfId="10836" xr:uid="{00000000-0005-0000-0000-0000392A0000}"/>
    <cellStyle name="Entrada 2 2 2 4 6 3" xfId="10837" xr:uid="{00000000-0005-0000-0000-00003A2A0000}"/>
    <cellStyle name="Entrada 2 2 2 4 6 4" xfId="10838" xr:uid="{00000000-0005-0000-0000-00003B2A0000}"/>
    <cellStyle name="Entrada 2 2 2 4 7" xfId="10839" xr:uid="{00000000-0005-0000-0000-00003C2A0000}"/>
    <cellStyle name="Entrada 2 2 2 4 7 2" xfId="10840" xr:uid="{00000000-0005-0000-0000-00003D2A0000}"/>
    <cellStyle name="Entrada 2 2 2 4 8" xfId="10841" xr:uid="{00000000-0005-0000-0000-00003E2A0000}"/>
    <cellStyle name="Entrada 2 2 2 4 8 2" xfId="10842" xr:uid="{00000000-0005-0000-0000-00003F2A0000}"/>
    <cellStyle name="Entrada 2 2 2 4 9" xfId="10843" xr:uid="{00000000-0005-0000-0000-0000402A0000}"/>
    <cellStyle name="Entrada 2 2 2 5" xfId="10844" xr:uid="{00000000-0005-0000-0000-0000412A0000}"/>
    <cellStyle name="Entrada 2 2 2 5 2" xfId="10845" xr:uid="{00000000-0005-0000-0000-0000422A0000}"/>
    <cellStyle name="Entrada 2 2 2 5 2 2" xfId="10846" xr:uid="{00000000-0005-0000-0000-0000432A0000}"/>
    <cellStyle name="Entrada 2 2 2 5 2 3" xfId="10847" xr:uid="{00000000-0005-0000-0000-0000442A0000}"/>
    <cellStyle name="Entrada 2 2 2 5 2 4" xfId="10848" xr:uid="{00000000-0005-0000-0000-0000452A0000}"/>
    <cellStyle name="Entrada 2 2 2 5 2 5" xfId="10849" xr:uid="{00000000-0005-0000-0000-0000462A0000}"/>
    <cellStyle name="Entrada 2 2 2 5 3" xfId="10850" xr:uid="{00000000-0005-0000-0000-0000472A0000}"/>
    <cellStyle name="Entrada 2 2 2 5 3 2" xfId="10851" xr:uid="{00000000-0005-0000-0000-0000482A0000}"/>
    <cellStyle name="Entrada 2 2 2 5 3 3" xfId="10852" xr:uid="{00000000-0005-0000-0000-0000492A0000}"/>
    <cellStyle name="Entrada 2 2 2 5 3 4" xfId="10853" xr:uid="{00000000-0005-0000-0000-00004A2A0000}"/>
    <cellStyle name="Entrada 2 2 2 5 3 5" xfId="10854" xr:uid="{00000000-0005-0000-0000-00004B2A0000}"/>
    <cellStyle name="Entrada 2 2 2 5 4" xfId="10855" xr:uid="{00000000-0005-0000-0000-00004C2A0000}"/>
    <cellStyle name="Entrada 2 2 2 5 4 2" xfId="10856" xr:uid="{00000000-0005-0000-0000-00004D2A0000}"/>
    <cellStyle name="Entrada 2 2 2 5 4 3" xfId="10857" xr:uid="{00000000-0005-0000-0000-00004E2A0000}"/>
    <cellStyle name="Entrada 2 2 2 5 4 4" xfId="10858" xr:uid="{00000000-0005-0000-0000-00004F2A0000}"/>
    <cellStyle name="Entrada 2 2 2 5 4 5" xfId="10859" xr:uid="{00000000-0005-0000-0000-0000502A0000}"/>
    <cellStyle name="Entrada 2 2 2 5 5" xfId="10860" xr:uid="{00000000-0005-0000-0000-0000512A0000}"/>
    <cellStyle name="Entrada 2 2 2 5 5 2" xfId="10861" xr:uid="{00000000-0005-0000-0000-0000522A0000}"/>
    <cellStyle name="Entrada 2 2 2 5 5 3" xfId="10862" xr:uid="{00000000-0005-0000-0000-0000532A0000}"/>
    <cellStyle name="Entrada 2 2 2 5 5 4" xfId="10863" xr:uid="{00000000-0005-0000-0000-0000542A0000}"/>
    <cellStyle name="Entrada 2 2 2 5 5 5" xfId="10864" xr:uid="{00000000-0005-0000-0000-0000552A0000}"/>
    <cellStyle name="Entrada 2 2 2 5 6" xfId="10865" xr:uid="{00000000-0005-0000-0000-0000562A0000}"/>
    <cellStyle name="Entrada 2 2 2 5 7" xfId="10866" xr:uid="{00000000-0005-0000-0000-0000572A0000}"/>
    <cellStyle name="Entrada 2 2 2 5 8" xfId="10867" xr:uid="{00000000-0005-0000-0000-0000582A0000}"/>
    <cellStyle name="Entrada 2 2 2 5 9" xfId="10868" xr:uid="{00000000-0005-0000-0000-0000592A0000}"/>
    <cellStyle name="Entrada 2 2 2 6" xfId="10869" xr:uid="{00000000-0005-0000-0000-00005A2A0000}"/>
    <cellStyle name="Entrada 2 2 2 6 2" xfId="10870" xr:uid="{00000000-0005-0000-0000-00005B2A0000}"/>
    <cellStyle name="Entrada 2 2 2 6 2 2" xfId="10871" xr:uid="{00000000-0005-0000-0000-00005C2A0000}"/>
    <cellStyle name="Entrada 2 2 2 6 2 3" xfId="10872" xr:uid="{00000000-0005-0000-0000-00005D2A0000}"/>
    <cellStyle name="Entrada 2 2 2 6 2 4" xfId="10873" xr:uid="{00000000-0005-0000-0000-00005E2A0000}"/>
    <cellStyle name="Entrada 2 2 2 6 2 5" xfId="10874" xr:uid="{00000000-0005-0000-0000-00005F2A0000}"/>
    <cellStyle name="Entrada 2 2 2 6 3" xfId="10875" xr:uid="{00000000-0005-0000-0000-0000602A0000}"/>
    <cellStyle name="Entrada 2 2 2 6 3 2" xfId="10876" xr:uid="{00000000-0005-0000-0000-0000612A0000}"/>
    <cellStyle name="Entrada 2 2 2 6 3 3" xfId="10877" xr:uid="{00000000-0005-0000-0000-0000622A0000}"/>
    <cellStyle name="Entrada 2 2 2 6 3 4" xfId="10878" xr:uid="{00000000-0005-0000-0000-0000632A0000}"/>
    <cellStyle name="Entrada 2 2 2 6 3 5" xfId="10879" xr:uid="{00000000-0005-0000-0000-0000642A0000}"/>
    <cellStyle name="Entrada 2 2 2 6 4" xfId="10880" xr:uid="{00000000-0005-0000-0000-0000652A0000}"/>
    <cellStyle name="Entrada 2 2 2 6 4 2" xfId="10881" xr:uid="{00000000-0005-0000-0000-0000662A0000}"/>
    <cellStyle name="Entrada 2 2 2 6 4 3" xfId="10882" xr:uid="{00000000-0005-0000-0000-0000672A0000}"/>
    <cellStyle name="Entrada 2 2 2 6 4 4" xfId="10883" xr:uid="{00000000-0005-0000-0000-0000682A0000}"/>
    <cellStyle name="Entrada 2 2 2 6 4 5" xfId="10884" xr:uid="{00000000-0005-0000-0000-0000692A0000}"/>
    <cellStyle name="Entrada 2 2 2 6 5" xfId="10885" xr:uid="{00000000-0005-0000-0000-00006A2A0000}"/>
    <cellStyle name="Entrada 2 2 2 6 5 2" xfId="10886" xr:uid="{00000000-0005-0000-0000-00006B2A0000}"/>
    <cellStyle name="Entrada 2 2 2 6 5 3" xfId="10887" xr:uid="{00000000-0005-0000-0000-00006C2A0000}"/>
    <cellStyle name="Entrada 2 2 2 6 5 4" xfId="10888" xr:uid="{00000000-0005-0000-0000-00006D2A0000}"/>
    <cellStyle name="Entrada 2 2 2 6 5 5" xfId="10889" xr:uid="{00000000-0005-0000-0000-00006E2A0000}"/>
    <cellStyle name="Entrada 2 2 2 6 6" xfId="10890" xr:uid="{00000000-0005-0000-0000-00006F2A0000}"/>
    <cellStyle name="Entrada 2 2 2 6 7" xfId="10891" xr:uid="{00000000-0005-0000-0000-0000702A0000}"/>
    <cellStyle name="Entrada 2 2 2 6 8" xfId="10892" xr:uid="{00000000-0005-0000-0000-0000712A0000}"/>
    <cellStyle name="Entrada 2 2 2 6 9" xfId="10893" xr:uid="{00000000-0005-0000-0000-0000722A0000}"/>
    <cellStyle name="Entrada 2 2 2 7" xfId="10894" xr:uid="{00000000-0005-0000-0000-0000732A0000}"/>
    <cellStyle name="Entrada 2 2 2 7 2" xfId="10895" xr:uid="{00000000-0005-0000-0000-0000742A0000}"/>
    <cellStyle name="Entrada 2 2 2 7 3" xfId="10896" xr:uid="{00000000-0005-0000-0000-0000752A0000}"/>
    <cellStyle name="Entrada 2 2 2 7 4" xfId="10897" xr:uid="{00000000-0005-0000-0000-0000762A0000}"/>
    <cellStyle name="Entrada 2 2 2 7 5" xfId="10898" xr:uid="{00000000-0005-0000-0000-0000772A0000}"/>
    <cellStyle name="Entrada 2 2 2 8" xfId="10899" xr:uid="{00000000-0005-0000-0000-0000782A0000}"/>
    <cellStyle name="Entrada 2 2 2 8 2" xfId="10900" xr:uid="{00000000-0005-0000-0000-0000792A0000}"/>
    <cellStyle name="Entrada 2 2 2 8 3" xfId="10901" xr:uid="{00000000-0005-0000-0000-00007A2A0000}"/>
    <cellStyle name="Entrada 2 2 2 8 4" xfId="10902" xr:uid="{00000000-0005-0000-0000-00007B2A0000}"/>
    <cellStyle name="Entrada 2 2 2 8 5" xfId="10903" xr:uid="{00000000-0005-0000-0000-00007C2A0000}"/>
    <cellStyle name="Entrada 2 2 2 8 6" xfId="10904" xr:uid="{00000000-0005-0000-0000-00007D2A0000}"/>
    <cellStyle name="Entrada 2 2 2 9" xfId="10905" xr:uid="{00000000-0005-0000-0000-00007E2A0000}"/>
    <cellStyle name="Entrada 2 2 2 9 2" xfId="10906" xr:uid="{00000000-0005-0000-0000-00007F2A0000}"/>
    <cellStyle name="Entrada 2 2 2 9 3" xfId="10907" xr:uid="{00000000-0005-0000-0000-0000802A0000}"/>
    <cellStyle name="Entrada 2 2 2 9 4" xfId="10908" xr:uid="{00000000-0005-0000-0000-0000812A0000}"/>
    <cellStyle name="Entrada 2 2 2 9 5" xfId="10909" xr:uid="{00000000-0005-0000-0000-0000822A0000}"/>
    <cellStyle name="Entrada 2 2 3" xfId="10910" xr:uid="{00000000-0005-0000-0000-0000832A0000}"/>
    <cellStyle name="Entrada 2 2 3 10" xfId="10911" xr:uid="{00000000-0005-0000-0000-0000842A0000}"/>
    <cellStyle name="Entrada 2 2 3 10 2" xfId="10912" xr:uid="{00000000-0005-0000-0000-0000852A0000}"/>
    <cellStyle name="Entrada 2 2 3 10 3" xfId="10913" xr:uid="{00000000-0005-0000-0000-0000862A0000}"/>
    <cellStyle name="Entrada 2 2 3 10 4" xfId="10914" xr:uid="{00000000-0005-0000-0000-0000872A0000}"/>
    <cellStyle name="Entrada 2 2 3 10 5" xfId="10915" xr:uid="{00000000-0005-0000-0000-0000882A0000}"/>
    <cellStyle name="Entrada 2 2 3 11" xfId="10916" xr:uid="{00000000-0005-0000-0000-0000892A0000}"/>
    <cellStyle name="Entrada 2 2 3 11 2" xfId="10917" xr:uid="{00000000-0005-0000-0000-00008A2A0000}"/>
    <cellStyle name="Entrada 2 2 3 11 3" xfId="10918" xr:uid="{00000000-0005-0000-0000-00008B2A0000}"/>
    <cellStyle name="Entrada 2 2 3 11 4" xfId="10919" xr:uid="{00000000-0005-0000-0000-00008C2A0000}"/>
    <cellStyle name="Entrada 2 2 3 12" xfId="10920" xr:uid="{00000000-0005-0000-0000-00008D2A0000}"/>
    <cellStyle name="Entrada 2 2 3 13" xfId="10921" xr:uid="{00000000-0005-0000-0000-00008E2A0000}"/>
    <cellStyle name="Entrada 2 2 3 14" xfId="10922" xr:uid="{00000000-0005-0000-0000-00008F2A0000}"/>
    <cellStyle name="Entrada 2 2 3 2" xfId="10923" xr:uid="{00000000-0005-0000-0000-0000902A0000}"/>
    <cellStyle name="Entrada 2 2 3 2 2" xfId="10924" xr:uid="{00000000-0005-0000-0000-0000912A0000}"/>
    <cellStyle name="Entrada 2 2 3 2 2 2" xfId="10925" xr:uid="{00000000-0005-0000-0000-0000922A0000}"/>
    <cellStyle name="Entrada 2 2 3 2 2 3" xfId="10926" xr:uid="{00000000-0005-0000-0000-0000932A0000}"/>
    <cellStyle name="Entrada 2 2 3 2 2 4" xfId="10927" xr:uid="{00000000-0005-0000-0000-0000942A0000}"/>
    <cellStyle name="Entrada 2 2 3 2 2 5" xfId="10928" xr:uid="{00000000-0005-0000-0000-0000952A0000}"/>
    <cellStyle name="Entrada 2 2 3 2 3" xfId="10929" xr:uid="{00000000-0005-0000-0000-0000962A0000}"/>
    <cellStyle name="Entrada 2 2 3 2 3 2" xfId="10930" xr:uid="{00000000-0005-0000-0000-0000972A0000}"/>
    <cellStyle name="Entrada 2 2 3 2 3 3" xfId="10931" xr:uid="{00000000-0005-0000-0000-0000982A0000}"/>
    <cellStyle name="Entrada 2 2 3 2 3 4" xfId="10932" xr:uid="{00000000-0005-0000-0000-0000992A0000}"/>
    <cellStyle name="Entrada 2 2 3 2 3 5" xfId="10933" xr:uid="{00000000-0005-0000-0000-00009A2A0000}"/>
    <cellStyle name="Entrada 2 2 3 2 4" xfId="10934" xr:uid="{00000000-0005-0000-0000-00009B2A0000}"/>
    <cellStyle name="Entrada 2 2 3 2 4 2" xfId="10935" xr:uid="{00000000-0005-0000-0000-00009C2A0000}"/>
    <cellStyle name="Entrada 2 2 3 2 4 3" xfId="10936" xr:uid="{00000000-0005-0000-0000-00009D2A0000}"/>
    <cellStyle name="Entrada 2 2 3 2 4 4" xfId="10937" xr:uid="{00000000-0005-0000-0000-00009E2A0000}"/>
    <cellStyle name="Entrada 2 2 3 2 4 5" xfId="10938" xr:uid="{00000000-0005-0000-0000-00009F2A0000}"/>
    <cellStyle name="Entrada 2 2 3 2 5" xfId="10939" xr:uid="{00000000-0005-0000-0000-0000A02A0000}"/>
    <cellStyle name="Entrada 2 2 3 2 5 2" xfId="10940" xr:uid="{00000000-0005-0000-0000-0000A12A0000}"/>
    <cellStyle name="Entrada 2 2 3 2 5 3" xfId="10941" xr:uid="{00000000-0005-0000-0000-0000A22A0000}"/>
    <cellStyle name="Entrada 2 2 3 2 5 4" xfId="10942" xr:uid="{00000000-0005-0000-0000-0000A32A0000}"/>
    <cellStyle name="Entrada 2 2 3 2 5 5" xfId="10943" xr:uid="{00000000-0005-0000-0000-0000A42A0000}"/>
    <cellStyle name="Entrada 2 2 3 2 6" xfId="10944" xr:uid="{00000000-0005-0000-0000-0000A52A0000}"/>
    <cellStyle name="Entrada 2 2 3 2 6 2" xfId="10945" xr:uid="{00000000-0005-0000-0000-0000A62A0000}"/>
    <cellStyle name="Entrada 2 2 3 2 6 3" xfId="10946" xr:uid="{00000000-0005-0000-0000-0000A72A0000}"/>
    <cellStyle name="Entrada 2 2 3 2 6 4" xfId="10947" xr:uid="{00000000-0005-0000-0000-0000A82A0000}"/>
    <cellStyle name="Entrada 2 2 3 2 7" xfId="10948" xr:uid="{00000000-0005-0000-0000-0000A92A0000}"/>
    <cellStyle name="Entrada 2 2 3 2 8" xfId="10949" xr:uid="{00000000-0005-0000-0000-0000AA2A0000}"/>
    <cellStyle name="Entrada 2 2 3 2 9" xfId="10950" xr:uid="{00000000-0005-0000-0000-0000AB2A0000}"/>
    <cellStyle name="Entrada 2 2 3 3" xfId="10951" xr:uid="{00000000-0005-0000-0000-0000AC2A0000}"/>
    <cellStyle name="Entrada 2 2 3 3 2" xfId="10952" xr:uid="{00000000-0005-0000-0000-0000AD2A0000}"/>
    <cellStyle name="Entrada 2 2 3 3 2 2" xfId="10953" xr:uid="{00000000-0005-0000-0000-0000AE2A0000}"/>
    <cellStyle name="Entrada 2 2 3 3 2 3" xfId="10954" xr:uid="{00000000-0005-0000-0000-0000AF2A0000}"/>
    <cellStyle name="Entrada 2 2 3 3 2 4" xfId="10955" xr:uid="{00000000-0005-0000-0000-0000B02A0000}"/>
    <cellStyle name="Entrada 2 2 3 3 2 5" xfId="10956" xr:uid="{00000000-0005-0000-0000-0000B12A0000}"/>
    <cellStyle name="Entrada 2 2 3 3 3" xfId="10957" xr:uid="{00000000-0005-0000-0000-0000B22A0000}"/>
    <cellStyle name="Entrada 2 2 3 3 3 2" xfId="10958" xr:uid="{00000000-0005-0000-0000-0000B32A0000}"/>
    <cellStyle name="Entrada 2 2 3 3 3 3" xfId="10959" xr:uid="{00000000-0005-0000-0000-0000B42A0000}"/>
    <cellStyle name="Entrada 2 2 3 3 3 4" xfId="10960" xr:uid="{00000000-0005-0000-0000-0000B52A0000}"/>
    <cellStyle name="Entrada 2 2 3 3 3 5" xfId="10961" xr:uid="{00000000-0005-0000-0000-0000B62A0000}"/>
    <cellStyle name="Entrada 2 2 3 3 4" xfId="10962" xr:uid="{00000000-0005-0000-0000-0000B72A0000}"/>
    <cellStyle name="Entrada 2 2 3 3 4 2" xfId="10963" xr:uid="{00000000-0005-0000-0000-0000B82A0000}"/>
    <cellStyle name="Entrada 2 2 3 3 4 3" xfId="10964" xr:uid="{00000000-0005-0000-0000-0000B92A0000}"/>
    <cellStyle name="Entrada 2 2 3 3 4 4" xfId="10965" xr:uid="{00000000-0005-0000-0000-0000BA2A0000}"/>
    <cellStyle name="Entrada 2 2 3 3 4 5" xfId="10966" xr:uid="{00000000-0005-0000-0000-0000BB2A0000}"/>
    <cellStyle name="Entrada 2 2 3 3 5" xfId="10967" xr:uid="{00000000-0005-0000-0000-0000BC2A0000}"/>
    <cellStyle name="Entrada 2 2 3 3 5 2" xfId="10968" xr:uid="{00000000-0005-0000-0000-0000BD2A0000}"/>
    <cellStyle name="Entrada 2 2 3 3 5 3" xfId="10969" xr:uid="{00000000-0005-0000-0000-0000BE2A0000}"/>
    <cellStyle name="Entrada 2 2 3 3 5 4" xfId="10970" xr:uid="{00000000-0005-0000-0000-0000BF2A0000}"/>
    <cellStyle name="Entrada 2 2 3 3 5 5" xfId="10971" xr:uid="{00000000-0005-0000-0000-0000C02A0000}"/>
    <cellStyle name="Entrada 2 2 3 3 6" xfId="10972" xr:uid="{00000000-0005-0000-0000-0000C12A0000}"/>
    <cellStyle name="Entrada 2 2 3 3 6 2" xfId="10973" xr:uid="{00000000-0005-0000-0000-0000C22A0000}"/>
    <cellStyle name="Entrada 2 2 3 3 6 3" xfId="10974" xr:uid="{00000000-0005-0000-0000-0000C32A0000}"/>
    <cellStyle name="Entrada 2 2 3 3 6 4" xfId="10975" xr:uid="{00000000-0005-0000-0000-0000C42A0000}"/>
    <cellStyle name="Entrada 2 2 3 3 7" xfId="10976" xr:uid="{00000000-0005-0000-0000-0000C52A0000}"/>
    <cellStyle name="Entrada 2 2 3 3 7 2" xfId="10977" xr:uid="{00000000-0005-0000-0000-0000C62A0000}"/>
    <cellStyle name="Entrada 2 2 3 3 8" xfId="10978" xr:uid="{00000000-0005-0000-0000-0000C72A0000}"/>
    <cellStyle name="Entrada 2 2 3 3 8 2" xfId="10979" xr:uid="{00000000-0005-0000-0000-0000C82A0000}"/>
    <cellStyle name="Entrada 2 2 3 3 9" xfId="10980" xr:uid="{00000000-0005-0000-0000-0000C92A0000}"/>
    <cellStyle name="Entrada 2 2 3 4" xfId="10981" xr:uid="{00000000-0005-0000-0000-0000CA2A0000}"/>
    <cellStyle name="Entrada 2 2 3 4 2" xfId="10982" xr:uid="{00000000-0005-0000-0000-0000CB2A0000}"/>
    <cellStyle name="Entrada 2 2 3 4 2 2" xfId="10983" xr:uid="{00000000-0005-0000-0000-0000CC2A0000}"/>
    <cellStyle name="Entrada 2 2 3 4 2 3" xfId="10984" xr:uid="{00000000-0005-0000-0000-0000CD2A0000}"/>
    <cellStyle name="Entrada 2 2 3 4 2 4" xfId="10985" xr:uid="{00000000-0005-0000-0000-0000CE2A0000}"/>
    <cellStyle name="Entrada 2 2 3 4 2 5" xfId="10986" xr:uid="{00000000-0005-0000-0000-0000CF2A0000}"/>
    <cellStyle name="Entrada 2 2 3 4 3" xfId="10987" xr:uid="{00000000-0005-0000-0000-0000D02A0000}"/>
    <cellStyle name="Entrada 2 2 3 4 3 2" xfId="10988" xr:uid="{00000000-0005-0000-0000-0000D12A0000}"/>
    <cellStyle name="Entrada 2 2 3 4 3 3" xfId="10989" xr:uid="{00000000-0005-0000-0000-0000D22A0000}"/>
    <cellStyle name="Entrada 2 2 3 4 3 4" xfId="10990" xr:uid="{00000000-0005-0000-0000-0000D32A0000}"/>
    <cellStyle name="Entrada 2 2 3 4 3 5" xfId="10991" xr:uid="{00000000-0005-0000-0000-0000D42A0000}"/>
    <cellStyle name="Entrada 2 2 3 4 4" xfId="10992" xr:uid="{00000000-0005-0000-0000-0000D52A0000}"/>
    <cellStyle name="Entrada 2 2 3 4 4 2" xfId="10993" xr:uid="{00000000-0005-0000-0000-0000D62A0000}"/>
    <cellStyle name="Entrada 2 2 3 4 4 3" xfId="10994" xr:uid="{00000000-0005-0000-0000-0000D72A0000}"/>
    <cellStyle name="Entrada 2 2 3 4 4 4" xfId="10995" xr:uid="{00000000-0005-0000-0000-0000D82A0000}"/>
    <cellStyle name="Entrada 2 2 3 4 4 5" xfId="10996" xr:uid="{00000000-0005-0000-0000-0000D92A0000}"/>
    <cellStyle name="Entrada 2 2 3 4 5" xfId="10997" xr:uid="{00000000-0005-0000-0000-0000DA2A0000}"/>
    <cellStyle name="Entrada 2 2 3 4 5 2" xfId="10998" xr:uid="{00000000-0005-0000-0000-0000DB2A0000}"/>
    <cellStyle name="Entrada 2 2 3 4 5 3" xfId="10999" xr:uid="{00000000-0005-0000-0000-0000DC2A0000}"/>
    <cellStyle name="Entrada 2 2 3 4 5 4" xfId="11000" xr:uid="{00000000-0005-0000-0000-0000DD2A0000}"/>
    <cellStyle name="Entrada 2 2 3 4 5 5" xfId="11001" xr:uid="{00000000-0005-0000-0000-0000DE2A0000}"/>
    <cellStyle name="Entrada 2 2 3 4 6" xfId="11002" xr:uid="{00000000-0005-0000-0000-0000DF2A0000}"/>
    <cellStyle name="Entrada 2 2 3 4 6 2" xfId="11003" xr:uid="{00000000-0005-0000-0000-0000E02A0000}"/>
    <cellStyle name="Entrada 2 2 3 4 6 3" xfId="11004" xr:uid="{00000000-0005-0000-0000-0000E12A0000}"/>
    <cellStyle name="Entrada 2 2 3 4 6 4" xfId="11005" xr:uid="{00000000-0005-0000-0000-0000E22A0000}"/>
    <cellStyle name="Entrada 2 2 3 4 7" xfId="11006" xr:uid="{00000000-0005-0000-0000-0000E32A0000}"/>
    <cellStyle name="Entrada 2 2 3 4 7 2" xfId="11007" xr:uid="{00000000-0005-0000-0000-0000E42A0000}"/>
    <cellStyle name="Entrada 2 2 3 4 8" xfId="11008" xr:uid="{00000000-0005-0000-0000-0000E52A0000}"/>
    <cellStyle name="Entrada 2 2 3 4 8 2" xfId="11009" xr:uid="{00000000-0005-0000-0000-0000E62A0000}"/>
    <cellStyle name="Entrada 2 2 3 4 9" xfId="11010" xr:uid="{00000000-0005-0000-0000-0000E72A0000}"/>
    <cellStyle name="Entrada 2 2 3 5" xfId="11011" xr:uid="{00000000-0005-0000-0000-0000E82A0000}"/>
    <cellStyle name="Entrada 2 2 3 5 2" xfId="11012" xr:uid="{00000000-0005-0000-0000-0000E92A0000}"/>
    <cellStyle name="Entrada 2 2 3 5 2 2" xfId="11013" xr:uid="{00000000-0005-0000-0000-0000EA2A0000}"/>
    <cellStyle name="Entrada 2 2 3 5 2 3" xfId="11014" xr:uid="{00000000-0005-0000-0000-0000EB2A0000}"/>
    <cellStyle name="Entrada 2 2 3 5 2 4" xfId="11015" xr:uid="{00000000-0005-0000-0000-0000EC2A0000}"/>
    <cellStyle name="Entrada 2 2 3 5 2 5" xfId="11016" xr:uid="{00000000-0005-0000-0000-0000ED2A0000}"/>
    <cellStyle name="Entrada 2 2 3 5 3" xfId="11017" xr:uid="{00000000-0005-0000-0000-0000EE2A0000}"/>
    <cellStyle name="Entrada 2 2 3 5 3 2" xfId="11018" xr:uid="{00000000-0005-0000-0000-0000EF2A0000}"/>
    <cellStyle name="Entrada 2 2 3 5 3 3" xfId="11019" xr:uid="{00000000-0005-0000-0000-0000F02A0000}"/>
    <cellStyle name="Entrada 2 2 3 5 3 4" xfId="11020" xr:uid="{00000000-0005-0000-0000-0000F12A0000}"/>
    <cellStyle name="Entrada 2 2 3 5 3 5" xfId="11021" xr:uid="{00000000-0005-0000-0000-0000F22A0000}"/>
    <cellStyle name="Entrada 2 2 3 5 4" xfId="11022" xr:uid="{00000000-0005-0000-0000-0000F32A0000}"/>
    <cellStyle name="Entrada 2 2 3 5 4 2" xfId="11023" xr:uid="{00000000-0005-0000-0000-0000F42A0000}"/>
    <cellStyle name="Entrada 2 2 3 5 4 3" xfId="11024" xr:uid="{00000000-0005-0000-0000-0000F52A0000}"/>
    <cellStyle name="Entrada 2 2 3 5 4 4" xfId="11025" xr:uid="{00000000-0005-0000-0000-0000F62A0000}"/>
    <cellStyle name="Entrada 2 2 3 5 4 5" xfId="11026" xr:uid="{00000000-0005-0000-0000-0000F72A0000}"/>
    <cellStyle name="Entrada 2 2 3 5 5" xfId="11027" xr:uid="{00000000-0005-0000-0000-0000F82A0000}"/>
    <cellStyle name="Entrada 2 2 3 5 5 2" xfId="11028" xr:uid="{00000000-0005-0000-0000-0000F92A0000}"/>
    <cellStyle name="Entrada 2 2 3 5 5 3" xfId="11029" xr:uid="{00000000-0005-0000-0000-0000FA2A0000}"/>
    <cellStyle name="Entrada 2 2 3 5 5 4" xfId="11030" xr:uid="{00000000-0005-0000-0000-0000FB2A0000}"/>
    <cellStyle name="Entrada 2 2 3 5 5 5" xfId="11031" xr:uid="{00000000-0005-0000-0000-0000FC2A0000}"/>
    <cellStyle name="Entrada 2 2 3 5 6" xfId="11032" xr:uid="{00000000-0005-0000-0000-0000FD2A0000}"/>
    <cellStyle name="Entrada 2 2 3 5 6 2" xfId="11033" xr:uid="{00000000-0005-0000-0000-0000FE2A0000}"/>
    <cellStyle name="Entrada 2 2 3 5 7" xfId="11034" xr:uid="{00000000-0005-0000-0000-0000FF2A0000}"/>
    <cellStyle name="Entrada 2 2 3 5 7 2" xfId="11035" xr:uid="{00000000-0005-0000-0000-0000002B0000}"/>
    <cellStyle name="Entrada 2 2 3 5 8" xfId="11036" xr:uid="{00000000-0005-0000-0000-0000012B0000}"/>
    <cellStyle name="Entrada 2 2 3 5 8 2" xfId="11037" xr:uid="{00000000-0005-0000-0000-0000022B0000}"/>
    <cellStyle name="Entrada 2 2 3 5 9" xfId="11038" xr:uid="{00000000-0005-0000-0000-0000032B0000}"/>
    <cellStyle name="Entrada 2 2 3 6" xfId="11039" xr:uid="{00000000-0005-0000-0000-0000042B0000}"/>
    <cellStyle name="Entrada 2 2 3 6 2" xfId="11040" xr:uid="{00000000-0005-0000-0000-0000052B0000}"/>
    <cellStyle name="Entrada 2 2 3 6 2 2" xfId="11041" xr:uid="{00000000-0005-0000-0000-0000062B0000}"/>
    <cellStyle name="Entrada 2 2 3 6 2 3" xfId="11042" xr:uid="{00000000-0005-0000-0000-0000072B0000}"/>
    <cellStyle name="Entrada 2 2 3 6 2 4" xfId="11043" xr:uid="{00000000-0005-0000-0000-0000082B0000}"/>
    <cellStyle name="Entrada 2 2 3 6 2 5" xfId="11044" xr:uid="{00000000-0005-0000-0000-0000092B0000}"/>
    <cellStyle name="Entrada 2 2 3 6 3" xfId="11045" xr:uid="{00000000-0005-0000-0000-00000A2B0000}"/>
    <cellStyle name="Entrada 2 2 3 6 3 2" xfId="11046" xr:uid="{00000000-0005-0000-0000-00000B2B0000}"/>
    <cellStyle name="Entrada 2 2 3 6 3 3" xfId="11047" xr:uid="{00000000-0005-0000-0000-00000C2B0000}"/>
    <cellStyle name="Entrada 2 2 3 6 3 4" xfId="11048" xr:uid="{00000000-0005-0000-0000-00000D2B0000}"/>
    <cellStyle name="Entrada 2 2 3 6 3 5" xfId="11049" xr:uid="{00000000-0005-0000-0000-00000E2B0000}"/>
    <cellStyle name="Entrada 2 2 3 6 4" xfId="11050" xr:uid="{00000000-0005-0000-0000-00000F2B0000}"/>
    <cellStyle name="Entrada 2 2 3 6 4 2" xfId="11051" xr:uid="{00000000-0005-0000-0000-0000102B0000}"/>
    <cellStyle name="Entrada 2 2 3 6 4 3" xfId="11052" xr:uid="{00000000-0005-0000-0000-0000112B0000}"/>
    <cellStyle name="Entrada 2 2 3 6 4 4" xfId="11053" xr:uid="{00000000-0005-0000-0000-0000122B0000}"/>
    <cellStyle name="Entrada 2 2 3 6 4 5" xfId="11054" xr:uid="{00000000-0005-0000-0000-0000132B0000}"/>
    <cellStyle name="Entrada 2 2 3 6 5" xfId="11055" xr:uid="{00000000-0005-0000-0000-0000142B0000}"/>
    <cellStyle name="Entrada 2 2 3 6 5 2" xfId="11056" xr:uid="{00000000-0005-0000-0000-0000152B0000}"/>
    <cellStyle name="Entrada 2 2 3 6 5 3" xfId="11057" xr:uid="{00000000-0005-0000-0000-0000162B0000}"/>
    <cellStyle name="Entrada 2 2 3 6 5 4" xfId="11058" xr:uid="{00000000-0005-0000-0000-0000172B0000}"/>
    <cellStyle name="Entrada 2 2 3 6 5 5" xfId="11059" xr:uid="{00000000-0005-0000-0000-0000182B0000}"/>
    <cellStyle name="Entrada 2 2 3 6 6" xfId="11060" xr:uid="{00000000-0005-0000-0000-0000192B0000}"/>
    <cellStyle name="Entrada 2 2 3 6 7" xfId="11061" xr:uid="{00000000-0005-0000-0000-00001A2B0000}"/>
    <cellStyle name="Entrada 2 2 3 6 8" xfId="11062" xr:uid="{00000000-0005-0000-0000-00001B2B0000}"/>
    <cellStyle name="Entrada 2 2 3 6 9" xfId="11063" xr:uid="{00000000-0005-0000-0000-00001C2B0000}"/>
    <cellStyle name="Entrada 2 2 3 7" xfId="11064" xr:uid="{00000000-0005-0000-0000-00001D2B0000}"/>
    <cellStyle name="Entrada 2 2 3 7 2" xfId="11065" xr:uid="{00000000-0005-0000-0000-00001E2B0000}"/>
    <cellStyle name="Entrada 2 2 3 7 3" xfId="11066" xr:uid="{00000000-0005-0000-0000-00001F2B0000}"/>
    <cellStyle name="Entrada 2 2 3 7 4" xfId="11067" xr:uid="{00000000-0005-0000-0000-0000202B0000}"/>
    <cellStyle name="Entrada 2 2 3 7 5" xfId="11068" xr:uid="{00000000-0005-0000-0000-0000212B0000}"/>
    <cellStyle name="Entrada 2 2 3 8" xfId="11069" xr:uid="{00000000-0005-0000-0000-0000222B0000}"/>
    <cellStyle name="Entrada 2 2 3 8 2" xfId="11070" xr:uid="{00000000-0005-0000-0000-0000232B0000}"/>
    <cellStyle name="Entrada 2 2 3 8 3" xfId="11071" xr:uid="{00000000-0005-0000-0000-0000242B0000}"/>
    <cellStyle name="Entrada 2 2 3 8 4" xfId="11072" xr:uid="{00000000-0005-0000-0000-0000252B0000}"/>
    <cellStyle name="Entrada 2 2 3 8 5" xfId="11073" xr:uid="{00000000-0005-0000-0000-0000262B0000}"/>
    <cellStyle name="Entrada 2 2 3 9" xfId="11074" xr:uid="{00000000-0005-0000-0000-0000272B0000}"/>
    <cellStyle name="Entrada 2 2 3 9 2" xfId="11075" xr:uid="{00000000-0005-0000-0000-0000282B0000}"/>
    <cellStyle name="Entrada 2 2 3 9 3" xfId="11076" xr:uid="{00000000-0005-0000-0000-0000292B0000}"/>
    <cellStyle name="Entrada 2 2 3 9 4" xfId="11077" xr:uid="{00000000-0005-0000-0000-00002A2B0000}"/>
    <cellStyle name="Entrada 2 2 3 9 5" xfId="11078" xr:uid="{00000000-0005-0000-0000-00002B2B0000}"/>
    <cellStyle name="Entrada 2 2 4" xfId="11079" xr:uid="{00000000-0005-0000-0000-00002C2B0000}"/>
    <cellStyle name="Entrada 2 2 4 10" xfId="11080" xr:uid="{00000000-0005-0000-0000-00002D2B0000}"/>
    <cellStyle name="Entrada 2 2 4 2" xfId="11081" xr:uid="{00000000-0005-0000-0000-00002E2B0000}"/>
    <cellStyle name="Entrada 2 2 4 2 2" xfId="11082" xr:uid="{00000000-0005-0000-0000-00002F2B0000}"/>
    <cellStyle name="Entrada 2 2 4 2 2 2" xfId="11083" xr:uid="{00000000-0005-0000-0000-0000302B0000}"/>
    <cellStyle name="Entrada 2 2 4 2 3" xfId="11084" xr:uid="{00000000-0005-0000-0000-0000312B0000}"/>
    <cellStyle name="Entrada 2 2 4 2 3 2" xfId="11085" xr:uid="{00000000-0005-0000-0000-0000322B0000}"/>
    <cellStyle name="Entrada 2 2 4 2 4" xfId="11086" xr:uid="{00000000-0005-0000-0000-0000332B0000}"/>
    <cellStyle name="Entrada 2 2 4 2 4 2" xfId="11087" xr:uid="{00000000-0005-0000-0000-0000342B0000}"/>
    <cellStyle name="Entrada 2 2 4 2 5" xfId="11088" xr:uid="{00000000-0005-0000-0000-0000352B0000}"/>
    <cellStyle name="Entrada 2 2 4 2 5 2" xfId="11089" xr:uid="{00000000-0005-0000-0000-0000362B0000}"/>
    <cellStyle name="Entrada 2 2 4 2 6" xfId="11090" xr:uid="{00000000-0005-0000-0000-0000372B0000}"/>
    <cellStyle name="Entrada 2 2 4 3" xfId="11091" xr:uid="{00000000-0005-0000-0000-0000382B0000}"/>
    <cellStyle name="Entrada 2 2 4 3 2" xfId="11092" xr:uid="{00000000-0005-0000-0000-0000392B0000}"/>
    <cellStyle name="Entrada 2 2 4 3 2 2" xfId="11093" xr:uid="{00000000-0005-0000-0000-00003A2B0000}"/>
    <cellStyle name="Entrada 2 2 4 3 3" xfId="11094" xr:uid="{00000000-0005-0000-0000-00003B2B0000}"/>
    <cellStyle name="Entrada 2 2 4 3 3 2" xfId="11095" xr:uid="{00000000-0005-0000-0000-00003C2B0000}"/>
    <cellStyle name="Entrada 2 2 4 3 4" xfId="11096" xr:uid="{00000000-0005-0000-0000-00003D2B0000}"/>
    <cellStyle name="Entrada 2 2 4 3 4 2" xfId="11097" xr:uid="{00000000-0005-0000-0000-00003E2B0000}"/>
    <cellStyle name="Entrada 2 2 4 3 5" xfId="11098" xr:uid="{00000000-0005-0000-0000-00003F2B0000}"/>
    <cellStyle name="Entrada 2 2 4 3 5 2" xfId="11099" xr:uid="{00000000-0005-0000-0000-0000402B0000}"/>
    <cellStyle name="Entrada 2 2 4 3 6" xfId="11100" xr:uid="{00000000-0005-0000-0000-0000412B0000}"/>
    <cellStyle name="Entrada 2 2 4 3 6 2" xfId="11101" xr:uid="{00000000-0005-0000-0000-0000422B0000}"/>
    <cellStyle name="Entrada 2 2 4 3 7" xfId="11102" xr:uid="{00000000-0005-0000-0000-0000432B0000}"/>
    <cellStyle name="Entrada 2 2 4 3 7 2" xfId="11103" xr:uid="{00000000-0005-0000-0000-0000442B0000}"/>
    <cellStyle name="Entrada 2 2 4 3 8" xfId="11104" xr:uid="{00000000-0005-0000-0000-0000452B0000}"/>
    <cellStyle name="Entrada 2 2 4 3 8 2" xfId="11105" xr:uid="{00000000-0005-0000-0000-0000462B0000}"/>
    <cellStyle name="Entrada 2 2 4 3 9" xfId="11106" xr:uid="{00000000-0005-0000-0000-0000472B0000}"/>
    <cellStyle name="Entrada 2 2 4 4" xfId="11107" xr:uid="{00000000-0005-0000-0000-0000482B0000}"/>
    <cellStyle name="Entrada 2 2 4 4 2" xfId="11108" xr:uid="{00000000-0005-0000-0000-0000492B0000}"/>
    <cellStyle name="Entrada 2 2 4 4 2 2" xfId="11109" xr:uid="{00000000-0005-0000-0000-00004A2B0000}"/>
    <cellStyle name="Entrada 2 2 4 4 3" xfId="11110" xr:uid="{00000000-0005-0000-0000-00004B2B0000}"/>
    <cellStyle name="Entrada 2 2 4 4 3 2" xfId="11111" xr:uid="{00000000-0005-0000-0000-00004C2B0000}"/>
    <cellStyle name="Entrada 2 2 4 4 4" xfId="11112" xr:uid="{00000000-0005-0000-0000-00004D2B0000}"/>
    <cellStyle name="Entrada 2 2 4 4 4 2" xfId="11113" xr:uid="{00000000-0005-0000-0000-00004E2B0000}"/>
    <cellStyle name="Entrada 2 2 4 4 5" xfId="11114" xr:uid="{00000000-0005-0000-0000-00004F2B0000}"/>
    <cellStyle name="Entrada 2 2 4 4 5 2" xfId="11115" xr:uid="{00000000-0005-0000-0000-0000502B0000}"/>
    <cellStyle name="Entrada 2 2 4 4 6" xfId="11116" xr:uid="{00000000-0005-0000-0000-0000512B0000}"/>
    <cellStyle name="Entrada 2 2 4 4 6 2" xfId="11117" xr:uid="{00000000-0005-0000-0000-0000522B0000}"/>
    <cellStyle name="Entrada 2 2 4 4 7" xfId="11118" xr:uid="{00000000-0005-0000-0000-0000532B0000}"/>
    <cellStyle name="Entrada 2 2 4 4 7 2" xfId="11119" xr:uid="{00000000-0005-0000-0000-0000542B0000}"/>
    <cellStyle name="Entrada 2 2 4 4 8" xfId="11120" xr:uid="{00000000-0005-0000-0000-0000552B0000}"/>
    <cellStyle name="Entrada 2 2 4 4 8 2" xfId="11121" xr:uid="{00000000-0005-0000-0000-0000562B0000}"/>
    <cellStyle name="Entrada 2 2 4 4 9" xfId="11122" xr:uid="{00000000-0005-0000-0000-0000572B0000}"/>
    <cellStyle name="Entrada 2 2 4 5" xfId="11123" xr:uid="{00000000-0005-0000-0000-0000582B0000}"/>
    <cellStyle name="Entrada 2 2 4 5 2" xfId="11124" xr:uid="{00000000-0005-0000-0000-0000592B0000}"/>
    <cellStyle name="Entrada 2 2 4 5 2 2" xfId="11125" xr:uid="{00000000-0005-0000-0000-00005A2B0000}"/>
    <cellStyle name="Entrada 2 2 4 5 3" xfId="11126" xr:uid="{00000000-0005-0000-0000-00005B2B0000}"/>
    <cellStyle name="Entrada 2 2 4 5 3 2" xfId="11127" xr:uid="{00000000-0005-0000-0000-00005C2B0000}"/>
    <cellStyle name="Entrada 2 2 4 5 4" xfId="11128" xr:uid="{00000000-0005-0000-0000-00005D2B0000}"/>
    <cellStyle name="Entrada 2 2 4 5 4 2" xfId="11129" xr:uid="{00000000-0005-0000-0000-00005E2B0000}"/>
    <cellStyle name="Entrada 2 2 4 5 5" xfId="11130" xr:uid="{00000000-0005-0000-0000-00005F2B0000}"/>
    <cellStyle name="Entrada 2 2 4 5 5 2" xfId="11131" xr:uid="{00000000-0005-0000-0000-0000602B0000}"/>
    <cellStyle name="Entrada 2 2 4 5 6" xfId="11132" xr:uid="{00000000-0005-0000-0000-0000612B0000}"/>
    <cellStyle name="Entrada 2 2 4 5 6 2" xfId="11133" xr:uid="{00000000-0005-0000-0000-0000622B0000}"/>
    <cellStyle name="Entrada 2 2 4 5 7" xfId="11134" xr:uid="{00000000-0005-0000-0000-0000632B0000}"/>
    <cellStyle name="Entrada 2 2 4 5 7 2" xfId="11135" xr:uid="{00000000-0005-0000-0000-0000642B0000}"/>
    <cellStyle name="Entrada 2 2 4 5 8" xfId="11136" xr:uid="{00000000-0005-0000-0000-0000652B0000}"/>
    <cellStyle name="Entrada 2 2 4 5 8 2" xfId="11137" xr:uid="{00000000-0005-0000-0000-0000662B0000}"/>
    <cellStyle name="Entrada 2 2 4 5 9" xfId="11138" xr:uid="{00000000-0005-0000-0000-0000672B0000}"/>
    <cellStyle name="Entrada 2 2 4 6" xfId="11139" xr:uid="{00000000-0005-0000-0000-0000682B0000}"/>
    <cellStyle name="Entrada 2 2 4 6 2" xfId="11140" xr:uid="{00000000-0005-0000-0000-0000692B0000}"/>
    <cellStyle name="Entrada 2 2 4 6 3" xfId="11141" xr:uid="{00000000-0005-0000-0000-00006A2B0000}"/>
    <cellStyle name="Entrada 2 2 4 6 4" xfId="11142" xr:uid="{00000000-0005-0000-0000-00006B2B0000}"/>
    <cellStyle name="Entrada 2 2 4 7" xfId="11143" xr:uid="{00000000-0005-0000-0000-00006C2B0000}"/>
    <cellStyle name="Entrada 2 2 4 7 2" xfId="11144" xr:uid="{00000000-0005-0000-0000-00006D2B0000}"/>
    <cellStyle name="Entrada 2 2 4 8" xfId="11145" xr:uid="{00000000-0005-0000-0000-00006E2B0000}"/>
    <cellStyle name="Entrada 2 2 4 8 2" xfId="11146" xr:uid="{00000000-0005-0000-0000-00006F2B0000}"/>
    <cellStyle name="Entrada 2 2 4 9" xfId="11147" xr:uid="{00000000-0005-0000-0000-0000702B0000}"/>
    <cellStyle name="Entrada 2 2 4 9 2" xfId="11148" xr:uid="{00000000-0005-0000-0000-0000712B0000}"/>
    <cellStyle name="Entrada 2 2 5" xfId="11149" xr:uid="{00000000-0005-0000-0000-0000722B0000}"/>
    <cellStyle name="Entrada 2 2 5 10" xfId="11150" xr:uid="{00000000-0005-0000-0000-0000732B0000}"/>
    <cellStyle name="Entrada 2 2 5 2" xfId="11151" xr:uid="{00000000-0005-0000-0000-0000742B0000}"/>
    <cellStyle name="Entrada 2 2 5 2 2" xfId="11152" xr:uid="{00000000-0005-0000-0000-0000752B0000}"/>
    <cellStyle name="Entrada 2 2 5 2 2 2" xfId="11153" xr:uid="{00000000-0005-0000-0000-0000762B0000}"/>
    <cellStyle name="Entrada 2 2 5 2 3" xfId="11154" xr:uid="{00000000-0005-0000-0000-0000772B0000}"/>
    <cellStyle name="Entrada 2 2 5 2 3 2" xfId="11155" xr:uid="{00000000-0005-0000-0000-0000782B0000}"/>
    <cellStyle name="Entrada 2 2 5 2 4" xfId="11156" xr:uid="{00000000-0005-0000-0000-0000792B0000}"/>
    <cellStyle name="Entrada 2 2 5 2 4 2" xfId="11157" xr:uid="{00000000-0005-0000-0000-00007A2B0000}"/>
    <cellStyle name="Entrada 2 2 5 2 5" xfId="11158" xr:uid="{00000000-0005-0000-0000-00007B2B0000}"/>
    <cellStyle name="Entrada 2 2 5 2 5 2" xfId="11159" xr:uid="{00000000-0005-0000-0000-00007C2B0000}"/>
    <cellStyle name="Entrada 2 2 5 2 6" xfId="11160" xr:uid="{00000000-0005-0000-0000-00007D2B0000}"/>
    <cellStyle name="Entrada 2 2 5 3" xfId="11161" xr:uid="{00000000-0005-0000-0000-00007E2B0000}"/>
    <cellStyle name="Entrada 2 2 5 3 2" xfId="11162" xr:uid="{00000000-0005-0000-0000-00007F2B0000}"/>
    <cellStyle name="Entrada 2 2 5 3 2 2" xfId="11163" xr:uid="{00000000-0005-0000-0000-0000802B0000}"/>
    <cellStyle name="Entrada 2 2 5 3 3" xfId="11164" xr:uid="{00000000-0005-0000-0000-0000812B0000}"/>
    <cellStyle name="Entrada 2 2 5 3 3 2" xfId="11165" xr:uid="{00000000-0005-0000-0000-0000822B0000}"/>
    <cellStyle name="Entrada 2 2 5 3 4" xfId="11166" xr:uid="{00000000-0005-0000-0000-0000832B0000}"/>
    <cellStyle name="Entrada 2 2 5 3 4 2" xfId="11167" xr:uid="{00000000-0005-0000-0000-0000842B0000}"/>
    <cellStyle name="Entrada 2 2 5 3 5" xfId="11168" xr:uid="{00000000-0005-0000-0000-0000852B0000}"/>
    <cellStyle name="Entrada 2 2 5 3 5 2" xfId="11169" xr:uid="{00000000-0005-0000-0000-0000862B0000}"/>
    <cellStyle name="Entrada 2 2 5 3 6" xfId="11170" xr:uid="{00000000-0005-0000-0000-0000872B0000}"/>
    <cellStyle name="Entrada 2 2 5 3 6 2" xfId="11171" xr:uid="{00000000-0005-0000-0000-0000882B0000}"/>
    <cellStyle name="Entrada 2 2 5 3 7" xfId="11172" xr:uid="{00000000-0005-0000-0000-0000892B0000}"/>
    <cellStyle name="Entrada 2 2 5 3 7 2" xfId="11173" xr:uid="{00000000-0005-0000-0000-00008A2B0000}"/>
    <cellStyle name="Entrada 2 2 5 3 8" xfId="11174" xr:uid="{00000000-0005-0000-0000-00008B2B0000}"/>
    <cellStyle name="Entrada 2 2 5 3 8 2" xfId="11175" xr:uid="{00000000-0005-0000-0000-00008C2B0000}"/>
    <cellStyle name="Entrada 2 2 5 3 9" xfId="11176" xr:uid="{00000000-0005-0000-0000-00008D2B0000}"/>
    <cellStyle name="Entrada 2 2 5 4" xfId="11177" xr:uid="{00000000-0005-0000-0000-00008E2B0000}"/>
    <cellStyle name="Entrada 2 2 5 4 2" xfId="11178" xr:uid="{00000000-0005-0000-0000-00008F2B0000}"/>
    <cellStyle name="Entrada 2 2 5 4 2 2" xfId="11179" xr:uid="{00000000-0005-0000-0000-0000902B0000}"/>
    <cellStyle name="Entrada 2 2 5 4 3" xfId="11180" xr:uid="{00000000-0005-0000-0000-0000912B0000}"/>
    <cellStyle name="Entrada 2 2 5 4 3 2" xfId="11181" xr:uid="{00000000-0005-0000-0000-0000922B0000}"/>
    <cellStyle name="Entrada 2 2 5 4 4" xfId="11182" xr:uid="{00000000-0005-0000-0000-0000932B0000}"/>
    <cellStyle name="Entrada 2 2 5 4 4 2" xfId="11183" xr:uid="{00000000-0005-0000-0000-0000942B0000}"/>
    <cellStyle name="Entrada 2 2 5 4 5" xfId="11184" xr:uid="{00000000-0005-0000-0000-0000952B0000}"/>
    <cellStyle name="Entrada 2 2 5 4 5 2" xfId="11185" xr:uid="{00000000-0005-0000-0000-0000962B0000}"/>
    <cellStyle name="Entrada 2 2 5 4 6" xfId="11186" xr:uid="{00000000-0005-0000-0000-0000972B0000}"/>
    <cellStyle name="Entrada 2 2 5 4 6 2" xfId="11187" xr:uid="{00000000-0005-0000-0000-0000982B0000}"/>
    <cellStyle name="Entrada 2 2 5 4 7" xfId="11188" xr:uid="{00000000-0005-0000-0000-0000992B0000}"/>
    <cellStyle name="Entrada 2 2 5 4 7 2" xfId="11189" xr:uid="{00000000-0005-0000-0000-00009A2B0000}"/>
    <cellStyle name="Entrada 2 2 5 4 8" xfId="11190" xr:uid="{00000000-0005-0000-0000-00009B2B0000}"/>
    <cellStyle name="Entrada 2 2 5 4 8 2" xfId="11191" xr:uid="{00000000-0005-0000-0000-00009C2B0000}"/>
    <cellStyle name="Entrada 2 2 5 4 9" xfId="11192" xr:uid="{00000000-0005-0000-0000-00009D2B0000}"/>
    <cellStyle name="Entrada 2 2 5 5" xfId="11193" xr:uid="{00000000-0005-0000-0000-00009E2B0000}"/>
    <cellStyle name="Entrada 2 2 5 5 2" xfId="11194" xr:uid="{00000000-0005-0000-0000-00009F2B0000}"/>
    <cellStyle name="Entrada 2 2 5 5 2 2" xfId="11195" xr:uid="{00000000-0005-0000-0000-0000A02B0000}"/>
    <cellStyle name="Entrada 2 2 5 5 3" xfId="11196" xr:uid="{00000000-0005-0000-0000-0000A12B0000}"/>
    <cellStyle name="Entrada 2 2 5 5 3 2" xfId="11197" xr:uid="{00000000-0005-0000-0000-0000A22B0000}"/>
    <cellStyle name="Entrada 2 2 5 5 4" xfId="11198" xr:uid="{00000000-0005-0000-0000-0000A32B0000}"/>
    <cellStyle name="Entrada 2 2 5 5 4 2" xfId="11199" xr:uid="{00000000-0005-0000-0000-0000A42B0000}"/>
    <cellStyle name="Entrada 2 2 5 5 5" xfId="11200" xr:uid="{00000000-0005-0000-0000-0000A52B0000}"/>
    <cellStyle name="Entrada 2 2 5 5 5 2" xfId="11201" xr:uid="{00000000-0005-0000-0000-0000A62B0000}"/>
    <cellStyle name="Entrada 2 2 5 5 6" xfId="11202" xr:uid="{00000000-0005-0000-0000-0000A72B0000}"/>
    <cellStyle name="Entrada 2 2 5 5 6 2" xfId="11203" xr:uid="{00000000-0005-0000-0000-0000A82B0000}"/>
    <cellStyle name="Entrada 2 2 5 5 7" xfId="11204" xr:uid="{00000000-0005-0000-0000-0000A92B0000}"/>
    <cellStyle name="Entrada 2 2 5 5 7 2" xfId="11205" xr:uid="{00000000-0005-0000-0000-0000AA2B0000}"/>
    <cellStyle name="Entrada 2 2 5 5 8" xfId="11206" xr:uid="{00000000-0005-0000-0000-0000AB2B0000}"/>
    <cellStyle name="Entrada 2 2 5 5 8 2" xfId="11207" xr:uid="{00000000-0005-0000-0000-0000AC2B0000}"/>
    <cellStyle name="Entrada 2 2 5 5 9" xfId="11208" xr:uid="{00000000-0005-0000-0000-0000AD2B0000}"/>
    <cellStyle name="Entrada 2 2 5 6" xfId="11209" xr:uid="{00000000-0005-0000-0000-0000AE2B0000}"/>
    <cellStyle name="Entrada 2 2 5 6 2" xfId="11210" xr:uid="{00000000-0005-0000-0000-0000AF2B0000}"/>
    <cellStyle name="Entrada 2 2 5 7" xfId="11211" xr:uid="{00000000-0005-0000-0000-0000B02B0000}"/>
    <cellStyle name="Entrada 2 2 5 7 2" xfId="11212" xr:uid="{00000000-0005-0000-0000-0000B12B0000}"/>
    <cellStyle name="Entrada 2 2 5 8" xfId="11213" xr:uid="{00000000-0005-0000-0000-0000B22B0000}"/>
    <cellStyle name="Entrada 2 2 5 8 2" xfId="11214" xr:uid="{00000000-0005-0000-0000-0000B32B0000}"/>
    <cellStyle name="Entrada 2 2 5 9" xfId="11215" xr:uid="{00000000-0005-0000-0000-0000B42B0000}"/>
    <cellStyle name="Entrada 2 2 5 9 2" xfId="11216" xr:uid="{00000000-0005-0000-0000-0000B52B0000}"/>
    <cellStyle name="Entrada 2 2 6" xfId="11217" xr:uid="{00000000-0005-0000-0000-0000B62B0000}"/>
    <cellStyle name="Entrada 2 2 6 2" xfId="11218" xr:uid="{00000000-0005-0000-0000-0000B72B0000}"/>
    <cellStyle name="Entrada 2 2 6 2 2" xfId="11219" xr:uid="{00000000-0005-0000-0000-0000B82B0000}"/>
    <cellStyle name="Entrada 2 2 6 2 3" xfId="11220" xr:uid="{00000000-0005-0000-0000-0000B92B0000}"/>
    <cellStyle name="Entrada 2 2 6 2 4" xfId="11221" xr:uid="{00000000-0005-0000-0000-0000BA2B0000}"/>
    <cellStyle name="Entrada 2 2 6 2 5" xfId="11222" xr:uid="{00000000-0005-0000-0000-0000BB2B0000}"/>
    <cellStyle name="Entrada 2 2 6 3" xfId="11223" xr:uid="{00000000-0005-0000-0000-0000BC2B0000}"/>
    <cellStyle name="Entrada 2 2 6 3 2" xfId="11224" xr:uid="{00000000-0005-0000-0000-0000BD2B0000}"/>
    <cellStyle name="Entrada 2 2 6 3 3" xfId="11225" xr:uid="{00000000-0005-0000-0000-0000BE2B0000}"/>
    <cellStyle name="Entrada 2 2 6 3 4" xfId="11226" xr:uid="{00000000-0005-0000-0000-0000BF2B0000}"/>
    <cellStyle name="Entrada 2 2 6 3 5" xfId="11227" xr:uid="{00000000-0005-0000-0000-0000C02B0000}"/>
    <cellStyle name="Entrada 2 2 6 4" xfId="11228" xr:uid="{00000000-0005-0000-0000-0000C12B0000}"/>
    <cellStyle name="Entrada 2 2 6 4 2" xfId="11229" xr:uid="{00000000-0005-0000-0000-0000C22B0000}"/>
    <cellStyle name="Entrada 2 2 6 4 3" xfId="11230" xr:uid="{00000000-0005-0000-0000-0000C32B0000}"/>
    <cellStyle name="Entrada 2 2 6 4 4" xfId="11231" xr:uid="{00000000-0005-0000-0000-0000C42B0000}"/>
    <cellStyle name="Entrada 2 2 6 4 5" xfId="11232" xr:uid="{00000000-0005-0000-0000-0000C52B0000}"/>
    <cellStyle name="Entrada 2 2 6 5" xfId="11233" xr:uid="{00000000-0005-0000-0000-0000C62B0000}"/>
    <cellStyle name="Entrada 2 2 6 5 2" xfId="11234" xr:uid="{00000000-0005-0000-0000-0000C72B0000}"/>
    <cellStyle name="Entrada 2 2 6 5 3" xfId="11235" xr:uid="{00000000-0005-0000-0000-0000C82B0000}"/>
    <cellStyle name="Entrada 2 2 6 5 4" xfId="11236" xr:uid="{00000000-0005-0000-0000-0000C92B0000}"/>
    <cellStyle name="Entrada 2 2 6 5 5" xfId="11237" xr:uid="{00000000-0005-0000-0000-0000CA2B0000}"/>
    <cellStyle name="Entrada 2 2 6 6" xfId="11238" xr:uid="{00000000-0005-0000-0000-0000CB2B0000}"/>
    <cellStyle name="Entrada 2 2 6 7" xfId="11239" xr:uid="{00000000-0005-0000-0000-0000CC2B0000}"/>
    <cellStyle name="Entrada 2 2 6 8" xfId="11240" xr:uid="{00000000-0005-0000-0000-0000CD2B0000}"/>
    <cellStyle name="Entrada 2 2 6 9" xfId="11241" xr:uid="{00000000-0005-0000-0000-0000CE2B0000}"/>
    <cellStyle name="Entrada 2 2 7" xfId="11242" xr:uid="{00000000-0005-0000-0000-0000CF2B0000}"/>
    <cellStyle name="Entrada 2 2 7 2" xfId="11243" xr:uid="{00000000-0005-0000-0000-0000D02B0000}"/>
    <cellStyle name="Entrada 2 2 7 2 2" xfId="11244" xr:uid="{00000000-0005-0000-0000-0000D12B0000}"/>
    <cellStyle name="Entrada 2 2 7 3" xfId="11245" xr:uid="{00000000-0005-0000-0000-0000D22B0000}"/>
    <cellStyle name="Entrada 2 2 7 3 2" xfId="11246" xr:uid="{00000000-0005-0000-0000-0000D32B0000}"/>
    <cellStyle name="Entrada 2 2 7 4" xfId="11247" xr:uid="{00000000-0005-0000-0000-0000D42B0000}"/>
    <cellStyle name="Entrada 2 2 7 4 2" xfId="11248" xr:uid="{00000000-0005-0000-0000-0000D52B0000}"/>
    <cellStyle name="Entrada 2 2 7 5" xfId="11249" xr:uid="{00000000-0005-0000-0000-0000D62B0000}"/>
    <cellStyle name="Entrada 2 2 7 5 2" xfId="11250" xr:uid="{00000000-0005-0000-0000-0000D72B0000}"/>
    <cellStyle name="Entrada 2 2 7 6" xfId="11251" xr:uid="{00000000-0005-0000-0000-0000D82B0000}"/>
    <cellStyle name="Entrada 2 2 7 6 2" xfId="11252" xr:uid="{00000000-0005-0000-0000-0000D92B0000}"/>
    <cellStyle name="Entrada 2 2 7 7" xfId="11253" xr:uid="{00000000-0005-0000-0000-0000DA2B0000}"/>
    <cellStyle name="Entrada 2 2 7 7 2" xfId="11254" xr:uid="{00000000-0005-0000-0000-0000DB2B0000}"/>
    <cellStyle name="Entrada 2 2 7 8" xfId="11255" xr:uid="{00000000-0005-0000-0000-0000DC2B0000}"/>
    <cellStyle name="Entrada 2 2 7 8 2" xfId="11256" xr:uid="{00000000-0005-0000-0000-0000DD2B0000}"/>
    <cellStyle name="Entrada 2 2 7 9" xfId="11257" xr:uid="{00000000-0005-0000-0000-0000DE2B0000}"/>
    <cellStyle name="Entrada 2 2 8" xfId="11258" xr:uid="{00000000-0005-0000-0000-0000DF2B0000}"/>
    <cellStyle name="Entrada 2 2 8 2" xfId="11259" xr:uid="{00000000-0005-0000-0000-0000E02B0000}"/>
    <cellStyle name="Entrada 2 2 8 3" xfId="11260" xr:uid="{00000000-0005-0000-0000-0000E12B0000}"/>
    <cellStyle name="Entrada 2 2 8 4" xfId="11261" xr:uid="{00000000-0005-0000-0000-0000E22B0000}"/>
    <cellStyle name="Entrada 2 2 8 5" xfId="11262" xr:uid="{00000000-0005-0000-0000-0000E32B0000}"/>
    <cellStyle name="Entrada 2 2 9" xfId="11263" xr:uid="{00000000-0005-0000-0000-0000E42B0000}"/>
    <cellStyle name="Entrada 2 2 9 2" xfId="11264" xr:uid="{00000000-0005-0000-0000-0000E52B0000}"/>
    <cellStyle name="Entrada 2 2 9 3" xfId="11265" xr:uid="{00000000-0005-0000-0000-0000E62B0000}"/>
    <cellStyle name="Entrada 2 2 9 4" xfId="11266" xr:uid="{00000000-0005-0000-0000-0000E72B0000}"/>
    <cellStyle name="Entrada 2 2 9 5" xfId="11267" xr:uid="{00000000-0005-0000-0000-0000E82B0000}"/>
    <cellStyle name="Entrada 2 3" xfId="11268" xr:uid="{00000000-0005-0000-0000-0000E92B0000}"/>
    <cellStyle name="Entrada 2 3 10" xfId="11269" xr:uid="{00000000-0005-0000-0000-0000EA2B0000}"/>
    <cellStyle name="Entrada 2 3 10 2" xfId="11270" xr:uid="{00000000-0005-0000-0000-0000EB2B0000}"/>
    <cellStyle name="Entrada 2 3 10 3" xfId="11271" xr:uid="{00000000-0005-0000-0000-0000EC2B0000}"/>
    <cellStyle name="Entrada 2 3 10 4" xfId="11272" xr:uid="{00000000-0005-0000-0000-0000ED2B0000}"/>
    <cellStyle name="Entrada 2 3 10 5" xfId="11273" xr:uid="{00000000-0005-0000-0000-0000EE2B0000}"/>
    <cellStyle name="Entrada 2 3 11" xfId="11274" xr:uid="{00000000-0005-0000-0000-0000EF2B0000}"/>
    <cellStyle name="Entrada 2 3 11 2" xfId="11275" xr:uid="{00000000-0005-0000-0000-0000F02B0000}"/>
    <cellStyle name="Entrada 2 3 11 3" xfId="11276" xr:uid="{00000000-0005-0000-0000-0000F12B0000}"/>
    <cellStyle name="Entrada 2 3 11 4" xfId="11277" xr:uid="{00000000-0005-0000-0000-0000F22B0000}"/>
    <cellStyle name="Entrada 2 3 12" xfId="11278" xr:uid="{00000000-0005-0000-0000-0000F32B0000}"/>
    <cellStyle name="Entrada 2 3 13" xfId="11279" xr:uid="{00000000-0005-0000-0000-0000F42B0000}"/>
    <cellStyle name="Entrada 2 3 14" xfId="11280" xr:uid="{00000000-0005-0000-0000-0000F52B0000}"/>
    <cellStyle name="Entrada 2 3 2" xfId="11281" xr:uid="{00000000-0005-0000-0000-0000F62B0000}"/>
    <cellStyle name="Entrada 2 3 2 10" xfId="11282" xr:uid="{00000000-0005-0000-0000-0000F72B0000}"/>
    <cellStyle name="Entrada 2 3 2 10 2" xfId="11283" xr:uid="{00000000-0005-0000-0000-0000F82B0000}"/>
    <cellStyle name="Entrada 2 3 2 10 3" xfId="11284" xr:uid="{00000000-0005-0000-0000-0000F92B0000}"/>
    <cellStyle name="Entrada 2 3 2 10 4" xfId="11285" xr:uid="{00000000-0005-0000-0000-0000FA2B0000}"/>
    <cellStyle name="Entrada 2 3 2 10 5" xfId="11286" xr:uid="{00000000-0005-0000-0000-0000FB2B0000}"/>
    <cellStyle name="Entrada 2 3 2 11" xfId="11287" xr:uid="{00000000-0005-0000-0000-0000FC2B0000}"/>
    <cellStyle name="Entrada 2 3 2 11 2" xfId="11288" xr:uid="{00000000-0005-0000-0000-0000FD2B0000}"/>
    <cellStyle name="Entrada 2 3 2 11 3" xfId="11289" xr:uid="{00000000-0005-0000-0000-0000FE2B0000}"/>
    <cellStyle name="Entrada 2 3 2 11 4" xfId="11290" xr:uid="{00000000-0005-0000-0000-0000FF2B0000}"/>
    <cellStyle name="Entrada 2 3 2 12" xfId="11291" xr:uid="{00000000-0005-0000-0000-0000002C0000}"/>
    <cellStyle name="Entrada 2 3 2 13" xfId="11292" xr:uid="{00000000-0005-0000-0000-0000012C0000}"/>
    <cellStyle name="Entrada 2 3 2 14" xfId="11293" xr:uid="{00000000-0005-0000-0000-0000022C0000}"/>
    <cellStyle name="Entrada 2 3 2 2" xfId="11294" xr:uid="{00000000-0005-0000-0000-0000032C0000}"/>
    <cellStyle name="Entrada 2 3 2 2 2" xfId="11295" xr:uid="{00000000-0005-0000-0000-0000042C0000}"/>
    <cellStyle name="Entrada 2 3 2 2 2 2" xfId="11296" xr:uid="{00000000-0005-0000-0000-0000052C0000}"/>
    <cellStyle name="Entrada 2 3 2 2 2 3" xfId="11297" xr:uid="{00000000-0005-0000-0000-0000062C0000}"/>
    <cellStyle name="Entrada 2 3 2 2 2 4" xfId="11298" xr:uid="{00000000-0005-0000-0000-0000072C0000}"/>
    <cellStyle name="Entrada 2 3 2 2 2 5" xfId="11299" xr:uid="{00000000-0005-0000-0000-0000082C0000}"/>
    <cellStyle name="Entrada 2 3 2 2 3" xfId="11300" xr:uid="{00000000-0005-0000-0000-0000092C0000}"/>
    <cellStyle name="Entrada 2 3 2 2 3 2" xfId="11301" xr:uid="{00000000-0005-0000-0000-00000A2C0000}"/>
    <cellStyle name="Entrada 2 3 2 2 3 3" xfId="11302" xr:uid="{00000000-0005-0000-0000-00000B2C0000}"/>
    <cellStyle name="Entrada 2 3 2 2 3 4" xfId="11303" xr:uid="{00000000-0005-0000-0000-00000C2C0000}"/>
    <cellStyle name="Entrada 2 3 2 2 3 5" xfId="11304" xr:uid="{00000000-0005-0000-0000-00000D2C0000}"/>
    <cellStyle name="Entrada 2 3 2 2 4" xfId="11305" xr:uid="{00000000-0005-0000-0000-00000E2C0000}"/>
    <cellStyle name="Entrada 2 3 2 2 4 2" xfId="11306" xr:uid="{00000000-0005-0000-0000-00000F2C0000}"/>
    <cellStyle name="Entrada 2 3 2 2 4 3" xfId="11307" xr:uid="{00000000-0005-0000-0000-0000102C0000}"/>
    <cellStyle name="Entrada 2 3 2 2 4 4" xfId="11308" xr:uid="{00000000-0005-0000-0000-0000112C0000}"/>
    <cellStyle name="Entrada 2 3 2 2 4 5" xfId="11309" xr:uid="{00000000-0005-0000-0000-0000122C0000}"/>
    <cellStyle name="Entrada 2 3 2 2 5" xfId="11310" xr:uid="{00000000-0005-0000-0000-0000132C0000}"/>
    <cellStyle name="Entrada 2 3 2 2 5 2" xfId="11311" xr:uid="{00000000-0005-0000-0000-0000142C0000}"/>
    <cellStyle name="Entrada 2 3 2 2 5 3" xfId="11312" xr:uid="{00000000-0005-0000-0000-0000152C0000}"/>
    <cellStyle name="Entrada 2 3 2 2 5 4" xfId="11313" xr:uid="{00000000-0005-0000-0000-0000162C0000}"/>
    <cellStyle name="Entrada 2 3 2 2 5 5" xfId="11314" xr:uid="{00000000-0005-0000-0000-0000172C0000}"/>
    <cellStyle name="Entrada 2 3 2 2 6" xfId="11315" xr:uid="{00000000-0005-0000-0000-0000182C0000}"/>
    <cellStyle name="Entrada 2 3 2 2 6 2" xfId="11316" xr:uid="{00000000-0005-0000-0000-0000192C0000}"/>
    <cellStyle name="Entrada 2 3 2 2 6 3" xfId="11317" xr:uid="{00000000-0005-0000-0000-00001A2C0000}"/>
    <cellStyle name="Entrada 2 3 2 2 6 4" xfId="11318" xr:uid="{00000000-0005-0000-0000-00001B2C0000}"/>
    <cellStyle name="Entrada 2 3 2 2 7" xfId="11319" xr:uid="{00000000-0005-0000-0000-00001C2C0000}"/>
    <cellStyle name="Entrada 2 3 2 2 8" xfId="11320" xr:uid="{00000000-0005-0000-0000-00001D2C0000}"/>
    <cellStyle name="Entrada 2 3 2 2 9" xfId="11321" xr:uid="{00000000-0005-0000-0000-00001E2C0000}"/>
    <cellStyle name="Entrada 2 3 2 3" xfId="11322" xr:uid="{00000000-0005-0000-0000-00001F2C0000}"/>
    <cellStyle name="Entrada 2 3 2 3 2" xfId="11323" xr:uid="{00000000-0005-0000-0000-0000202C0000}"/>
    <cellStyle name="Entrada 2 3 2 3 2 2" xfId="11324" xr:uid="{00000000-0005-0000-0000-0000212C0000}"/>
    <cellStyle name="Entrada 2 3 2 3 2 3" xfId="11325" xr:uid="{00000000-0005-0000-0000-0000222C0000}"/>
    <cellStyle name="Entrada 2 3 2 3 2 4" xfId="11326" xr:uid="{00000000-0005-0000-0000-0000232C0000}"/>
    <cellStyle name="Entrada 2 3 2 3 2 5" xfId="11327" xr:uid="{00000000-0005-0000-0000-0000242C0000}"/>
    <cellStyle name="Entrada 2 3 2 3 3" xfId="11328" xr:uid="{00000000-0005-0000-0000-0000252C0000}"/>
    <cellStyle name="Entrada 2 3 2 3 3 2" xfId="11329" xr:uid="{00000000-0005-0000-0000-0000262C0000}"/>
    <cellStyle name="Entrada 2 3 2 3 3 3" xfId="11330" xr:uid="{00000000-0005-0000-0000-0000272C0000}"/>
    <cellStyle name="Entrada 2 3 2 3 3 4" xfId="11331" xr:uid="{00000000-0005-0000-0000-0000282C0000}"/>
    <cellStyle name="Entrada 2 3 2 3 3 5" xfId="11332" xr:uid="{00000000-0005-0000-0000-0000292C0000}"/>
    <cellStyle name="Entrada 2 3 2 3 4" xfId="11333" xr:uid="{00000000-0005-0000-0000-00002A2C0000}"/>
    <cellStyle name="Entrada 2 3 2 3 4 2" xfId="11334" xr:uid="{00000000-0005-0000-0000-00002B2C0000}"/>
    <cellStyle name="Entrada 2 3 2 3 4 3" xfId="11335" xr:uid="{00000000-0005-0000-0000-00002C2C0000}"/>
    <cellStyle name="Entrada 2 3 2 3 4 4" xfId="11336" xr:uid="{00000000-0005-0000-0000-00002D2C0000}"/>
    <cellStyle name="Entrada 2 3 2 3 4 5" xfId="11337" xr:uid="{00000000-0005-0000-0000-00002E2C0000}"/>
    <cellStyle name="Entrada 2 3 2 3 5" xfId="11338" xr:uid="{00000000-0005-0000-0000-00002F2C0000}"/>
    <cellStyle name="Entrada 2 3 2 3 5 2" xfId="11339" xr:uid="{00000000-0005-0000-0000-0000302C0000}"/>
    <cellStyle name="Entrada 2 3 2 3 5 3" xfId="11340" xr:uid="{00000000-0005-0000-0000-0000312C0000}"/>
    <cellStyle name="Entrada 2 3 2 3 5 4" xfId="11341" xr:uid="{00000000-0005-0000-0000-0000322C0000}"/>
    <cellStyle name="Entrada 2 3 2 3 5 5" xfId="11342" xr:uid="{00000000-0005-0000-0000-0000332C0000}"/>
    <cellStyle name="Entrada 2 3 2 3 6" xfId="11343" xr:uid="{00000000-0005-0000-0000-0000342C0000}"/>
    <cellStyle name="Entrada 2 3 2 3 6 2" xfId="11344" xr:uid="{00000000-0005-0000-0000-0000352C0000}"/>
    <cellStyle name="Entrada 2 3 2 3 6 3" xfId="11345" xr:uid="{00000000-0005-0000-0000-0000362C0000}"/>
    <cellStyle name="Entrada 2 3 2 3 6 4" xfId="11346" xr:uid="{00000000-0005-0000-0000-0000372C0000}"/>
    <cellStyle name="Entrada 2 3 2 3 7" xfId="11347" xr:uid="{00000000-0005-0000-0000-0000382C0000}"/>
    <cellStyle name="Entrada 2 3 2 3 7 2" xfId="11348" xr:uid="{00000000-0005-0000-0000-0000392C0000}"/>
    <cellStyle name="Entrada 2 3 2 3 8" xfId="11349" xr:uid="{00000000-0005-0000-0000-00003A2C0000}"/>
    <cellStyle name="Entrada 2 3 2 3 8 2" xfId="11350" xr:uid="{00000000-0005-0000-0000-00003B2C0000}"/>
    <cellStyle name="Entrada 2 3 2 3 9" xfId="11351" xr:uid="{00000000-0005-0000-0000-00003C2C0000}"/>
    <cellStyle name="Entrada 2 3 2 4" xfId="11352" xr:uid="{00000000-0005-0000-0000-00003D2C0000}"/>
    <cellStyle name="Entrada 2 3 2 4 2" xfId="11353" xr:uid="{00000000-0005-0000-0000-00003E2C0000}"/>
    <cellStyle name="Entrada 2 3 2 4 2 2" xfId="11354" xr:uid="{00000000-0005-0000-0000-00003F2C0000}"/>
    <cellStyle name="Entrada 2 3 2 4 2 3" xfId="11355" xr:uid="{00000000-0005-0000-0000-0000402C0000}"/>
    <cellStyle name="Entrada 2 3 2 4 2 4" xfId="11356" xr:uid="{00000000-0005-0000-0000-0000412C0000}"/>
    <cellStyle name="Entrada 2 3 2 4 2 5" xfId="11357" xr:uid="{00000000-0005-0000-0000-0000422C0000}"/>
    <cellStyle name="Entrada 2 3 2 4 3" xfId="11358" xr:uid="{00000000-0005-0000-0000-0000432C0000}"/>
    <cellStyle name="Entrada 2 3 2 4 3 2" xfId="11359" xr:uid="{00000000-0005-0000-0000-0000442C0000}"/>
    <cellStyle name="Entrada 2 3 2 4 3 3" xfId="11360" xr:uid="{00000000-0005-0000-0000-0000452C0000}"/>
    <cellStyle name="Entrada 2 3 2 4 3 4" xfId="11361" xr:uid="{00000000-0005-0000-0000-0000462C0000}"/>
    <cellStyle name="Entrada 2 3 2 4 3 5" xfId="11362" xr:uid="{00000000-0005-0000-0000-0000472C0000}"/>
    <cellStyle name="Entrada 2 3 2 4 4" xfId="11363" xr:uid="{00000000-0005-0000-0000-0000482C0000}"/>
    <cellStyle name="Entrada 2 3 2 4 4 2" xfId="11364" xr:uid="{00000000-0005-0000-0000-0000492C0000}"/>
    <cellStyle name="Entrada 2 3 2 4 4 3" xfId="11365" xr:uid="{00000000-0005-0000-0000-00004A2C0000}"/>
    <cellStyle name="Entrada 2 3 2 4 4 4" xfId="11366" xr:uid="{00000000-0005-0000-0000-00004B2C0000}"/>
    <cellStyle name="Entrada 2 3 2 4 4 5" xfId="11367" xr:uid="{00000000-0005-0000-0000-00004C2C0000}"/>
    <cellStyle name="Entrada 2 3 2 4 5" xfId="11368" xr:uid="{00000000-0005-0000-0000-00004D2C0000}"/>
    <cellStyle name="Entrada 2 3 2 4 5 2" xfId="11369" xr:uid="{00000000-0005-0000-0000-00004E2C0000}"/>
    <cellStyle name="Entrada 2 3 2 4 5 3" xfId="11370" xr:uid="{00000000-0005-0000-0000-00004F2C0000}"/>
    <cellStyle name="Entrada 2 3 2 4 5 4" xfId="11371" xr:uid="{00000000-0005-0000-0000-0000502C0000}"/>
    <cellStyle name="Entrada 2 3 2 4 5 5" xfId="11372" xr:uid="{00000000-0005-0000-0000-0000512C0000}"/>
    <cellStyle name="Entrada 2 3 2 4 6" xfId="11373" xr:uid="{00000000-0005-0000-0000-0000522C0000}"/>
    <cellStyle name="Entrada 2 3 2 4 6 2" xfId="11374" xr:uid="{00000000-0005-0000-0000-0000532C0000}"/>
    <cellStyle name="Entrada 2 3 2 4 6 3" xfId="11375" xr:uid="{00000000-0005-0000-0000-0000542C0000}"/>
    <cellStyle name="Entrada 2 3 2 4 6 4" xfId="11376" xr:uid="{00000000-0005-0000-0000-0000552C0000}"/>
    <cellStyle name="Entrada 2 3 2 4 7" xfId="11377" xr:uid="{00000000-0005-0000-0000-0000562C0000}"/>
    <cellStyle name="Entrada 2 3 2 4 7 2" xfId="11378" xr:uid="{00000000-0005-0000-0000-0000572C0000}"/>
    <cellStyle name="Entrada 2 3 2 4 8" xfId="11379" xr:uid="{00000000-0005-0000-0000-0000582C0000}"/>
    <cellStyle name="Entrada 2 3 2 4 8 2" xfId="11380" xr:uid="{00000000-0005-0000-0000-0000592C0000}"/>
    <cellStyle name="Entrada 2 3 2 4 9" xfId="11381" xr:uid="{00000000-0005-0000-0000-00005A2C0000}"/>
    <cellStyle name="Entrada 2 3 2 5" xfId="11382" xr:uid="{00000000-0005-0000-0000-00005B2C0000}"/>
    <cellStyle name="Entrada 2 3 2 5 2" xfId="11383" xr:uid="{00000000-0005-0000-0000-00005C2C0000}"/>
    <cellStyle name="Entrada 2 3 2 5 2 2" xfId="11384" xr:uid="{00000000-0005-0000-0000-00005D2C0000}"/>
    <cellStyle name="Entrada 2 3 2 5 2 3" xfId="11385" xr:uid="{00000000-0005-0000-0000-00005E2C0000}"/>
    <cellStyle name="Entrada 2 3 2 5 2 4" xfId="11386" xr:uid="{00000000-0005-0000-0000-00005F2C0000}"/>
    <cellStyle name="Entrada 2 3 2 5 2 5" xfId="11387" xr:uid="{00000000-0005-0000-0000-0000602C0000}"/>
    <cellStyle name="Entrada 2 3 2 5 3" xfId="11388" xr:uid="{00000000-0005-0000-0000-0000612C0000}"/>
    <cellStyle name="Entrada 2 3 2 5 3 2" xfId="11389" xr:uid="{00000000-0005-0000-0000-0000622C0000}"/>
    <cellStyle name="Entrada 2 3 2 5 3 3" xfId="11390" xr:uid="{00000000-0005-0000-0000-0000632C0000}"/>
    <cellStyle name="Entrada 2 3 2 5 3 4" xfId="11391" xr:uid="{00000000-0005-0000-0000-0000642C0000}"/>
    <cellStyle name="Entrada 2 3 2 5 3 5" xfId="11392" xr:uid="{00000000-0005-0000-0000-0000652C0000}"/>
    <cellStyle name="Entrada 2 3 2 5 4" xfId="11393" xr:uid="{00000000-0005-0000-0000-0000662C0000}"/>
    <cellStyle name="Entrada 2 3 2 5 4 2" xfId="11394" xr:uid="{00000000-0005-0000-0000-0000672C0000}"/>
    <cellStyle name="Entrada 2 3 2 5 4 3" xfId="11395" xr:uid="{00000000-0005-0000-0000-0000682C0000}"/>
    <cellStyle name="Entrada 2 3 2 5 4 4" xfId="11396" xr:uid="{00000000-0005-0000-0000-0000692C0000}"/>
    <cellStyle name="Entrada 2 3 2 5 4 5" xfId="11397" xr:uid="{00000000-0005-0000-0000-00006A2C0000}"/>
    <cellStyle name="Entrada 2 3 2 5 5" xfId="11398" xr:uid="{00000000-0005-0000-0000-00006B2C0000}"/>
    <cellStyle name="Entrada 2 3 2 5 5 2" xfId="11399" xr:uid="{00000000-0005-0000-0000-00006C2C0000}"/>
    <cellStyle name="Entrada 2 3 2 5 5 3" xfId="11400" xr:uid="{00000000-0005-0000-0000-00006D2C0000}"/>
    <cellStyle name="Entrada 2 3 2 5 5 4" xfId="11401" xr:uid="{00000000-0005-0000-0000-00006E2C0000}"/>
    <cellStyle name="Entrada 2 3 2 5 5 5" xfId="11402" xr:uid="{00000000-0005-0000-0000-00006F2C0000}"/>
    <cellStyle name="Entrada 2 3 2 5 6" xfId="11403" xr:uid="{00000000-0005-0000-0000-0000702C0000}"/>
    <cellStyle name="Entrada 2 3 2 5 6 2" xfId="11404" xr:uid="{00000000-0005-0000-0000-0000712C0000}"/>
    <cellStyle name="Entrada 2 3 2 5 7" xfId="11405" xr:uid="{00000000-0005-0000-0000-0000722C0000}"/>
    <cellStyle name="Entrada 2 3 2 5 7 2" xfId="11406" xr:uid="{00000000-0005-0000-0000-0000732C0000}"/>
    <cellStyle name="Entrada 2 3 2 5 8" xfId="11407" xr:uid="{00000000-0005-0000-0000-0000742C0000}"/>
    <cellStyle name="Entrada 2 3 2 5 8 2" xfId="11408" xr:uid="{00000000-0005-0000-0000-0000752C0000}"/>
    <cellStyle name="Entrada 2 3 2 5 9" xfId="11409" xr:uid="{00000000-0005-0000-0000-0000762C0000}"/>
    <cellStyle name="Entrada 2 3 2 6" xfId="11410" xr:uid="{00000000-0005-0000-0000-0000772C0000}"/>
    <cellStyle name="Entrada 2 3 2 6 2" xfId="11411" xr:uid="{00000000-0005-0000-0000-0000782C0000}"/>
    <cellStyle name="Entrada 2 3 2 6 2 2" xfId="11412" xr:uid="{00000000-0005-0000-0000-0000792C0000}"/>
    <cellStyle name="Entrada 2 3 2 6 2 3" xfId="11413" xr:uid="{00000000-0005-0000-0000-00007A2C0000}"/>
    <cellStyle name="Entrada 2 3 2 6 2 4" xfId="11414" xr:uid="{00000000-0005-0000-0000-00007B2C0000}"/>
    <cellStyle name="Entrada 2 3 2 6 2 5" xfId="11415" xr:uid="{00000000-0005-0000-0000-00007C2C0000}"/>
    <cellStyle name="Entrada 2 3 2 6 3" xfId="11416" xr:uid="{00000000-0005-0000-0000-00007D2C0000}"/>
    <cellStyle name="Entrada 2 3 2 6 3 2" xfId="11417" xr:uid="{00000000-0005-0000-0000-00007E2C0000}"/>
    <cellStyle name="Entrada 2 3 2 6 3 3" xfId="11418" xr:uid="{00000000-0005-0000-0000-00007F2C0000}"/>
    <cellStyle name="Entrada 2 3 2 6 3 4" xfId="11419" xr:uid="{00000000-0005-0000-0000-0000802C0000}"/>
    <cellStyle name="Entrada 2 3 2 6 3 5" xfId="11420" xr:uid="{00000000-0005-0000-0000-0000812C0000}"/>
    <cellStyle name="Entrada 2 3 2 6 4" xfId="11421" xr:uid="{00000000-0005-0000-0000-0000822C0000}"/>
    <cellStyle name="Entrada 2 3 2 6 4 2" xfId="11422" xr:uid="{00000000-0005-0000-0000-0000832C0000}"/>
    <cellStyle name="Entrada 2 3 2 6 4 3" xfId="11423" xr:uid="{00000000-0005-0000-0000-0000842C0000}"/>
    <cellStyle name="Entrada 2 3 2 6 4 4" xfId="11424" xr:uid="{00000000-0005-0000-0000-0000852C0000}"/>
    <cellStyle name="Entrada 2 3 2 6 4 5" xfId="11425" xr:uid="{00000000-0005-0000-0000-0000862C0000}"/>
    <cellStyle name="Entrada 2 3 2 6 5" xfId="11426" xr:uid="{00000000-0005-0000-0000-0000872C0000}"/>
    <cellStyle name="Entrada 2 3 2 6 5 2" xfId="11427" xr:uid="{00000000-0005-0000-0000-0000882C0000}"/>
    <cellStyle name="Entrada 2 3 2 6 5 3" xfId="11428" xr:uid="{00000000-0005-0000-0000-0000892C0000}"/>
    <cellStyle name="Entrada 2 3 2 6 5 4" xfId="11429" xr:uid="{00000000-0005-0000-0000-00008A2C0000}"/>
    <cellStyle name="Entrada 2 3 2 6 5 5" xfId="11430" xr:uid="{00000000-0005-0000-0000-00008B2C0000}"/>
    <cellStyle name="Entrada 2 3 2 6 6" xfId="11431" xr:uid="{00000000-0005-0000-0000-00008C2C0000}"/>
    <cellStyle name="Entrada 2 3 2 6 7" xfId="11432" xr:uid="{00000000-0005-0000-0000-00008D2C0000}"/>
    <cellStyle name="Entrada 2 3 2 6 8" xfId="11433" xr:uid="{00000000-0005-0000-0000-00008E2C0000}"/>
    <cellStyle name="Entrada 2 3 2 6 9" xfId="11434" xr:uid="{00000000-0005-0000-0000-00008F2C0000}"/>
    <cellStyle name="Entrada 2 3 2 7" xfId="11435" xr:uid="{00000000-0005-0000-0000-0000902C0000}"/>
    <cellStyle name="Entrada 2 3 2 7 2" xfId="11436" xr:uid="{00000000-0005-0000-0000-0000912C0000}"/>
    <cellStyle name="Entrada 2 3 2 7 3" xfId="11437" xr:uid="{00000000-0005-0000-0000-0000922C0000}"/>
    <cellStyle name="Entrada 2 3 2 7 4" xfId="11438" xr:uid="{00000000-0005-0000-0000-0000932C0000}"/>
    <cellStyle name="Entrada 2 3 2 7 5" xfId="11439" xr:uid="{00000000-0005-0000-0000-0000942C0000}"/>
    <cellStyle name="Entrada 2 3 2 8" xfId="11440" xr:uid="{00000000-0005-0000-0000-0000952C0000}"/>
    <cellStyle name="Entrada 2 3 2 8 2" xfId="11441" xr:uid="{00000000-0005-0000-0000-0000962C0000}"/>
    <cellStyle name="Entrada 2 3 2 8 3" xfId="11442" xr:uid="{00000000-0005-0000-0000-0000972C0000}"/>
    <cellStyle name="Entrada 2 3 2 8 4" xfId="11443" xr:uid="{00000000-0005-0000-0000-0000982C0000}"/>
    <cellStyle name="Entrada 2 3 2 8 5" xfId="11444" xr:uid="{00000000-0005-0000-0000-0000992C0000}"/>
    <cellStyle name="Entrada 2 3 2 9" xfId="11445" xr:uid="{00000000-0005-0000-0000-00009A2C0000}"/>
    <cellStyle name="Entrada 2 3 2 9 2" xfId="11446" xr:uid="{00000000-0005-0000-0000-00009B2C0000}"/>
    <cellStyle name="Entrada 2 3 2 9 3" xfId="11447" xr:uid="{00000000-0005-0000-0000-00009C2C0000}"/>
    <cellStyle name="Entrada 2 3 2 9 4" xfId="11448" xr:uid="{00000000-0005-0000-0000-00009D2C0000}"/>
    <cellStyle name="Entrada 2 3 2 9 5" xfId="11449" xr:uid="{00000000-0005-0000-0000-00009E2C0000}"/>
    <cellStyle name="Entrada 2 3 3" xfId="11450" xr:uid="{00000000-0005-0000-0000-00009F2C0000}"/>
    <cellStyle name="Entrada 2 3 3 10" xfId="11451" xr:uid="{00000000-0005-0000-0000-0000A02C0000}"/>
    <cellStyle name="Entrada 2 3 3 10 2" xfId="11452" xr:uid="{00000000-0005-0000-0000-0000A12C0000}"/>
    <cellStyle name="Entrada 2 3 3 10 3" xfId="11453" xr:uid="{00000000-0005-0000-0000-0000A22C0000}"/>
    <cellStyle name="Entrada 2 3 3 10 4" xfId="11454" xr:uid="{00000000-0005-0000-0000-0000A32C0000}"/>
    <cellStyle name="Entrada 2 3 3 10 5" xfId="11455" xr:uid="{00000000-0005-0000-0000-0000A42C0000}"/>
    <cellStyle name="Entrada 2 3 3 11" xfId="11456" xr:uid="{00000000-0005-0000-0000-0000A52C0000}"/>
    <cellStyle name="Entrada 2 3 3 11 2" xfId="11457" xr:uid="{00000000-0005-0000-0000-0000A62C0000}"/>
    <cellStyle name="Entrada 2 3 3 11 3" xfId="11458" xr:uid="{00000000-0005-0000-0000-0000A72C0000}"/>
    <cellStyle name="Entrada 2 3 3 11 4" xfId="11459" xr:uid="{00000000-0005-0000-0000-0000A82C0000}"/>
    <cellStyle name="Entrada 2 3 3 12" xfId="11460" xr:uid="{00000000-0005-0000-0000-0000A92C0000}"/>
    <cellStyle name="Entrada 2 3 3 13" xfId="11461" xr:uid="{00000000-0005-0000-0000-0000AA2C0000}"/>
    <cellStyle name="Entrada 2 3 3 14" xfId="11462" xr:uid="{00000000-0005-0000-0000-0000AB2C0000}"/>
    <cellStyle name="Entrada 2 3 3 2" xfId="11463" xr:uid="{00000000-0005-0000-0000-0000AC2C0000}"/>
    <cellStyle name="Entrada 2 3 3 2 2" xfId="11464" xr:uid="{00000000-0005-0000-0000-0000AD2C0000}"/>
    <cellStyle name="Entrada 2 3 3 2 2 2" xfId="11465" xr:uid="{00000000-0005-0000-0000-0000AE2C0000}"/>
    <cellStyle name="Entrada 2 3 3 2 2 3" xfId="11466" xr:uid="{00000000-0005-0000-0000-0000AF2C0000}"/>
    <cellStyle name="Entrada 2 3 3 2 2 4" xfId="11467" xr:uid="{00000000-0005-0000-0000-0000B02C0000}"/>
    <cellStyle name="Entrada 2 3 3 2 2 5" xfId="11468" xr:uid="{00000000-0005-0000-0000-0000B12C0000}"/>
    <cellStyle name="Entrada 2 3 3 2 3" xfId="11469" xr:uid="{00000000-0005-0000-0000-0000B22C0000}"/>
    <cellStyle name="Entrada 2 3 3 2 3 2" xfId="11470" xr:uid="{00000000-0005-0000-0000-0000B32C0000}"/>
    <cellStyle name="Entrada 2 3 3 2 3 3" xfId="11471" xr:uid="{00000000-0005-0000-0000-0000B42C0000}"/>
    <cellStyle name="Entrada 2 3 3 2 3 4" xfId="11472" xr:uid="{00000000-0005-0000-0000-0000B52C0000}"/>
    <cellStyle name="Entrada 2 3 3 2 3 5" xfId="11473" xr:uid="{00000000-0005-0000-0000-0000B62C0000}"/>
    <cellStyle name="Entrada 2 3 3 2 4" xfId="11474" xr:uid="{00000000-0005-0000-0000-0000B72C0000}"/>
    <cellStyle name="Entrada 2 3 3 2 4 2" xfId="11475" xr:uid="{00000000-0005-0000-0000-0000B82C0000}"/>
    <cellStyle name="Entrada 2 3 3 2 4 3" xfId="11476" xr:uid="{00000000-0005-0000-0000-0000B92C0000}"/>
    <cellStyle name="Entrada 2 3 3 2 4 4" xfId="11477" xr:uid="{00000000-0005-0000-0000-0000BA2C0000}"/>
    <cellStyle name="Entrada 2 3 3 2 4 5" xfId="11478" xr:uid="{00000000-0005-0000-0000-0000BB2C0000}"/>
    <cellStyle name="Entrada 2 3 3 2 5" xfId="11479" xr:uid="{00000000-0005-0000-0000-0000BC2C0000}"/>
    <cellStyle name="Entrada 2 3 3 2 5 2" xfId="11480" xr:uid="{00000000-0005-0000-0000-0000BD2C0000}"/>
    <cellStyle name="Entrada 2 3 3 2 5 3" xfId="11481" xr:uid="{00000000-0005-0000-0000-0000BE2C0000}"/>
    <cellStyle name="Entrada 2 3 3 2 5 4" xfId="11482" xr:uid="{00000000-0005-0000-0000-0000BF2C0000}"/>
    <cellStyle name="Entrada 2 3 3 2 5 5" xfId="11483" xr:uid="{00000000-0005-0000-0000-0000C02C0000}"/>
    <cellStyle name="Entrada 2 3 3 2 6" xfId="11484" xr:uid="{00000000-0005-0000-0000-0000C12C0000}"/>
    <cellStyle name="Entrada 2 3 3 2 6 2" xfId="11485" xr:uid="{00000000-0005-0000-0000-0000C22C0000}"/>
    <cellStyle name="Entrada 2 3 3 2 6 3" xfId="11486" xr:uid="{00000000-0005-0000-0000-0000C32C0000}"/>
    <cellStyle name="Entrada 2 3 3 2 6 4" xfId="11487" xr:uid="{00000000-0005-0000-0000-0000C42C0000}"/>
    <cellStyle name="Entrada 2 3 3 2 7" xfId="11488" xr:uid="{00000000-0005-0000-0000-0000C52C0000}"/>
    <cellStyle name="Entrada 2 3 3 2 8" xfId="11489" xr:uid="{00000000-0005-0000-0000-0000C62C0000}"/>
    <cellStyle name="Entrada 2 3 3 2 9" xfId="11490" xr:uid="{00000000-0005-0000-0000-0000C72C0000}"/>
    <cellStyle name="Entrada 2 3 3 3" xfId="11491" xr:uid="{00000000-0005-0000-0000-0000C82C0000}"/>
    <cellStyle name="Entrada 2 3 3 3 2" xfId="11492" xr:uid="{00000000-0005-0000-0000-0000C92C0000}"/>
    <cellStyle name="Entrada 2 3 3 3 2 2" xfId="11493" xr:uid="{00000000-0005-0000-0000-0000CA2C0000}"/>
    <cellStyle name="Entrada 2 3 3 3 2 3" xfId="11494" xr:uid="{00000000-0005-0000-0000-0000CB2C0000}"/>
    <cellStyle name="Entrada 2 3 3 3 2 4" xfId="11495" xr:uid="{00000000-0005-0000-0000-0000CC2C0000}"/>
    <cellStyle name="Entrada 2 3 3 3 2 5" xfId="11496" xr:uid="{00000000-0005-0000-0000-0000CD2C0000}"/>
    <cellStyle name="Entrada 2 3 3 3 3" xfId="11497" xr:uid="{00000000-0005-0000-0000-0000CE2C0000}"/>
    <cellStyle name="Entrada 2 3 3 3 3 2" xfId="11498" xr:uid="{00000000-0005-0000-0000-0000CF2C0000}"/>
    <cellStyle name="Entrada 2 3 3 3 3 3" xfId="11499" xr:uid="{00000000-0005-0000-0000-0000D02C0000}"/>
    <cellStyle name="Entrada 2 3 3 3 3 4" xfId="11500" xr:uid="{00000000-0005-0000-0000-0000D12C0000}"/>
    <cellStyle name="Entrada 2 3 3 3 3 5" xfId="11501" xr:uid="{00000000-0005-0000-0000-0000D22C0000}"/>
    <cellStyle name="Entrada 2 3 3 3 4" xfId="11502" xr:uid="{00000000-0005-0000-0000-0000D32C0000}"/>
    <cellStyle name="Entrada 2 3 3 3 4 2" xfId="11503" xr:uid="{00000000-0005-0000-0000-0000D42C0000}"/>
    <cellStyle name="Entrada 2 3 3 3 4 3" xfId="11504" xr:uid="{00000000-0005-0000-0000-0000D52C0000}"/>
    <cellStyle name="Entrada 2 3 3 3 4 4" xfId="11505" xr:uid="{00000000-0005-0000-0000-0000D62C0000}"/>
    <cellStyle name="Entrada 2 3 3 3 4 5" xfId="11506" xr:uid="{00000000-0005-0000-0000-0000D72C0000}"/>
    <cellStyle name="Entrada 2 3 3 3 5" xfId="11507" xr:uid="{00000000-0005-0000-0000-0000D82C0000}"/>
    <cellStyle name="Entrada 2 3 3 3 5 2" xfId="11508" xr:uid="{00000000-0005-0000-0000-0000D92C0000}"/>
    <cellStyle name="Entrada 2 3 3 3 5 3" xfId="11509" xr:uid="{00000000-0005-0000-0000-0000DA2C0000}"/>
    <cellStyle name="Entrada 2 3 3 3 5 4" xfId="11510" xr:uid="{00000000-0005-0000-0000-0000DB2C0000}"/>
    <cellStyle name="Entrada 2 3 3 3 5 5" xfId="11511" xr:uid="{00000000-0005-0000-0000-0000DC2C0000}"/>
    <cellStyle name="Entrada 2 3 3 3 6" xfId="11512" xr:uid="{00000000-0005-0000-0000-0000DD2C0000}"/>
    <cellStyle name="Entrada 2 3 3 3 6 2" xfId="11513" xr:uid="{00000000-0005-0000-0000-0000DE2C0000}"/>
    <cellStyle name="Entrada 2 3 3 3 6 3" xfId="11514" xr:uid="{00000000-0005-0000-0000-0000DF2C0000}"/>
    <cellStyle name="Entrada 2 3 3 3 6 4" xfId="11515" xr:uid="{00000000-0005-0000-0000-0000E02C0000}"/>
    <cellStyle name="Entrada 2 3 3 3 7" xfId="11516" xr:uid="{00000000-0005-0000-0000-0000E12C0000}"/>
    <cellStyle name="Entrada 2 3 3 3 7 2" xfId="11517" xr:uid="{00000000-0005-0000-0000-0000E22C0000}"/>
    <cellStyle name="Entrada 2 3 3 3 8" xfId="11518" xr:uid="{00000000-0005-0000-0000-0000E32C0000}"/>
    <cellStyle name="Entrada 2 3 3 3 8 2" xfId="11519" xr:uid="{00000000-0005-0000-0000-0000E42C0000}"/>
    <cellStyle name="Entrada 2 3 3 3 9" xfId="11520" xr:uid="{00000000-0005-0000-0000-0000E52C0000}"/>
    <cellStyle name="Entrada 2 3 3 4" xfId="11521" xr:uid="{00000000-0005-0000-0000-0000E62C0000}"/>
    <cellStyle name="Entrada 2 3 3 4 2" xfId="11522" xr:uid="{00000000-0005-0000-0000-0000E72C0000}"/>
    <cellStyle name="Entrada 2 3 3 4 2 2" xfId="11523" xr:uid="{00000000-0005-0000-0000-0000E82C0000}"/>
    <cellStyle name="Entrada 2 3 3 4 2 3" xfId="11524" xr:uid="{00000000-0005-0000-0000-0000E92C0000}"/>
    <cellStyle name="Entrada 2 3 3 4 2 4" xfId="11525" xr:uid="{00000000-0005-0000-0000-0000EA2C0000}"/>
    <cellStyle name="Entrada 2 3 3 4 2 5" xfId="11526" xr:uid="{00000000-0005-0000-0000-0000EB2C0000}"/>
    <cellStyle name="Entrada 2 3 3 4 3" xfId="11527" xr:uid="{00000000-0005-0000-0000-0000EC2C0000}"/>
    <cellStyle name="Entrada 2 3 3 4 3 2" xfId="11528" xr:uid="{00000000-0005-0000-0000-0000ED2C0000}"/>
    <cellStyle name="Entrada 2 3 3 4 3 3" xfId="11529" xr:uid="{00000000-0005-0000-0000-0000EE2C0000}"/>
    <cellStyle name="Entrada 2 3 3 4 3 4" xfId="11530" xr:uid="{00000000-0005-0000-0000-0000EF2C0000}"/>
    <cellStyle name="Entrada 2 3 3 4 3 5" xfId="11531" xr:uid="{00000000-0005-0000-0000-0000F02C0000}"/>
    <cellStyle name="Entrada 2 3 3 4 4" xfId="11532" xr:uid="{00000000-0005-0000-0000-0000F12C0000}"/>
    <cellStyle name="Entrada 2 3 3 4 4 2" xfId="11533" xr:uid="{00000000-0005-0000-0000-0000F22C0000}"/>
    <cellStyle name="Entrada 2 3 3 4 4 3" xfId="11534" xr:uid="{00000000-0005-0000-0000-0000F32C0000}"/>
    <cellStyle name="Entrada 2 3 3 4 4 4" xfId="11535" xr:uid="{00000000-0005-0000-0000-0000F42C0000}"/>
    <cellStyle name="Entrada 2 3 3 4 4 5" xfId="11536" xr:uid="{00000000-0005-0000-0000-0000F52C0000}"/>
    <cellStyle name="Entrada 2 3 3 4 5" xfId="11537" xr:uid="{00000000-0005-0000-0000-0000F62C0000}"/>
    <cellStyle name="Entrada 2 3 3 4 5 2" xfId="11538" xr:uid="{00000000-0005-0000-0000-0000F72C0000}"/>
    <cellStyle name="Entrada 2 3 3 4 5 3" xfId="11539" xr:uid="{00000000-0005-0000-0000-0000F82C0000}"/>
    <cellStyle name="Entrada 2 3 3 4 5 4" xfId="11540" xr:uid="{00000000-0005-0000-0000-0000F92C0000}"/>
    <cellStyle name="Entrada 2 3 3 4 5 5" xfId="11541" xr:uid="{00000000-0005-0000-0000-0000FA2C0000}"/>
    <cellStyle name="Entrada 2 3 3 4 6" xfId="11542" xr:uid="{00000000-0005-0000-0000-0000FB2C0000}"/>
    <cellStyle name="Entrada 2 3 3 4 6 2" xfId="11543" xr:uid="{00000000-0005-0000-0000-0000FC2C0000}"/>
    <cellStyle name="Entrada 2 3 3 4 6 3" xfId="11544" xr:uid="{00000000-0005-0000-0000-0000FD2C0000}"/>
    <cellStyle name="Entrada 2 3 3 4 6 4" xfId="11545" xr:uid="{00000000-0005-0000-0000-0000FE2C0000}"/>
    <cellStyle name="Entrada 2 3 3 4 7" xfId="11546" xr:uid="{00000000-0005-0000-0000-0000FF2C0000}"/>
    <cellStyle name="Entrada 2 3 3 4 7 2" xfId="11547" xr:uid="{00000000-0005-0000-0000-0000002D0000}"/>
    <cellStyle name="Entrada 2 3 3 4 8" xfId="11548" xr:uid="{00000000-0005-0000-0000-0000012D0000}"/>
    <cellStyle name="Entrada 2 3 3 4 8 2" xfId="11549" xr:uid="{00000000-0005-0000-0000-0000022D0000}"/>
    <cellStyle name="Entrada 2 3 3 4 9" xfId="11550" xr:uid="{00000000-0005-0000-0000-0000032D0000}"/>
    <cellStyle name="Entrada 2 3 3 5" xfId="11551" xr:uid="{00000000-0005-0000-0000-0000042D0000}"/>
    <cellStyle name="Entrada 2 3 3 5 2" xfId="11552" xr:uid="{00000000-0005-0000-0000-0000052D0000}"/>
    <cellStyle name="Entrada 2 3 3 5 2 2" xfId="11553" xr:uid="{00000000-0005-0000-0000-0000062D0000}"/>
    <cellStyle name="Entrada 2 3 3 5 2 3" xfId="11554" xr:uid="{00000000-0005-0000-0000-0000072D0000}"/>
    <cellStyle name="Entrada 2 3 3 5 2 4" xfId="11555" xr:uid="{00000000-0005-0000-0000-0000082D0000}"/>
    <cellStyle name="Entrada 2 3 3 5 2 5" xfId="11556" xr:uid="{00000000-0005-0000-0000-0000092D0000}"/>
    <cellStyle name="Entrada 2 3 3 5 3" xfId="11557" xr:uid="{00000000-0005-0000-0000-00000A2D0000}"/>
    <cellStyle name="Entrada 2 3 3 5 3 2" xfId="11558" xr:uid="{00000000-0005-0000-0000-00000B2D0000}"/>
    <cellStyle name="Entrada 2 3 3 5 3 3" xfId="11559" xr:uid="{00000000-0005-0000-0000-00000C2D0000}"/>
    <cellStyle name="Entrada 2 3 3 5 3 4" xfId="11560" xr:uid="{00000000-0005-0000-0000-00000D2D0000}"/>
    <cellStyle name="Entrada 2 3 3 5 3 5" xfId="11561" xr:uid="{00000000-0005-0000-0000-00000E2D0000}"/>
    <cellStyle name="Entrada 2 3 3 5 4" xfId="11562" xr:uid="{00000000-0005-0000-0000-00000F2D0000}"/>
    <cellStyle name="Entrada 2 3 3 5 4 2" xfId="11563" xr:uid="{00000000-0005-0000-0000-0000102D0000}"/>
    <cellStyle name="Entrada 2 3 3 5 4 3" xfId="11564" xr:uid="{00000000-0005-0000-0000-0000112D0000}"/>
    <cellStyle name="Entrada 2 3 3 5 4 4" xfId="11565" xr:uid="{00000000-0005-0000-0000-0000122D0000}"/>
    <cellStyle name="Entrada 2 3 3 5 4 5" xfId="11566" xr:uid="{00000000-0005-0000-0000-0000132D0000}"/>
    <cellStyle name="Entrada 2 3 3 5 5" xfId="11567" xr:uid="{00000000-0005-0000-0000-0000142D0000}"/>
    <cellStyle name="Entrada 2 3 3 5 5 2" xfId="11568" xr:uid="{00000000-0005-0000-0000-0000152D0000}"/>
    <cellStyle name="Entrada 2 3 3 5 5 3" xfId="11569" xr:uid="{00000000-0005-0000-0000-0000162D0000}"/>
    <cellStyle name="Entrada 2 3 3 5 5 4" xfId="11570" xr:uid="{00000000-0005-0000-0000-0000172D0000}"/>
    <cellStyle name="Entrada 2 3 3 5 5 5" xfId="11571" xr:uid="{00000000-0005-0000-0000-0000182D0000}"/>
    <cellStyle name="Entrada 2 3 3 5 6" xfId="11572" xr:uid="{00000000-0005-0000-0000-0000192D0000}"/>
    <cellStyle name="Entrada 2 3 3 5 6 2" xfId="11573" xr:uid="{00000000-0005-0000-0000-00001A2D0000}"/>
    <cellStyle name="Entrada 2 3 3 5 7" xfId="11574" xr:uid="{00000000-0005-0000-0000-00001B2D0000}"/>
    <cellStyle name="Entrada 2 3 3 5 7 2" xfId="11575" xr:uid="{00000000-0005-0000-0000-00001C2D0000}"/>
    <cellStyle name="Entrada 2 3 3 5 8" xfId="11576" xr:uid="{00000000-0005-0000-0000-00001D2D0000}"/>
    <cellStyle name="Entrada 2 3 3 5 8 2" xfId="11577" xr:uid="{00000000-0005-0000-0000-00001E2D0000}"/>
    <cellStyle name="Entrada 2 3 3 5 9" xfId="11578" xr:uid="{00000000-0005-0000-0000-00001F2D0000}"/>
    <cellStyle name="Entrada 2 3 3 6" xfId="11579" xr:uid="{00000000-0005-0000-0000-0000202D0000}"/>
    <cellStyle name="Entrada 2 3 3 6 2" xfId="11580" xr:uid="{00000000-0005-0000-0000-0000212D0000}"/>
    <cellStyle name="Entrada 2 3 3 6 2 2" xfId="11581" xr:uid="{00000000-0005-0000-0000-0000222D0000}"/>
    <cellStyle name="Entrada 2 3 3 6 2 3" xfId="11582" xr:uid="{00000000-0005-0000-0000-0000232D0000}"/>
    <cellStyle name="Entrada 2 3 3 6 2 4" xfId="11583" xr:uid="{00000000-0005-0000-0000-0000242D0000}"/>
    <cellStyle name="Entrada 2 3 3 6 2 5" xfId="11584" xr:uid="{00000000-0005-0000-0000-0000252D0000}"/>
    <cellStyle name="Entrada 2 3 3 6 3" xfId="11585" xr:uid="{00000000-0005-0000-0000-0000262D0000}"/>
    <cellStyle name="Entrada 2 3 3 6 3 2" xfId="11586" xr:uid="{00000000-0005-0000-0000-0000272D0000}"/>
    <cellStyle name="Entrada 2 3 3 6 3 3" xfId="11587" xr:uid="{00000000-0005-0000-0000-0000282D0000}"/>
    <cellStyle name="Entrada 2 3 3 6 3 4" xfId="11588" xr:uid="{00000000-0005-0000-0000-0000292D0000}"/>
    <cellStyle name="Entrada 2 3 3 6 3 5" xfId="11589" xr:uid="{00000000-0005-0000-0000-00002A2D0000}"/>
    <cellStyle name="Entrada 2 3 3 6 4" xfId="11590" xr:uid="{00000000-0005-0000-0000-00002B2D0000}"/>
    <cellStyle name="Entrada 2 3 3 6 4 2" xfId="11591" xr:uid="{00000000-0005-0000-0000-00002C2D0000}"/>
    <cellStyle name="Entrada 2 3 3 6 4 3" xfId="11592" xr:uid="{00000000-0005-0000-0000-00002D2D0000}"/>
    <cellStyle name="Entrada 2 3 3 6 4 4" xfId="11593" xr:uid="{00000000-0005-0000-0000-00002E2D0000}"/>
    <cellStyle name="Entrada 2 3 3 6 4 5" xfId="11594" xr:uid="{00000000-0005-0000-0000-00002F2D0000}"/>
    <cellStyle name="Entrada 2 3 3 6 5" xfId="11595" xr:uid="{00000000-0005-0000-0000-0000302D0000}"/>
    <cellStyle name="Entrada 2 3 3 6 5 2" xfId="11596" xr:uid="{00000000-0005-0000-0000-0000312D0000}"/>
    <cellStyle name="Entrada 2 3 3 6 5 3" xfId="11597" xr:uid="{00000000-0005-0000-0000-0000322D0000}"/>
    <cellStyle name="Entrada 2 3 3 6 5 4" xfId="11598" xr:uid="{00000000-0005-0000-0000-0000332D0000}"/>
    <cellStyle name="Entrada 2 3 3 6 5 5" xfId="11599" xr:uid="{00000000-0005-0000-0000-0000342D0000}"/>
    <cellStyle name="Entrada 2 3 3 6 6" xfId="11600" xr:uid="{00000000-0005-0000-0000-0000352D0000}"/>
    <cellStyle name="Entrada 2 3 3 6 7" xfId="11601" xr:uid="{00000000-0005-0000-0000-0000362D0000}"/>
    <cellStyle name="Entrada 2 3 3 6 8" xfId="11602" xr:uid="{00000000-0005-0000-0000-0000372D0000}"/>
    <cellStyle name="Entrada 2 3 3 6 9" xfId="11603" xr:uid="{00000000-0005-0000-0000-0000382D0000}"/>
    <cellStyle name="Entrada 2 3 3 7" xfId="11604" xr:uid="{00000000-0005-0000-0000-0000392D0000}"/>
    <cellStyle name="Entrada 2 3 3 7 2" xfId="11605" xr:uid="{00000000-0005-0000-0000-00003A2D0000}"/>
    <cellStyle name="Entrada 2 3 3 7 3" xfId="11606" xr:uid="{00000000-0005-0000-0000-00003B2D0000}"/>
    <cellStyle name="Entrada 2 3 3 7 4" xfId="11607" xr:uid="{00000000-0005-0000-0000-00003C2D0000}"/>
    <cellStyle name="Entrada 2 3 3 7 5" xfId="11608" xr:uid="{00000000-0005-0000-0000-00003D2D0000}"/>
    <cellStyle name="Entrada 2 3 3 8" xfId="11609" xr:uid="{00000000-0005-0000-0000-00003E2D0000}"/>
    <cellStyle name="Entrada 2 3 3 8 2" xfId="11610" xr:uid="{00000000-0005-0000-0000-00003F2D0000}"/>
    <cellStyle name="Entrada 2 3 3 8 3" xfId="11611" xr:uid="{00000000-0005-0000-0000-0000402D0000}"/>
    <cellStyle name="Entrada 2 3 3 8 4" xfId="11612" xr:uid="{00000000-0005-0000-0000-0000412D0000}"/>
    <cellStyle name="Entrada 2 3 3 8 5" xfId="11613" xr:uid="{00000000-0005-0000-0000-0000422D0000}"/>
    <cellStyle name="Entrada 2 3 3 9" xfId="11614" xr:uid="{00000000-0005-0000-0000-0000432D0000}"/>
    <cellStyle name="Entrada 2 3 3 9 2" xfId="11615" xr:uid="{00000000-0005-0000-0000-0000442D0000}"/>
    <cellStyle name="Entrada 2 3 3 9 3" xfId="11616" xr:uid="{00000000-0005-0000-0000-0000452D0000}"/>
    <cellStyle name="Entrada 2 3 3 9 4" xfId="11617" xr:uid="{00000000-0005-0000-0000-0000462D0000}"/>
    <cellStyle name="Entrada 2 3 3 9 5" xfId="11618" xr:uid="{00000000-0005-0000-0000-0000472D0000}"/>
    <cellStyle name="Entrada 2 3 4" xfId="11619" xr:uid="{00000000-0005-0000-0000-0000482D0000}"/>
    <cellStyle name="Entrada 2 3 4 10" xfId="11620" xr:uid="{00000000-0005-0000-0000-0000492D0000}"/>
    <cellStyle name="Entrada 2 3 4 2" xfId="11621" xr:uid="{00000000-0005-0000-0000-00004A2D0000}"/>
    <cellStyle name="Entrada 2 3 4 2 2" xfId="11622" xr:uid="{00000000-0005-0000-0000-00004B2D0000}"/>
    <cellStyle name="Entrada 2 3 4 2 2 2" xfId="11623" xr:uid="{00000000-0005-0000-0000-00004C2D0000}"/>
    <cellStyle name="Entrada 2 3 4 2 3" xfId="11624" xr:uid="{00000000-0005-0000-0000-00004D2D0000}"/>
    <cellStyle name="Entrada 2 3 4 2 3 2" xfId="11625" xr:uid="{00000000-0005-0000-0000-00004E2D0000}"/>
    <cellStyle name="Entrada 2 3 4 2 4" xfId="11626" xr:uid="{00000000-0005-0000-0000-00004F2D0000}"/>
    <cellStyle name="Entrada 2 3 4 2 4 2" xfId="11627" xr:uid="{00000000-0005-0000-0000-0000502D0000}"/>
    <cellStyle name="Entrada 2 3 4 2 5" xfId="11628" xr:uid="{00000000-0005-0000-0000-0000512D0000}"/>
    <cellStyle name="Entrada 2 3 4 2 5 2" xfId="11629" xr:uid="{00000000-0005-0000-0000-0000522D0000}"/>
    <cellStyle name="Entrada 2 3 4 2 6" xfId="11630" xr:uid="{00000000-0005-0000-0000-0000532D0000}"/>
    <cellStyle name="Entrada 2 3 4 3" xfId="11631" xr:uid="{00000000-0005-0000-0000-0000542D0000}"/>
    <cellStyle name="Entrada 2 3 4 3 2" xfId="11632" xr:uid="{00000000-0005-0000-0000-0000552D0000}"/>
    <cellStyle name="Entrada 2 3 4 3 2 2" xfId="11633" xr:uid="{00000000-0005-0000-0000-0000562D0000}"/>
    <cellStyle name="Entrada 2 3 4 3 3" xfId="11634" xr:uid="{00000000-0005-0000-0000-0000572D0000}"/>
    <cellStyle name="Entrada 2 3 4 3 3 2" xfId="11635" xr:uid="{00000000-0005-0000-0000-0000582D0000}"/>
    <cellStyle name="Entrada 2 3 4 3 4" xfId="11636" xr:uid="{00000000-0005-0000-0000-0000592D0000}"/>
    <cellStyle name="Entrada 2 3 4 3 4 2" xfId="11637" xr:uid="{00000000-0005-0000-0000-00005A2D0000}"/>
    <cellStyle name="Entrada 2 3 4 3 5" xfId="11638" xr:uid="{00000000-0005-0000-0000-00005B2D0000}"/>
    <cellStyle name="Entrada 2 3 4 3 5 2" xfId="11639" xr:uid="{00000000-0005-0000-0000-00005C2D0000}"/>
    <cellStyle name="Entrada 2 3 4 3 6" xfId="11640" xr:uid="{00000000-0005-0000-0000-00005D2D0000}"/>
    <cellStyle name="Entrada 2 3 4 3 6 2" xfId="11641" xr:uid="{00000000-0005-0000-0000-00005E2D0000}"/>
    <cellStyle name="Entrada 2 3 4 3 7" xfId="11642" xr:uid="{00000000-0005-0000-0000-00005F2D0000}"/>
    <cellStyle name="Entrada 2 3 4 3 7 2" xfId="11643" xr:uid="{00000000-0005-0000-0000-0000602D0000}"/>
    <cellStyle name="Entrada 2 3 4 3 8" xfId="11644" xr:uid="{00000000-0005-0000-0000-0000612D0000}"/>
    <cellStyle name="Entrada 2 3 4 3 8 2" xfId="11645" xr:uid="{00000000-0005-0000-0000-0000622D0000}"/>
    <cellStyle name="Entrada 2 3 4 3 9" xfId="11646" xr:uid="{00000000-0005-0000-0000-0000632D0000}"/>
    <cellStyle name="Entrada 2 3 4 4" xfId="11647" xr:uid="{00000000-0005-0000-0000-0000642D0000}"/>
    <cellStyle name="Entrada 2 3 4 4 2" xfId="11648" xr:uid="{00000000-0005-0000-0000-0000652D0000}"/>
    <cellStyle name="Entrada 2 3 4 4 2 2" xfId="11649" xr:uid="{00000000-0005-0000-0000-0000662D0000}"/>
    <cellStyle name="Entrada 2 3 4 4 3" xfId="11650" xr:uid="{00000000-0005-0000-0000-0000672D0000}"/>
    <cellStyle name="Entrada 2 3 4 4 3 2" xfId="11651" xr:uid="{00000000-0005-0000-0000-0000682D0000}"/>
    <cellStyle name="Entrada 2 3 4 4 4" xfId="11652" xr:uid="{00000000-0005-0000-0000-0000692D0000}"/>
    <cellStyle name="Entrada 2 3 4 4 4 2" xfId="11653" xr:uid="{00000000-0005-0000-0000-00006A2D0000}"/>
    <cellStyle name="Entrada 2 3 4 4 5" xfId="11654" xr:uid="{00000000-0005-0000-0000-00006B2D0000}"/>
    <cellStyle name="Entrada 2 3 4 4 5 2" xfId="11655" xr:uid="{00000000-0005-0000-0000-00006C2D0000}"/>
    <cellStyle name="Entrada 2 3 4 4 6" xfId="11656" xr:uid="{00000000-0005-0000-0000-00006D2D0000}"/>
    <cellStyle name="Entrada 2 3 4 4 6 2" xfId="11657" xr:uid="{00000000-0005-0000-0000-00006E2D0000}"/>
    <cellStyle name="Entrada 2 3 4 4 7" xfId="11658" xr:uid="{00000000-0005-0000-0000-00006F2D0000}"/>
    <cellStyle name="Entrada 2 3 4 4 7 2" xfId="11659" xr:uid="{00000000-0005-0000-0000-0000702D0000}"/>
    <cellStyle name="Entrada 2 3 4 4 8" xfId="11660" xr:uid="{00000000-0005-0000-0000-0000712D0000}"/>
    <cellStyle name="Entrada 2 3 4 4 8 2" xfId="11661" xr:uid="{00000000-0005-0000-0000-0000722D0000}"/>
    <cellStyle name="Entrada 2 3 4 4 9" xfId="11662" xr:uid="{00000000-0005-0000-0000-0000732D0000}"/>
    <cellStyle name="Entrada 2 3 4 5" xfId="11663" xr:uid="{00000000-0005-0000-0000-0000742D0000}"/>
    <cellStyle name="Entrada 2 3 4 5 2" xfId="11664" xr:uid="{00000000-0005-0000-0000-0000752D0000}"/>
    <cellStyle name="Entrada 2 3 4 5 2 2" xfId="11665" xr:uid="{00000000-0005-0000-0000-0000762D0000}"/>
    <cellStyle name="Entrada 2 3 4 5 3" xfId="11666" xr:uid="{00000000-0005-0000-0000-0000772D0000}"/>
    <cellStyle name="Entrada 2 3 4 5 3 2" xfId="11667" xr:uid="{00000000-0005-0000-0000-0000782D0000}"/>
    <cellStyle name="Entrada 2 3 4 5 4" xfId="11668" xr:uid="{00000000-0005-0000-0000-0000792D0000}"/>
    <cellStyle name="Entrada 2 3 4 5 4 2" xfId="11669" xr:uid="{00000000-0005-0000-0000-00007A2D0000}"/>
    <cellStyle name="Entrada 2 3 4 5 5" xfId="11670" xr:uid="{00000000-0005-0000-0000-00007B2D0000}"/>
    <cellStyle name="Entrada 2 3 4 5 5 2" xfId="11671" xr:uid="{00000000-0005-0000-0000-00007C2D0000}"/>
    <cellStyle name="Entrada 2 3 4 5 6" xfId="11672" xr:uid="{00000000-0005-0000-0000-00007D2D0000}"/>
    <cellStyle name="Entrada 2 3 4 5 6 2" xfId="11673" xr:uid="{00000000-0005-0000-0000-00007E2D0000}"/>
    <cellStyle name="Entrada 2 3 4 5 7" xfId="11674" xr:uid="{00000000-0005-0000-0000-00007F2D0000}"/>
    <cellStyle name="Entrada 2 3 4 5 7 2" xfId="11675" xr:uid="{00000000-0005-0000-0000-0000802D0000}"/>
    <cellStyle name="Entrada 2 3 4 5 8" xfId="11676" xr:uid="{00000000-0005-0000-0000-0000812D0000}"/>
    <cellStyle name="Entrada 2 3 4 5 8 2" xfId="11677" xr:uid="{00000000-0005-0000-0000-0000822D0000}"/>
    <cellStyle name="Entrada 2 3 4 5 9" xfId="11678" xr:uid="{00000000-0005-0000-0000-0000832D0000}"/>
    <cellStyle name="Entrada 2 3 4 6" xfId="11679" xr:uid="{00000000-0005-0000-0000-0000842D0000}"/>
    <cellStyle name="Entrada 2 3 4 6 2" xfId="11680" xr:uid="{00000000-0005-0000-0000-0000852D0000}"/>
    <cellStyle name="Entrada 2 3 4 6 3" xfId="11681" xr:uid="{00000000-0005-0000-0000-0000862D0000}"/>
    <cellStyle name="Entrada 2 3 4 6 4" xfId="11682" xr:uid="{00000000-0005-0000-0000-0000872D0000}"/>
    <cellStyle name="Entrada 2 3 4 7" xfId="11683" xr:uid="{00000000-0005-0000-0000-0000882D0000}"/>
    <cellStyle name="Entrada 2 3 4 7 2" xfId="11684" xr:uid="{00000000-0005-0000-0000-0000892D0000}"/>
    <cellStyle name="Entrada 2 3 4 8" xfId="11685" xr:uid="{00000000-0005-0000-0000-00008A2D0000}"/>
    <cellStyle name="Entrada 2 3 4 8 2" xfId="11686" xr:uid="{00000000-0005-0000-0000-00008B2D0000}"/>
    <cellStyle name="Entrada 2 3 4 9" xfId="11687" xr:uid="{00000000-0005-0000-0000-00008C2D0000}"/>
    <cellStyle name="Entrada 2 3 4 9 2" xfId="11688" xr:uid="{00000000-0005-0000-0000-00008D2D0000}"/>
    <cellStyle name="Entrada 2 3 5" xfId="11689" xr:uid="{00000000-0005-0000-0000-00008E2D0000}"/>
    <cellStyle name="Entrada 2 3 5 2" xfId="11690" xr:uid="{00000000-0005-0000-0000-00008F2D0000}"/>
    <cellStyle name="Entrada 2 3 5 2 2" xfId="11691" xr:uid="{00000000-0005-0000-0000-0000902D0000}"/>
    <cellStyle name="Entrada 2 3 5 2 3" xfId="11692" xr:uid="{00000000-0005-0000-0000-0000912D0000}"/>
    <cellStyle name="Entrada 2 3 5 2 4" xfId="11693" xr:uid="{00000000-0005-0000-0000-0000922D0000}"/>
    <cellStyle name="Entrada 2 3 5 2 5" xfId="11694" xr:uid="{00000000-0005-0000-0000-0000932D0000}"/>
    <cellStyle name="Entrada 2 3 5 3" xfId="11695" xr:uid="{00000000-0005-0000-0000-0000942D0000}"/>
    <cellStyle name="Entrada 2 3 5 3 2" xfId="11696" xr:uid="{00000000-0005-0000-0000-0000952D0000}"/>
    <cellStyle name="Entrada 2 3 5 3 3" xfId="11697" xr:uid="{00000000-0005-0000-0000-0000962D0000}"/>
    <cellStyle name="Entrada 2 3 5 3 4" xfId="11698" xr:uid="{00000000-0005-0000-0000-0000972D0000}"/>
    <cellStyle name="Entrada 2 3 5 3 5" xfId="11699" xr:uid="{00000000-0005-0000-0000-0000982D0000}"/>
    <cellStyle name="Entrada 2 3 5 4" xfId="11700" xr:uid="{00000000-0005-0000-0000-0000992D0000}"/>
    <cellStyle name="Entrada 2 3 5 4 2" xfId="11701" xr:uid="{00000000-0005-0000-0000-00009A2D0000}"/>
    <cellStyle name="Entrada 2 3 5 4 3" xfId="11702" xr:uid="{00000000-0005-0000-0000-00009B2D0000}"/>
    <cellStyle name="Entrada 2 3 5 4 4" xfId="11703" xr:uid="{00000000-0005-0000-0000-00009C2D0000}"/>
    <cellStyle name="Entrada 2 3 5 4 5" xfId="11704" xr:uid="{00000000-0005-0000-0000-00009D2D0000}"/>
    <cellStyle name="Entrada 2 3 5 5" xfId="11705" xr:uid="{00000000-0005-0000-0000-00009E2D0000}"/>
    <cellStyle name="Entrada 2 3 5 5 2" xfId="11706" xr:uid="{00000000-0005-0000-0000-00009F2D0000}"/>
    <cellStyle name="Entrada 2 3 5 5 3" xfId="11707" xr:uid="{00000000-0005-0000-0000-0000A02D0000}"/>
    <cellStyle name="Entrada 2 3 5 5 4" xfId="11708" xr:uid="{00000000-0005-0000-0000-0000A12D0000}"/>
    <cellStyle name="Entrada 2 3 5 5 5" xfId="11709" xr:uid="{00000000-0005-0000-0000-0000A22D0000}"/>
    <cellStyle name="Entrada 2 3 5 6" xfId="11710" xr:uid="{00000000-0005-0000-0000-0000A32D0000}"/>
    <cellStyle name="Entrada 2 3 5 6 2" xfId="11711" xr:uid="{00000000-0005-0000-0000-0000A42D0000}"/>
    <cellStyle name="Entrada 2 3 5 7" xfId="11712" xr:uid="{00000000-0005-0000-0000-0000A52D0000}"/>
    <cellStyle name="Entrada 2 3 5 7 2" xfId="11713" xr:uid="{00000000-0005-0000-0000-0000A62D0000}"/>
    <cellStyle name="Entrada 2 3 5 8" xfId="11714" xr:uid="{00000000-0005-0000-0000-0000A72D0000}"/>
    <cellStyle name="Entrada 2 3 5 8 2" xfId="11715" xr:uid="{00000000-0005-0000-0000-0000A82D0000}"/>
    <cellStyle name="Entrada 2 3 5 9" xfId="11716" xr:uid="{00000000-0005-0000-0000-0000A92D0000}"/>
    <cellStyle name="Entrada 2 3 6" xfId="11717" xr:uid="{00000000-0005-0000-0000-0000AA2D0000}"/>
    <cellStyle name="Entrada 2 3 6 2" xfId="11718" xr:uid="{00000000-0005-0000-0000-0000AB2D0000}"/>
    <cellStyle name="Entrada 2 3 6 2 2" xfId="11719" xr:uid="{00000000-0005-0000-0000-0000AC2D0000}"/>
    <cellStyle name="Entrada 2 3 6 2 3" xfId="11720" xr:uid="{00000000-0005-0000-0000-0000AD2D0000}"/>
    <cellStyle name="Entrada 2 3 6 2 4" xfId="11721" xr:uid="{00000000-0005-0000-0000-0000AE2D0000}"/>
    <cellStyle name="Entrada 2 3 6 2 5" xfId="11722" xr:uid="{00000000-0005-0000-0000-0000AF2D0000}"/>
    <cellStyle name="Entrada 2 3 6 3" xfId="11723" xr:uid="{00000000-0005-0000-0000-0000B02D0000}"/>
    <cellStyle name="Entrada 2 3 6 3 2" xfId="11724" xr:uid="{00000000-0005-0000-0000-0000B12D0000}"/>
    <cellStyle name="Entrada 2 3 6 3 3" xfId="11725" xr:uid="{00000000-0005-0000-0000-0000B22D0000}"/>
    <cellStyle name="Entrada 2 3 6 3 4" xfId="11726" xr:uid="{00000000-0005-0000-0000-0000B32D0000}"/>
    <cellStyle name="Entrada 2 3 6 3 5" xfId="11727" xr:uid="{00000000-0005-0000-0000-0000B42D0000}"/>
    <cellStyle name="Entrada 2 3 6 4" xfId="11728" xr:uid="{00000000-0005-0000-0000-0000B52D0000}"/>
    <cellStyle name="Entrada 2 3 6 4 2" xfId="11729" xr:uid="{00000000-0005-0000-0000-0000B62D0000}"/>
    <cellStyle name="Entrada 2 3 6 4 3" xfId="11730" xr:uid="{00000000-0005-0000-0000-0000B72D0000}"/>
    <cellStyle name="Entrada 2 3 6 4 4" xfId="11731" xr:uid="{00000000-0005-0000-0000-0000B82D0000}"/>
    <cellStyle name="Entrada 2 3 6 4 5" xfId="11732" xr:uid="{00000000-0005-0000-0000-0000B92D0000}"/>
    <cellStyle name="Entrada 2 3 6 5" xfId="11733" xr:uid="{00000000-0005-0000-0000-0000BA2D0000}"/>
    <cellStyle name="Entrada 2 3 6 5 2" xfId="11734" xr:uid="{00000000-0005-0000-0000-0000BB2D0000}"/>
    <cellStyle name="Entrada 2 3 6 5 3" xfId="11735" xr:uid="{00000000-0005-0000-0000-0000BC2D0000}"/>
    <cellStyle name="Entrada 2 3 6 5 4" xfId="11736" xr:uid="{00000000-0005-0000-0000-0000BD2D0000}"/>
    <cellStyle name="Entrada 2 3 6 5 5" xfId="11737" xr:uid="{00000000-0005-0000-0000-0000BE2D0000}"/>
    <cellStyle name="Entrada 2 3 6 6" xfId="11738" xr:uid="{00000000-0005-0000-0000-0000BF2D0000}"/>
    <cellStyle name="Entrada 2 3 6 6 2" xfId="11739" xr:uid="{00000000-0005-0000-0000-0000C02D0000}"/>
    <cellStyle name="Entrada 2 3 6 7" xfId="11740" xr:uid="{00000000-0005-0000-0000-0000C12D0000}"/>
    <cellStyle name="Entrada 2 3 6 7 2" xfId="11741" xr:uid="{00000000-0005-0000-0000-0000C22D0000}"/>
    <cellStyle name="Entrada 2 3 6 8" xfId="11742" xr:uid="{00000000-0005-0000-0000-0000C32D0000}"/>
    <cellStyle name="Entrada 2 3 6 8 2" xfId="11743" xr:uid="{00000000-0005-0000-0000-0000C42D0000}"/>
    <cellStyle name="Entrada 2 3 6 9" xfId="11744" xr:uid="{00000000-0005-0000-0000-0000C52D0000}"/>
    <cellStyle name="Entrada 2 3 7" xfId="11745" xr:uid="{00000000-0005-0000-0000-0000C62D0000}"/>
    <cellStyle name="Entrada 2 3 7 2" xfId="11746" xr:uid="{00000000-0005-0000-0000-0000C72D0000}"/>
    <cellStyle name="Entrada 2 3 7 2 2" xfId="11747" xr:uid="{00000000-0005-0000-0000-0000C82D0000}"/>
    <cellStyle name="Entrada 2 3 7 3" xfId="11748" xr:uid="{00000000-0005-0000-0000-0000C92D0000}"/>
    <cellStyle name="Entrada 2 3 7 3 2" xfId="11749" xr:uid="{00000000-0005-0000-0000-0000CA2D0000}"/>
    <cellStyle name="Entrada 2 3 7 4" xfId="11750" xr:uid="{00000000-0005-0000-0000-0000CB2D0000}"/>
    <cellStyle name="Entrada 2 3 7 4 2" xfId="11751" xr:uid="{00000000-0005-0000-0000-0000CC2D0000}"/>
    <cellStyle name="Entrada 2 3 7 5" xfId="11752" xr:uid="{00000000-0005-0000-0000-0000CD2D0000}"/>
    <cellStyle name="Entrada 2 3 7 5 2" xfId="11753" xr:uid="{00000000-0005-0000-0000-0000CE2D0000}"/>
    <cellStyle name="Entrada 2 3 7 6" xfId="11754" xr:uid="{00000000-0005-0000-0000-0000CF2D0000}"/>
    <cellStyle name="Entrada 2 3 7 6 2" xfId="11755" xr:uid="{00000000-0005-0000-0000-0000D02D0000}"/>
    <cellStyle name="Entrada 2 3 7 7" xfId="11756" xr:uid="{00000000-0005-0000-0000-0000D12D0000}"/>
    <cellStyle name="Entrada 2 3 7 7 2" xfId="11757" xr:uid="{00000000-0005-0000-0000-0000D22D0000}"/>
    <cellStyle name="Entrada 2 3 7 8" xfId="11758" xr:uid="{00000000-0005-0000-0000-0000D32D0000}"/>
    <cellStyle name="Entrada 2 3 7 8 2" xfId="11759" xr:uid="{00000000-0005-0000-0000-0000D42D0000}"/>
    <cellStyle name="Entrada 2 3 7 9" xfId="11760" xr:uid="{00000000-0005-0000-0000-0000D52D0000}"/>
    <cellStyle name="Entrada 2 3 8" xfId="11761" xr:uid="{00000000-0005-0000-0000-0000D62D0000}"/>
    <cellStyle name="Entrada 2 3 8 2" xfId="11762" xr:uid="{00000000-0005-0000-0000-0000D72D0000}"/>
    <cellStyle name="Entrada 2 3 8 3" xfId="11763" xr:uid="{00000000-0005-0000-0000-0000D82D0000}"/>
    <cellStyle name="Entrada 2 3 8 4" xfId="11764" xr:uid="{00000000-0005-0000-0000-0000D92D0000}"/>
    <cellStyle name="Entrada 2 3 8 5" xfId="11765" xr:uid="{00000000-0005-0000-0000-0000DA2D0000}"/>
    <cellStyle name="Entrada 2 3 9" xfId="11766" xr:uid="{00000000-0005-0000-0000-0000DB2D0000}"/>
    <cellStyle name="Entrada 2 3 9 2" xfId="11767" xr:uid="{00000000-0005-0000-0000-0000DC2D0000}"/>
    <cellStyle name="Entrada 2 3 9 3" xfId="11768" xr:uid="{00000000-0005-0000-0000-0000DD2D0000}"/>
    <cellStyle name="Entrada 2 3 9 4" xfId="11769" xr:uid="{00000000-0005-0000-0000-0000DE2D0000}"/>
    <cellStyle name="Entrada 2 3 9 5" xfId="11770" xr:uid="{00000000-0005-0000-0000-0000DF2D0000}"/>
    <cellStyle name="Entrada 2 3 9 6" xfId="11771" xr:uid="{00000000-0005-0000-0000-0000E02D0000}"/>
    <cellStyle name="Entrada 2 4" xfId="11772" xr:uid="{00000000-0005-0000-0000-0000E12D0000}"/>
    <cellStyle name="Entrada 2 4 10" xfId="11773" xr:uid="{00000000-0005-0000-0000-0000E22D0000}"/>
    <cellStyle name="Entrada 2 4 10 2" xfId="11774" xr:uid="{00000000-0005-0000-0000-0000E32D0000}"/>
    <cellStyle name="Entrada 2 4 10 3" xfId="11775" xr:uid="{00000000-0005-0000-0000-0000E42D0000}"/>
    <cellStyle name="Entrada 2 4 10 4" xfId="11776" xr:uid="{00000000-0005-0000-0000-0000E52D0000}"/>
    <cellStyle name="Entrada 2 4 10 5" xfId="11777" xr:uid="{00000000-0005-0000-0000-0000E62D0000}"/>
    <cellStyle name="Entrada 2 4 11" xfId="11778" xr:uid="{00000000-0005-0000-0000-0000E72D0000}"/>
    <cellStyle name="Entrada 2 4 11 2" xfId="11779" xr:uid="{00000000-0005-0000-0000-0000E82D0000}"/>
    <cellStyle name="Entrada 2 4 11 3" xfId="11780" xr:uid="{00000000-0005-0000-0000-0000E92D0000}"/>
    <cellStyle name="Entrada 2 4 11 4" xfId="11781" xr:uid="{00000000-0005-0000-0000-0000EA2D0000}"/>
    <cellStyle name="Entrada 2 4 12" xfId="11782" xr:uid="{00000000-0005-0000-0000-0000EB2D0000}"/>
    <cellStyle name="Entrada 2 4 13" xfId="11783" xr:uid="{00000000-0005-0000-0000-0000EC2D0000}"/>
    <cellStyle name="Entrada 2 4 14" xfId="11784" xr:uid="{00000000-0005-0000-0000-0000ED2D0000}"/>
    <cellStyle name="Entrada 2 4 2" xfId="11785" xr:uid="{00000000-0005-0000-0000-0000EE2D0000}"/>
    <cellStyle name="Entrada 2 4 2 10" xfId="11786" xr:uid="{00000000-0005-0000-0000-0000EF2D0000}"/>
    <cellStyle name="Entrada 2 4 2 10 2" xfId="11787" xr:uid="{00000000-0005-0000-0000-0000F02D0000}"/>
    <cellStyle name="Entrada 2 4 2 10 3" xfId="11788" xr:uid="{00000000-0005-0000-0000-0000F12D0000}"/>
    <cellStyle name="Entrada 2 4 2 10 4" xfId="11789" xr:uid="{00000000-0005-0000-0000-0000F22D0000}"/>
    <cellStyle name="Entrada 2 4 2 10 5" xfId="11790" xr:uid="{00000000-0005-0000-0000-0000F32D0000}"/>
    <cellStyle name="Entrada 2 4 2 11" xfId="11791" xr:uid="{00000000-0005-0000-0000-0000F42D0000}"/>
    <cellStyle name="Entrada 2 4 2 11 2" xfId="11792" xr:uid="{00000000-0005-0000-0000-0000F52D0000}"/>
    <cellStyle name="Entrada 2 4 2 11 3" xfId="11793" xr:uid="{00000000-0005-0000-0000-0000F62D0000}"/>
    <cellStyle name="Entrada 2 4 2 11 4" xfId="11794" xr:uid="{00000000-0005-0000-0000-0000F72D0000}"/>
    <cellStyle name="Entrada 2 4 2 12" xfId="11795" xr:uid="{00000000-0005-0000-0000-0000F82D0000}"/>
    <cellStyle name="Entrada 2 4 2 13" xfId="11796" xr:uid="{00000000-0005-0000-0000-0000F92D0000}"/>
    <cellStyle name="Entrada 2 4 2 14" xfId="11797" xr:uid="{00000000-0005-0000-0000-0000FA2D0000}"/>
    <cellStyle name="Entrada 2 4 2 2" xfId="11798" xr:uid="{00000000-0005-0000-0000-0000FB2D0000}"/>
    <cellStyle name="Entrada 2 4 2 2 2" xfId="11799" xr:uid="{00000000-0005-0000-0000-0000FC2D0000}"/>
    <cellStyle name="Entrada 2 4 2 2 2 2" xfId="11800" xr:uid="{00000000-0005-0000-0000-0000FD2D0000}"/>
    <cellStyle name="Entrada 2 4 2 2 2 3" xfId="11801" xr:uid="{00000000-0005-0000-0000-0000FE2D0000}"/>
    <cellStyle name="Entrada 2 4 2 2 2 4" xfId="11802" xr:uid="{00000000-0005-0000-0000-0000FF2D0000}"/>
    <cellStyle name="Entrada 2 4 2 2 2 5" xfId="11803" xr:uid="{00000000-0005-0000-0000-0000002E0000}"/>
    <cellStyle name="Entrada 2 4 2 2 3" xfId="11804" xr:uid="{00000000-0005-0000-0000-0000012E0000}"/>
    <cellStyle name="Entrada 2 4 2 2 3 2" xfId="11805" xr:uid="{00000000-0005-0000-0000-0000022E0000}"/>
    <cellStyle name="Entrada 2 4 2 2 3 3" xfId="11806" xr:uid="{00000000-0005-0000-0000-0000032E0000}"/>
    <cellStyle name="Entrada 2 4 2 2 3 4" xfId="11807" xr:uid="{00000000-0005-0000-0000-0000042E0000}"/>
    <cellStyle name="Entrada 2 4 2 2 3 5" xfId="11808" xr:uid="{00000000-0005-0000-0000-0000052E0000}"/>
    <cellStyle name="Entrada 2 4 2 2 4" xfId="11809" xr:uid="{00000000-0005-0000-0000-0000062E0000}"/>
    <cellStyle name="Entrada 2 4 2 2 4 2" xfId="11810" xr:uid="{00000000-0005-0000-0000-0000072E0000}"/>
    <cellStyle name="Entrada 2 4 2 2 4 3" xfId="11811" xr:uid="{00000000-0005-0000-0000-0000082E0000}"/>
    <cellStyle name="Entrada 2 4 2 2 4 4" xfId="11812" xr:uid="{00000000-0005-0000-0000-0000092E0000}"/>
    <cellStyle name="Entrada 2 4 2 2 4 5" xfId="11813" xr:uid="{00000000-0005-0000-0000-00000A2E0000}"/>
    <cellStyle name="Entrada 2 4 2 2 5" xfId="11814" xr:uid="{00000000-0005-0000-0000-00000B2E0000}"/>
    <cellStyle name="Entrada 2 4 2 2 5 2" xfId="11815" xr:uid="{00000000-0005-0000-0000-00000C2E0000}"/>
    <cellStyle name="Entrada 2 4 2 2 5 3" xfId="11816" xr:uid="{00000000-0005-0000-0000-00000D2E0000}"/>
    <cellStyle name="Entrada 2 4 2 2 5 4" xfId="11817" xr:uid="{00000000-0005-0000-0000-00000E2E0000}"/>
    <cellStyle name="Entrada 2 4 2 2 5 5" xfId="11818" xr:uid="{00000000-0005-0000-0000-00000F2E0000}"/>
    <cellStyle name="Entrada 2 4 2 2 6" xfId="11819" xr:uid="{00000000-0005-0000-0000-0000102E0000}"/>
    <cellStyle name="Entrada 2 4 2 2 6 2" xfId="11820" xr:uid="{00000000-0005-0000-0000-0000112E0000}"/>
    <cellStyle name="Entrada 2 4 2 2 6 3" xfId="11821" xr:uid="{00000000-0005-0000-0000-0000122E0000}"/>
    <cellStyle name="Entrada 2 4 2 2 6 4" xfId="11822" xr:uid="{00000000-0005-0000-0000-0000132E0000}"/>
    <cellStyle name="Entrada 2 4 2 2 7" xfId="11823" xr:uid="{00000000-0005-0000-0000-0000142E0000}"/>
    <cellStyle name="Entrada 2 4 2 2 8" xfId="11824" xr:uid="{00000000-0005-0000-0000-0000152E0000}"/>
    <cellStyle name="Entrada 2 4 2 2 9" xfId="11825" xr:uid="{00000000-0005-0000-0000-0000162E0000}"/>
    <cellStyle name="Entrada 2 4 2 3" xfId="11826" xr:uid="{00000000-0005-0000-0000-0000172E0000}"/>
    <cellStyle name="Entrada 2 4 2 3 2" xfId="11827" xr:uid="{00000000-0005-0000-0000-0000182E0000}"/>
    <cellStyle name="Entrada 2 4 2 3 2 2" xfId="11828" xr:uid="{00000000-0005-0000-0000-0000192E0000}"/>
    <cellStyle name="Entrada 2 4 2 3 2 3" xfId="11829" xr:uid="{00000000-0005-0000-0000-00001A2E0000}"/>
    <cellStyle name="Entrada 2 4 2 3 2 4" xfId="11830" xr:uid="{00000000-0005-0000-0000-00001B2E0000}"/>
    <cellStyle name="Entrada 2 4 2 3 2 5" xfId="11831" xr:uid="{00000000-0005-0000-0000-00001C2E0000}"/>
    <cellStyle name="Entrada 2 4 2 3 3" xfId="11832" xr:uid="{00000000-0005-0000-0000-00001D2E0000}"/>
    <cellStyle name="Entrada 2 4 2 3 3 2" xfId="11833" xr:uid="{00000000-0005-0000-0000-00001E2E0000}"/>
    <cellStyle name="Entrada 2 4 2 3 3 3" xfId="11834" xr:uid="{00000000-0005-0000-0000-00001F2E0000}"/>
    <cellStyle name="Entrada 2 4 2 3 3 4" xfId="11835" xr:uid="{00000000-0005-0000-0000-0000202E0000}"/>
    <cellStyle name="Entrada 2 4 2 3 3 5" xfId="11836" xr:uid="{00000000-0005-0000-0000-0000212E0000}"/>
    <cellStyle name="Entrada 2 4 2 3 4" xfId="11837" xr:uid="{00000000-0005-0000-0000-0000222E0000}"/>
    <cellStyle name="Entrada 2 4 2 3 4 2" xfId="11838" xr:uid="{00000000-0005-0000-0000-0000232E0000}"/>
    <cellStyle name="Entrada 2 4 2 3 4 3" xfId="11839" xr:uid="{00000000-0005-0000-0000-0000242E0000}"/>
    <cellStyle name="Entrada 2 4 2 3 4 4" xfId="11840" xr:uid="{00000000-0005-0000-0000-0000252E0000}"/>
    <cellStyle name="Entrada 2 4 2 3 4 5" xfId="11841" xr:uid="{00000000-0005-0000-0000-0000262E0000}"/>
    <cellStyle name="Entrada 2 4 2 3 5" xfId="11842" xr:uid="{00000000-0005-0000-0000-0000272E0000}"/>
    <cellStyle name="Entrada 2 4 2 3 5 2" xfId="11843" xr:uid="{00000000-0005-0000-0000-0000282E0000}"/>
    <cellStyle name="Entrada 2 4 2 3 5 3" xfId="11844" xr:uid="{00000000-0005-0000-0000-0000292E0000}"/>
    <cellStyle name="Entrada 2 4 2 3 5 4" xfId="11845" xr:uid="{00000000-0005-0000-0000-00002A2E0000}"/>
    <cellStyle name="Entrada 2 4 2 3 5 5" xfId="11846" xr:uid="{00000000-0005-0000-0000-00002B2E0000}"/>
    <cellStyle name="Entrada 2 4 2 3 6" xfId="11847" xr:uid="{00000000-0005-0000-0000-00002C2E0000}"/>
    <cellStyle name="Entrada 2 4 2 3 6 2" xfId="11848" xr:uid="{00000000-0005-0000-0000-00002D2E0000}"/>
    <cellStyle name="Entrada 2 4 2 3 6 3" xfId="11849" xr:uid="{00000000-0005-0000-0000-00002E2E0000}"/>
    <cellStyle name="Entrada 2 4 2 3 6 4" xfId="11850" xr:uid="{00000000-0005-0000-0000-00002F2E0000}"/>
    <cellStyle name="Entrada 2 4 2 3 7" xfId="11851" xr:uid="{00000000-0005-0000-0000-0000302E0000}"/>
    <cellStyle name="Entrada 2 4 2 3 7 2" xfId="11852" xr:uid="{00000000-0005-0000-0000-0000312E0000}"/>
    <cellStyle name="Entrada 2 4 2 3 8" xfId="11853" xr:uid="{00000000-0005-0000-0000-0000322E0000}"/>
    <cellStyle name="Entrada 2 4 2 3 8 2" xfId="11854" xr:uid="{00000000-0005-0000-0000-0000332E0000}"/>
    <cellStyle name="Entrada 2 4 2 3 9" xfId="11855" xr:uid="{00000000-0005-0000-0000-0000342E0000}"/>
    <cellStyle name="Entrada 2 4 2 4" xfId="11856" xr:uid="{00000000-0005-0000-0000-0000352E0000}"/>
    <cellStyle name="Entrada 2 4 2 4 2" xfId="11857" xr:uid="{00000000-0005-0000-0000-0000362E0000}"/>
    <cellStyle name="Entrada 2 4 2 4 2 2" xfId="11858" xr:uid="{00000000-0005-0000-0000-0000372E0000}"/>
    <cellStyle name="Entrada 2 4 2 4 2 3" xfId="11859" xr:uid="{00000000-0005-0000-0000-0000382E0000}"/>
    <cellStyle name="Entrada 2 4 2 4 2 4" xfId="11860" xr:uid="{00000000-0005-0000-0000-0000392E0000}"/>
    <cellStyle name="Entrada 2 4 2 4 2 5" xfId="11861" xr:uid="{00000000-0005-0000-0000-00003A2E0000}"/>
    <cellStyle name="Entrada 2 4 2 4 3" xfId="11862" xr:uid="{00000000-0005-0000-0000-00003B2E0000}"/>
    <cellStyle name="Entrada 2 4 2 4 3 2" xfId="11863" xr:uid="{00000000-0005-0000-0000-00003C2E0000}"/>
    <cellStyle name="Entrada 2 4 2 4 3 3" xfId="11864" xr:uid="{00000000-0005-0000-0000-00003D2E0000}"/>
    <cellStyle name="Entrada 2 4 2 4 3 4" xfId="11865" xr:uid="{00000000-0005-0000-0000-00003E2E0000}"/>
    <cellStyle name="Entrada 2 4 2 4 3 5" xfId="11866" xr:uid="{00000000-0005-0000-0000-00003F2E0000}"/>
    <cellStyle name="Entrada 2 4 2 4 4" xfId="11867" xr:uid="{00000000-0005-0000-0000-0000402E0000}"/>
    <cellStyle name="Entrada 2 4 2 4 4 2" xfId="11868" xr:uid="{00000000-0005-0000-0000-0000412E0000}"/>
    <cellStyle name="Entrada 2 4 2 4 4 3" xfId="11869" xr:uid="{00000000-0005-0000-0000-0000422E0000}"/>
    <cellStyle name="Entrada 2 4 2 4 4 4" xfId="11870" xr:uid="{00000000-0005-0000-0000-0000432E0000}"/>
    <cellStyle name="Entrada 2 4 2 4 4 5" xfId="11871" xr:uid="{00000000-0005-0000-0000-0000442E0000}"/>
    <cellStyle name="Entrada 2 4 2 4 5" xfId="11872" xr:uid="{00000000-0005-0000-0000-0000452E0000}"/>
    <cellStyle name="Entrada 2 4 2 4 5 2" xfId="11873" xr:uid="{00000000-0005-0000-0000-0000462E0000}"/>
    <cellStyle name="Entrada 2 4 2 4 5 3" xfId="11874" xr:uid="{00000000-0005-0000-0000-0000472E0000}"/>
    <cellStyle name="Entrada 2 4 2 4 5 4" xfId="11875" xr:uid="{00000000-0005-0000-0000-0000482E0000}"/>
    <cellStyle name="Entrada 2 4 2 4 5 5" xfId="11876" xr:uid="{00000000-0005-0000-0000-0000492E0000}"/>
    <cellStyle name="Entrada 2 4 2 4 6" xfId="11877" xr:uid="{00000000-0005-0000-0000-00004A2E0000}"/>
    <cellStyle name="Entrada 2 4 2 4 6 2" xfId="11878" xr:uid="{00000000-0005-0000-0000-00004B2E0000}"/>
    <cellStyle name="Entrada 2 4 2 4 6 3" xfId="11879" xr:uid="{00000000-0005-0000-0000-00004C2E0000}"/>
    <cellStyle name="Entrada 2 4 2 4 6 4" xfId="11880" xr:uid="{00000000-0005-0000-0000-00004D2E0000}"/>
    <cellStyle name="Entrada 2 4 2 4 7" xfId="11881" xr:uid="{00000000-0005-0000-0000-00004E2E0000}"/>
    <cellStyle name="Entrada 2 4 2 4 7 2" xfId="11882" xr:uid="{00000000-0005-0000-0000-00004F2E0000}"/>
    <cellStyle name="Entrada 2 4 2 4 8" xfId="11883" xr:uid="{00000000-0005-0000-0000-0000502E0000}"/>
    <cellStyle name="Entrada 2 4 2 4 8 2" xfId="11884" xr:uid="{00000000-0005-0000-0000-0000512E0000}"/>
    <cellStyle name="Entrada 2 4 2 4 9" xfId="11885" xr:uid="{00000000-0005-0000-0000-0000522E0000}"/>
    <cellStyle name="Entrada 2 4 2 5" xfId="11886" xr:uid="{00000000-0005-0000-0000-0000532E0000}"/>
    <cellStyle name="Entrada 2 4 2 5 2" xfId="11887" xr:uid="{00000000-0005-0000-0000-0000542E0000}"/>
    <cellStyle name="Entrada 2 4 2 5 2 2" xfId="11888" xr:uid="{00000000-0005-0000-0000-0000552E0000}"/>
    <cellStyle name="Entrada 2 4 2 5 2 3" xfId="11889" xr:uid="{00000000-0005-0000-0000-0000562E0000}"/>
    <cellStyle name="Entrada 2 4 2 5 2 4" xfId="11890" xr:uid="{00000000-0005-0000-0000-0000572E0000}"/>
    <cellStyle name="Entrada 2 4 2 5 2 5" xfId="11891" xr:uid="{00000000-0005-0000-0000-0000582E0000}"/>
    <cellStyle name="Entrada 2 4 2 5 3" xfId="11892" xr:uid="{00000000-0005-0000-0000-0000592E0000}"/>
    <cellStyle name="Entrada 2 4 2 5 3 2" xfId="11893" xr:uid="{00000000-0005-0000-0000-00005A2E0000}"/>
    <cellStyle name="Entrada 2 4 2 5 3 3" xfId="11894" xr:uid="{00000000-0005-0000-0000-00005B2E0000}"/>
    <cellStyle name="Entrada 2 4 2 5 3 4" xfId="11895" xr:uid="{00000000-0005-0000-0000-00005C2E0000}"/>
    <cellStyle name="Entrada 2 4 2 5 3 5" xfId="11896" xr:uid="{00000000-0005-0000-0000-00005D2E0000}"/>
    <cellStyle name="Entrada 2 4 2 5 4" xfId="11897" xr:uid="{00000000-0005-0000-0000-00005E2E0000}"/>
    <cellStyle name="Entrada 2 4 2 5 4 2" xfId="11898" xr:uid="{00000000-0005-0000-0000-00005F2E0000}"/>
    <cellStyle name="Entrada 2 4 2 5 4 3" xfId="11899" xr:uid="{00000000-0005-0000-0000-0000602E0000}"/>
    <cellStyle name="Entrada 2 4 2 5 4 4" xfId="11900" xr:uid="{00000000-0005-0000-0000-0000612E0000}"/>
    <cellStyle name="Entrada 2 4 2 5 4 5" xfId="11901" xr:uid="{00000000-0005-0000-0000-0000622E0000}"/>
    <cellStyle name="Entrada 2 4 2 5 5" xfId="11902" xr:uid="{00000000-0005-0000-0000-0000632E0000}"/>
    <cellStyle name="Entrada 2 4 2 5 5 2" xfId="11903" xr:uid="{00000000-0005-0000-0000-0000642E0000}"/>
    <cellStyle name="Entrada 2 4 2 5 5 3" xfId="11904" xr:uid="{00000000-0005-0000-0000-0000652E0000}"/>
    <cellStyle name="Entrada 2 4 2 5 5 4" xfId="11905" xr:uid="{00000000-0005-0000-0000-0000662E0000}"/>
    <cellStyle name="Entrada 2 4 2 5 5 5" xfId="11906" xr:uid="{00000000-0005-0000-0000-0000672E0000}"/>
    <cellStyle name="Entrada 2 4 2 5 6" xfId="11907" xr:uid="{00000000-0005-0000-0000-0000682E0000}"/>
    <cellStyle name="Entrada 2 4 2 5 6 2" xfId="11908" xr:uid="{00000000-0005-0000-0000-0000692E0000}"/>
    <cellStyle name="Entrada 2 4 2 5 7" xfId="11909" xr:uid="{00000000-0005-0000-0000-00006A2E0000}"/>
    <cellStyle name="Entrada 2 4 2 5 7 2" xfId="11910" xr:uid="{00000000-0005-0000-0000-00006B2E0000}"/>
    <cellStyle name="Entrada 2 4 2 5 8" xfId="11911" xr:uid="{00000000-0005-0000-0000-00006C2E0000}"/>
    <cellStyle name="Entrada 2 4 2 5 8 2" xfId="11912" xr:uid="{00000000-0005-0000-0000-00006D2E0000}"/>
    <cellStyle name="Entrada 2 4 2 5 9" xfId="11913" xr:uid="{00000000-0005-0000-0000-00006E2E0000}"/>
    <cellStyle name="Entrada 2 4 2 6" xfId="11914" xr:uid="{00000000-0005-0000-0000-00006F2E0000}"/>
    <cellStyle name="Entrada 2 4 2 6 2" xfId="11915" xr:uid="{00000000-0005-0000-0000-0000702E0000}"/>
    <cellStyle name="Entrada 2 4 2 6 2 2" xfId="11916" xr:uid="{00000000-0005-0000-0000-0000712E0000}"/>
    <cellStyle name="Entrada 2 4 2 6 2 3" xfId="11917" xr:uid="{00000000-0005-0000-0000-0000722E0000}"/>
    <cellStyle name="Entrada 2 4 2 6 2 4" xfId="11918" xr:uid="{00000000-0005-0000-0000-0000732E0000}"/>
    <cellStyle name="Entrada 2 4 2 6 2 5" xfId="11919" xr:uid="{00000000-0005-0000-0000-0000742E0000}"/>
    <cellStyle name="Entrada 2 4 2 6 3" xfId="11920" xr:uid="{00000000-0005-0000-0000-0000752E0000}"/>
    <cellStyle name="Entrada 2 4 2 6 3 2" xfId="11921" xr:uid="{00000000-0005-0000-0000-0000762E0000}"/>
    <cellStyle name="Entrada 2 4 2 6 3 3" xfId="11922" xr:uid="{00000000-0005-0000-0000-0000772E0000}"/>
    <cellStyle name="Entrada 2 4 2 6 3 4" xfId="11923" xr:uid="{00000000-0005-0000-0000-0000782E0000}"/>
    <cellStyle name="Entrada 2 4 2 6 3 5" xfId="11924" xr:uid="{00000000-0005-0000-0000-0000792E0000}"/>
    <cellStyle name="Entrada 2 4 2 6 4" xfId="11925" xr:uid="{00000000-0005-0000-0000-00007A2E0000}"/>
    <cellStyle name="Entrada 2 4 2 6 4 2" xfId="11926" xr:uid="{00000000-0005-0000-0000-00007B2E0000}"/>
    <cellStyle name="Entrada 2 4 2 6 4 3" xfId="11927" xr:uid="{00000000-0005-0000-0000-00007C2E0000}"/>
    <cellStyle name="Entrada 2 4 2 6 4 4" xfId="11928" xr:uid="{00000000-0005-0000-0000-00007D2E0000}"/>
    <cellStyle name="Entrada 2 4 2 6 4 5" xfId="11929" xr:uid="{00000000-0005-0000-0000-00007E2E0000}"/>
    <cellStyle name="Entrada 2 4 2 6 5" xfId="11930" xr:uid="{00000000-0005-0000-0000-00007F2E0000}"/>
    <cellStyle name="Entrada 2 4 2 6 5 2" xfId="11931" xr:uid="{00000000-0005-0000-0000-0000802E0000}"/>
    <cellStyle name="Entrada 2 4 2 6 5 3" xfId="11932" xr:uid="{00000000-0005-0000-0000-0000812E0000}"/>
    <cellStyle name="Entrada 2 4 2 6 5 4" xfId="11933" xr:uid="{00000000-0005-0000-0000-0000822E0000}"/>
    <cellStyle name="Entrada 2 4 2 6 5 5" xfId="11934" xr:uid="{00000000-0005-0000-0000-0000832E0000}"/>
    <cellStyle name="Entrada 2 4 2 6 6" xfId="11935" xr:uid="{00000000-0005-0000-0000-0000842E0000}"/>
    <cellStyle name="Entrada 2 4 2 6 7" xfId="11936" xr:uid="{00000000-0005-0000-0000-0000852E0000}"/>
    <cellStyle name="Entrada 2 4 2 6 8" xfId="11937" xr:uid="{00000000-0005-0000-0000-0000862E0000}"/>
    <cellStyle name="Entrada 2 4 2 6 9" xfId="11938" xr:uid="{00000000-0005-0000-0000-0000872E0000}"/>
    <cellStyle name="Entrada 2 4 2 7" xfId="11939" xr:uid="{00000000-0005-0000-0000-0000882E0000}"/>
    <cellStyle name="Entrada 2 4 2 7 2" xfId="11940" xr:uid="{00000000-0005-0000-0000-0000892E0000}"/>
    <cellStyle name="Entrada 2 4 2 7 3" xfId="11941" xr:uid="{00000000-0005-0000-0000-00008A2E0000}"/>
    <cellStyle name="Entrada 2 4 2 7 4" xfId="11942" xr:uid="{00000000-0005-0000-0000-00008B2E0000}"/>
    <cellStyle name="Entrada 2 4 2 7 5" xfId="11943" xr:uid="{00000000-0005-0000-0000-00008C2E0000}"/>
    <cellStyle name="Entrada 2 4 2 8" xfId="11944" xr:uid="{00000000-0005-0000-0000-00008D2E0000}"/>
    <cellStyle name="Entrada 2 4 2 8 2" xfId="11945" xr:uid="{00000000-0005-0000-0000-00008E2E0000}"/>
    <cellStyle name="Entrada 2 4 2 8 3" xfId="11946" xr:uid="{00000000-0005-0000-0000-00008F2E0000}"/>
    <cellStyle name="Entrada 2 4 2 8 4" xfId="11947" xr:uid="{00000000-0005-0000-0000-0000902E0000}"/>
    <cellStyle name="Entrada 2 4 2 8 5" xfId="11948" xr:uid="{00000000-0005-0000-0000-0000912E0000}"/>
    <cellStyle name="Entrada 2 4 2 9" xfId="11949" xr:uid="{00000000-0005-0000-0000-0000922E0000}"/>
    <cellStyle name="Entrada 2 4 2 9 2" xfId="11950" xr:uid="{00000000-0005-0000-0000-0000932E0000}"/>
    <cellStyle name="Entrada 2 4 2 9 3" xfId="11951" xr:uid="{00000000-0005-0000-0000-0000942E0000}"/>
    <cellStyle name="Entrada 2 4 2 9 4" xfId="11952" xr:uid="{00000000-0005-0000-0000-0000952E0000}"/>
    <cellStyle name="Entrada 2 4 2 9 5" xfId="11953" xr:uid="{00000000-0005-0000-0000-0000962E0000}"/>
    <cellStyle name="Entrada 2 4 3" xfId="11954" xr:uid="{00000000-0005-0000-0000-0000972E0000}"/>
    <cellStyle name="Entrada 2 4 3 10" xfId="11955" xr:uid="{00000000-0005-0000-0000-0000982E0000}"/>
    <cellStyle name="Entrada 2 4 3 10 2" xfId="11956" xr:uid="{00000000-0005-0000-0000-0000992E0000}"/>
    <cellStyle name="Entrada 2 4 3 10 3" xfId="11957" xr:uid="{00000000-0005-0000-0000-00009A2E0000}"/>
    <cellStyle name="Entrada 2 4 3 10 4" xfId="11958" xr:uid="{00000000-0005-0000-0000-00009B2E0000}"/>
    <cellStyle name="Entrada 2 4 3 10 5" xfId="11959" xr:uid="{00000000-0005-0000-0000-00009C2E0000}"/>
    <cellStyle name="Entrada 2 4 3 11" xfId="11960" xr:uid="{00000000-0005-0000-0000-00009D2E0000}"/>
    <cellStyle name="Entrada 2 4 3 11 2" xfId="11961" xr:uid="{00000000-0005-0000-0000-00009E2E0000}"/>
    <cellStyle name="Entrada 2 4 3 11 3" xfId="11962" xr:uid="{00000000-0005-0000-0000-00009F2E0000}"/>
    <cellStyle name="Entrada 2 4 3 11 4" xfId="11963" xr:uid="{00000000-0005-0000-0000-0000A02E0000}"/>
    <cellStyle name="Entrada 2 4 3 12" xfId="11964" xr:uid="{00000000-0005-0000-0000-0000A12E0000}"/>
    <cellStyle name="Entrada 2 4 3 13" xfId="11965" xr:uid="{00000000-0005-0000-0000-0000A22E0000}"/>
    <cellStyle name="Entrada 2 4 3 14" xfId="11966" xr:uid="{00000000-0005-0000-0000-0000A32E0000}"/>
    <cellStyle name="Entrada 2 4 3 2" xfId="11967" xr:uid="{00000000-0005-0000-0000-0000A42E0000}"/>
    <cellStyle name="Entrada 2 4 3 2 2" xfId="11968" xr:uid="{00000000-0005-0000-0000-0000A52E0000}"/>
    <cellStyle name="Entrada 2 4 3 2 2 2" xfId="11969" xr:uid="{00000000-0005-0000-0000-0000A62E0000}"/>
    <cellStyle name="Entrada 2 4 3 2 2 3" xfId="11970" xr:uid="{00000000-0005-0000-0000-0000A72E0000}"/>
    <cellStyle name="Entrada 2 4 3 2 2 4" xfId="11971" xr:uid="{00000000-0005-0000-0000-0000A82E0000}"/>
    <cellStyle name="Entrada 2 4 3 2 2 5" xfId="11972" xr:uid="{00000000-0005-0000-0000-0000A92E0000}"/>
    <cellStyle name="Entrada 2 4 3 2 3" xfId="11973" xr:uid="{00000000-0005-0000-0000-0000AA2E0000}"/>
    <cellStyle name="Entrada 2 4 3 2 3 2" xfId="11974" xr:uid="{00000000-0005-0000-0000-0000AB2E0000}"/>
    <cellStyle name="Entrada 2 4 3 2 3 3" xfId="11975" xr:uid="{00000000-0005-0000-0000-0000AC2E0000}"/>
    <cellStyle name="Entrada 2 4 3 2 3 4" xfId="11976" xr:uid="{00000000-0005-0000-0000-0000AD2E0000}"/>
    <cellStyle name="Entrada 2 4 3 2 3 5" xfId="11977" xr:uid="{00000000-0005-0000-0000-0000AE2E0000}"/>
    <cellStyle name="Entrada 2 4 3 2 4" xfId="11978" xr:uid="{00000000-0005-0000-0000-0000AF2E0000}"/>
    <cellStyle name="Entrada 2 4 3 2 4 2" xfId="11979" xr:uid="{00000000-0005-0000-0000-0000B02E0000}"/>
    <cellStyle name="Entrada 2 4 3 2 4 3" xfId="11980" xr:uid="{00000000-0005-0000-0000-0000B12E0000}"/>
    <cellStyle name="Entrada 2 4 3 2 4 4" xfId="11981" xr:uid="{00000000-0005-0000-0000-0000B22E0000}"/>
    <cellStyle name="Entrada 2 4 3 2 4 5" xfId="11982" xr:uid="{00000000-0005-0000-0000-0000B32E0000}"/>
    <cellStyle name="Entrada 2 4 3 2 5" xfId="11983" xr:uid="{00000000-0005-0000-0000-0000B42E0000}"/>
    <cellStyle name="Entrada 2 4 3 2 5 2" xfId="11984" xr:uid="{00000000-0005-0000-0000-0000B52E0000}"/>
    <cellStyle name="Entrada 2 4 3 2 5 3" xfId="11985" xr:uid="{00000000-0005-0000-0000-0000B62E0000}"/>
    <cellStyle name="Entrada 2 4 3 2 5 4" xfId="11986" xr:uid="{00000000-0005-0000-0000-0000B72E0000}"/>
    <cellStyle name="Entrada 2 4 3 2 5 5" xfId="11987" xr:uid="{00000000-0005-0000-0000-0000B82E0000}"/>
    <cellStyle name="Entrada 2 4 3 2 6" xfId="11988" xr:uid="{00000000-0005-0000-0000-0000B92E0000}"/>
    <cellStyle name="Entrada 2 4 3 2 6 2" xfId="11989" xr:uid="{00000000-0005-0000-0000-0000BA2E0000}"/>
    <cellStyle name="Entrada 2 4 3 2 6 3" xfId="11990" xr:uid="{00000000-0005-0000-0000-0000BB2E0000}"/>
    <cellStyle name="Entrada 2 4 3 2 6 4" xfId="11991" xr:uid="{00000000-0005-0000-0000-0000BC2E0000}"/>
    <cellStyle name="Entrada 2 4 3 2 7" xfId="11992" xr:uid="{00000000-0005-0000-0000-0000BD2E0000}"/>
    <cellStyle name="Entrada 2 4 3 2 8" xfId="11993" xr:uid="{00000000-0005-0000-0000-0000BE2E0000}"/>
    <cellStyle name="Entrada 2 4 3 2 9" xfId="11994" xr:uid="{00000000-0005-0000-0000-0000BF2E0000}"/>
    <cellStyle name="Entrada 2 4 3 3" xfId="11995" xr:uid="{00000000-0005-0000-0000-0000C02E0000}"/>
    <cellStyle name="Entrada 2 4 3 3 2" xfId="11996" xr:uid="{00000000-0005-0000-0000-0000C12E0000}"/>
    <cellStyle name="Entrada 2 4 3 3 2 2" xfId="11997" xr:uid="{00000000-0005-0000-0000-0000C22E0000}"/>
    <cellStyle name="Entrada 2 4 3 3 2 3" xfId="11998" xr:uid="{00000000-0005-0000-0000-0000C32E0000}"/>
    <cellStyle name="Entrada 2 4 3 3 2 4" xfId="11999" xr:uid="{00000000-0005-0000-0000-0000C42E0000}"/>
    <cellStyle name="Entrada 2 4 3 3 2 5" xfId="12000" xr:uid="{00000000-0005-0000-0000-0000C52E0000}"/>
    <cellStyle name="Entrada 2 4 3 3 3" xfId="12001" xr:uid="{00000000-0005-0000-0000-0000C62E0000}"/>
    <cellStyle name="Entrada 2 4 3 3 3 2" xfId="12002" xr:uid="{00000000-0005-0000-0000-0000C72E0000}"/>
    <cellStyle name="Entrada 2 4 3 3 3 3" xfId="12003" xr:uid="{00000000-0005-0000-0000-0000C82E0000}"/>
    <cellStyle name="Entrada 2 4 3 3 3 4" xfId="12004" xr:uid="{00000000-0005-0000-0000-0000C92E0000}"/>
    <cellStyle name="Entrada 2 4 3 3 3 5" xfId="12005" xr:uid="{00000000-0005-0000-0000-0000CA2E0000}"/>
    <cellStyle name="Entrada 2 4 3 3 4" xfId="12006" xr:uid="{00000000-0005-0000-0000-0000CB2E0000}"/>
    <cellStyle name="Entrada 2 4 3 3 4 2" xfId="12007" xr:uid="{00000000-0005-0000-0000-0000CC2E0000}"/>
    <cellStyle name="Entrada 2 4 3 3 4 3" xfId="12008" xr:uid="{00000000-0005-0000-0000-0000CD2E0000}"/>
    <cellStyle name="Entrada 2 4 3 3 4 4" xfId="12009" xr:uid="{00000000-0005-0000-0000-0000CE2E0000}"/>
    <cellStyle name="Entrada 2 4 3 3 4 5" xfId="12010" xr:uid="{00000000-0005-0000-0000-0000CF2E0000}"/>
    <cellStyle name="Entrada 2 4 3 3 5" xfId="12011" xr:uid="{00000000-0005-0000-0000-0000D02E0000}"/>
    <cellStyle name="Entrada 2 4 3 3 5 2" xfId="12012" xr:uid="{00000000-0005-0000-0000-0000D12E0000}"/>
    <cellStyle name="Entrada 2 4 3 3 5 3" xfId="12013" xr:uid="{00000000-0005-0000-0000-0000D22E0000}"/>
    <cellStyle name="Entrada 2 4 3 3 5 4" xfId="12014" xr:uid="{00000000-0005-0000-0000-0000D32E0000}"/>
    <cellStyle name="Entrada 2 4 3 3 5 5" xfId="12015" xr:uid="{00000000-0005-0000-0000-0000D42E0000}"/>
    <cellStyle name="Entrada 2 4 3 3 6" xfId="12016" xr:uid="{00000000-0005-0000-0000-0000D52E0000}"/>
    <cellStyle name="Entrada 2 4 3 3 6 2" xfId="12017" xr:uid="{00000000-0005-0000-0000-0000D62E0000}"/>
    <cellStyle name="Entrada 2 4 3 3 6 3" xfId="12018" xr:uid="{00000000-0005-0000-0000-0000D72E0000}"/>
    <cellStyle name="Entrada 2 4 3 3 6 4" xfId="12019" xr:uid="{00000000-0005-0000-0000-0000D82E0000}"/>
    <cellStyle name="Entrada 2 4 3 3 7" xfId="12020" xr:uid="{00000000-0005-0000-0000-0000D92E0000}"/>
    <cellStyle name="Entrada 2 4 3 3 7 2" xfId="12021" xr:uid="{00000000-0005-0000-0000-0000DA2E0000}"/>
    <cellStyle name="Entrada 2 4 3 3 8" xfId="12022" xr:uid="{00000000-0005-0000-0000-0000DB2E0000}"/>
    <cellStyle name="Entrada 2 4 3 3 8 2" xfId="12023" xr:uid="{00000000-0005-0000-0000-0000DC2E0000}"/>
    <cellStyle name="Entrada 2 4 3 3 9" xfId="12024" xr:uid="{00000000-0005-0000-0000-0000DD2E0000}"/>
    <cellStyle name="Entrada 2 4 3 4" xfId="12025" xr:uid="{00000000-0005-0000-0000-0000DE2E0000}"/>
    <cellStyle name="Entrada 2 4 3 4 2" xfId="12026" xr:uid="{00000000-0005-0000-0000-0000DF2E0000}"/>
    <cellStyle name="Entrada 2 4 3 4 2 2" xfId="12027" xr:uid="{00000000-0005-0000-0000-0000E02E0000}"/>
    <cellStyle name="Entrada 2 4 3 4 2 3" xfId="12028" xr:uid="{00000000-0005-0000-0000-0000E12E0000}"/>
    <cellStyle name="Entrada 2 4 3 4 2 4" xfId="12029" xr:uid="{00000000-0005-0000-0000-0000E22E0000}"/>
    <cellStyle name="Entrada 2 4 3 4 2 5" xfId="12030" xr:uid="{00000000-0005-0000-0000-0000E32E0000}"/>
    <cellStyle name="Entrada 2 4 3 4 3" xfId="12031" xr:uid="{00000000-0005-0000-0000-0000E42E0000}"/>
    <cellStyle name="Entrada 2 4 3 4 3 2" xfId="12032" xr:uid="{00000000-0005-0000-0000-0000E52E0000}"/>
    <cellStyle name="Entrada 2 4 3 4 3 3" xfId="12033" xr:uid="{00000000-0005-0000-0000-0000E62E0000}"/>
    <cellStyle name="Entrada 2 4 3 4 3 4" xfId="12034" xr:uid="{00000000-0005-0000-0000-0000E72E0000}"/>
    <cellStyle name="Entrada 2 4 3 4 3 5" xfId="12035" xr:uid="{00000000-0005-0000-0000-0000E82E0000}"/>
    <cellStyle name="Entrada 2 4 3 4 4" xfId="12036" xr:uid="{00000000-0005-0000-0000-0000E92E0000}"/>
    <cellStyle name="Entrada 2 4 3 4 4 2" xfId="12037" xr:uid="{00000000-0005-0000-0000-0000EA2E0000}"/>
    <cellStyle name="Entrada 2 4 3 4 4 3" xfId="12038" xr:uid="{00000000-0005-0000-0000-0000EB2E0000}"/>
    <cellStyle name="Entrada 2 4 3 4 4 4" xfId="12039" xr:uid="{00000000-0005-0000-0000-0000EC2E0000}"/>
    <cellStyle name="Entrada 2 4 3 4 4 5" xfId="12040" xr:uid="{00000000-0005-0000-0000-0000ED2E0000}"/>
    <cellStyle name="Entrada 2 4 3 4 5" xfId="12041" xr:uid="{00000000-0005-0000-0000-0000EE2E0000}"/>
    <cellStyle name="Entrada 2 4 3 4 5 2" xfId="12042" xr:uid="{00000000-0005-0000-0000-0000EF2E0000}"/>
    <cellStyle name="Entrada 2 4 3 4 5 3" xfId="12043" xr:uid="{00000000-0005-0000-0000-0000F02E0000}"/>
    <cellStyle name="Entrada 2 4 3 4 5 4" xfId="12044" xr:uid="{00000000-0005-0000-0000-0000F12E0000}"/>
    <cellStyle name="Entrada 2 4 3 4 5 5" xfId="12045" xr:uid="{00000000-0005-0000-0000-0000F22E0000}"/>
    <cellStyle name="Entrada 2 4 3 4 6" xfId="12046" xr:uid="{00000000-0005-0000-0000-0000F32E0000}"/>
    <cellStyle name="Entrada 2 4 3 4 6 2" xfId="12047" xr:uid="{00000000-0005-0000-0000-0000F42E0000}"/>
    <cellStyle name="Entrada 2 4 3 4 6 3" xfId="12048" xr:uid="{00000000-0005-0000-0000-0000F52E0000}"/>
    <cellStyle name="Entrada 2 4 3 4 6 4" xfId="12049" xr:uid="{00000000-0005-0000-0000-0000F62E0000}"/>
    <cellStyle name="Entrada 2 4 3 4 7" xfId="12050" xr:uid="{00000000-0005-0000-0000-0000F72E0000}"/>
    <cellStyle name="Entrada 2 4 3 4 7 2" xfId="12051" xr:uid="{00000000-0005-0000-0000-0000F82E0000}"/>
    <cellStyle name="Entrada 2 4 3 4 8" xfId="12052" xr:uid="{00000000-0005-0000-0000-0000F92E0000}"/>
    <cellStyle name="Entrada 2 4 3 4 8 2" xfId="12053" xr:uid="{00000000-0005-0000-0000-0000FA2E0000}"/>
    <cellStyle name="Entrada 2 4 3 4 9" xfId="12054" xr:uid="{00000000-0005-0000-0000-0000FB2E0000}"/>
    <cellStyle name="Entrada 2 4 3 5" xfId="12055" xr:uid="{00000000-0005-0000-0000-0000FC2E0000}"/>
    <cellStyle name="Entrada 2 4 3 5 2" xfId="12056" xr:uid="{00000000-0005-0000-0000-0000FD2E0000}"/>
    <cellStyle name="Entrada 2 4 3 5 2 2" xfId="12057" xr:uid="{00000000-0005-0000-0000-0000FE2E0000}"/>
    <cellStyle name="Entrada 2 4 3 5 2 3" xfId="12058" xr:uid="{00000000-0005-0000-0000-0000FF2E0000}"/>
    <cellStyle name="Entrada 2 4 3 5 2 4" xfId="12059" xr:uid="{00000000-0005-0000-0000-0000002F0000}"/>
    <cellStyle name="Entrada 2 4 3 5 2 5" xfId="12060" xr:uid="{00000000-0005-0000-0000-0000012F0000}"/>
    <cellStyle name="Entrada 2 4 3 5 3" xfId="12061" xr:uid="{00000000-0005-0000-0000-0000022F0000}"/>
    <cellStyle name="Entrada 2 4 3 5 3 2" xfId="12062" xr:uid="{00000000-0005-0000-0000-0000032F0000}"/>
    <cellStyle name="Entrada 2 4 3 5 3 3" xfId="12063" xr:uid="{00000000-0005-0000-0000-0000042F0000}"/>
    <cellStyle name="Entrada 2 4 3 5 3 4" xfId="12064" xr:uid="{00000000-0005-0000-0000-0000052F0000}"/>
    <cellStyle name="Entrada 2 4 3 5 3 5" xfId="12065" xr:uid="{00000000-0005-0000-0000-0000062F0000}"/>
    <cellStyle name="Entrada 2 4 3 5 4" xfId="12066" xr:uid="{00000000-0005-0000-0000-0000072F0000}"/>
    <cellStyle name="Entrada 2 4 3 5 4 2" xfId="12067" xr:uid="{00000000-0005-0000-0000-0000082F0000}"/>
    <cellStyle name="Entrada 2 4 3 5 4 3" xfId="12068" xr:uid="{00000000-0005-0000-0000-0000092F0000}"/>
    <cellStyle name="Entrada 2 4 3 5 4 4" xfId="12069" xr:uid="{00000000-0005-0000-0000-00000A2F0000}"/>
    <cellStyle name="Entrada 2 4 3 5 4 5" xfId="12070" xr:uid="{00000000-0005-0000-0000-00000B2F0000}"/>
    <cellStyle name="Entrada 2 4 3 5 5" xfId="12071" xr:uid="{00000000-0005-0000-0000-00000C2F0000}"/>
    <cellStyle name="Entrada 2 4 3 5 5 2" xfId="12072" xr:uid="{00000000-0005-0000-0000-00000D2F0000}"/>
    <cellStyle name="Entrada 2 4 3 5 5 3" xfId="12073" xr:uid="{00000000-0005-0000-0000-00000E2F0000}"/>
    <cellStyle name="Entrada 2 4 3 5 5 4" xfId="12074" xr:uid="{00000000-0005-0000-0000-00000F2F0000}"/>
    <cellStyle name="Entrada 2 4 3 5 5 5" xfId="12075" xr:uid="{00000000-0005-0000-0000-0000102F0000}"/>
    <cellStyle name="Entrada 2 4 3 5 6" xfId="12076" xr:uid="{00000000-0005-0000-0000-0000112F0000}"/>
    <cellStyle name="Entrada 2 4 3 5 6 2" xfId="12077" xr:uid="{00000000-0005-0000-0000-0000122F0000}"/>
    <cellStyle name="Entrada 2 4 3 5 7" xfId="12078" xr:uid="{00000000-0005-0000-0000-0000132F0000}"/>
    <cellStyle name="Entrada 2 4 3 5 7 2" xfId="12079" xr:uid="{00000000-0005-0000-0000-0000142F0000}"/>
    <cellStyle name="Entrada 2 4 3 5 8" xfId="12080" xr:uid="{00000000-0005-0000-0000-0000152F0000}"/>
    <cellStyle name="Entrada 2 4 3 5 8 2" xfId="12081" xr:uid="{00000000-0005-0000-0000-0000162F0000}"/>
    <cellStyle name="Entrada 2 4 3 5 9" xfId="12082" xr:uid="{00000000-0005-0000-0000-0000172F0000}"/>
    <cellStyle name="Entrada 2 4 3 6" xfId="12083" xr:uid="{00000000-0005-0000-0000-0000182F0000}"/>
    <cellStyle name="Entrada 2 4 3 6 2" xfId="12084" xr:uid="{00000000-0005-0000-0000-0000192F0000}"/>
    <cellStyle name="Entrada 2 4 3 6 2 2" xfId="12085" xr:uid="{00000000-0005-0000-0000-00001A2F0000}"/>
    <cellStyle name="Entrada 2 4 3 6 2 3" xfId="12086" xr:uid="{00000000-0005-0000-0000-00001B2F0000}"/>
    <cellStyle name="Entrada 2 4 3 6 2 4" xfId="12087" xr:uid="{00000000-0005-0000-0000-00001C2F0000}"/>
    <cellStyle name="Entrada 2 4 3 6 2 5" xfId="12088" xr:uid="{00000000-0005-0000-0000-00001D2F0000}"/>
    <cellStyle name="Entrada 2 4 3 6 3" xfId="12089" xr:uid="{00000000-0005-0000-0000-00001E2F0000}"/>
    <cellStyle name="Entrada 2 4 3 6 3 2" xfId="12090" xr:uid="{00000000-0005-0000-0000-00001F2F0000}"/>
    <cellStyle name="Entrada 2 4 3 6 3 3" xfId="12091" xr:uid="{00000000-0005-0000-0000-0000202F0000}"/>
    <cellStyle name="Entrada 2 4 3 6 3 4" xfId="12092" xr:uid="{00000000-0005-0000-0000-0000212F0000}"/>
    <cellStyle name="Entrada 2 4 3 6 3 5" xfId="12093" xr:uid="{00000000-0005-0000-0000-0000222F0000}"/>
    <cellStyle name="Entrada 2 4 3 6 4" xfId="12094" xr:uid="{00000000-0005-0000-0000-0000232F0000}"/>
    <cellStyle name="Entrada 2 4 3 6 4 2" xfId="12095" xr:uid="{00000000-0005-0000-0000-0000242F0000}"/>
    <cellStyle name="Entrada 2 4 3 6 4 3" xfId="12096" xr:uid="{00000000-0005-0000-0000-0000252F0000}"/>
    <cellStyle name="Entrada 2 4 3 6 4 4" xfId="12097" xr:uid="{00000000-0005-0000-0000-0000262F0000}"/>
    <cellStyle name="Entrada 2 4 3 6 4 5" xfId="12098" xr:uid="{00000000-0005-0000-0000-0000272F0000}"/>
    <cellStyle name="Entrada 2 4 3 6 5" xfId="12099" xr:uid="{00000000-0005-0000-0000-0000282F0000}"/>
    <cellStyle name="Entrada 2 4 3 6 5 2" xfId="12100" xr:uid="{00000000-0005-0000-0000-0000292F0000}"/>
    <cellStyle name="Entrada 2 4 3 6 5 3" xfId="12101" xr:uid="{00000000-0005-0000-0000-00002A2F0000}"/>
    <cellStyle name="Entrada 2 4 3 6 5 4" xfId="12102" xr:uid="{00000000-0005-0000-0000-00002B2F0000}"/>
    <cellStyle name="Entrada 2 4 3 6 5 5" xfId="12103" xr:uid="{00000000-0005-0000-0000-00002C2F0000}"/>
    <cellStyle name="Entrada 2 4 3 6 6" xfId="12104" xr:uid="{00000000-0005-0000-0000-00002D2F0000}"/>
    <cellStyle name="Entrada 2 4 3 6 7" xfId="12105" xr:uid="{00000000-0005-0000-0000-00002E2F0000}"/>
    <cellStyle name="Entrada 2 4 3 6 8" xfId="12106" xr:uid="{00000000-0005-0000-0000-00002F2F0000}"/>
    <cellStyle name="Entrada 2 4 3 6 9" xfId="12107" xr:uid="{00000000-0005-0000-0000-0000302F0000}"/>
    <cellStyle name="Entrada 2 4 3 7" xfId="12108" xr:uid="{00000000-0005-0000-0000-0000312F0000}"/>
    <cellStyle name="Entrada 2 4 3 7 2" xfId="12109" xr:uid="{00000000-0005-0000-0000-0000322F0000}"/>
    <cellStyle name="Entrada 2 4 3 7 3" xfId="12110" xr:uid="{00000000-0005-0000-0000-0000332F0000}"/>
    <cellStyle name="Entrada 2 4 3 7 4" xfId="12111" xr:uid="{00000000-0005-0000-0000-0000342F0000}"/>
    <cellStyle name="Entrada 2 4 3 7 5" xfId="12112" xr:uid="{00000000-0005-0000-0000-0000352F0000}"/>
    <cellStyle name="Entrada 2 4 3 8" xfId="12113" xr:uid="{00000000-0005-0000-0000-0000362F0000}"/>
    <cellStyle name="Entrada 2 4 3 8 2" xfId="12114" xr:uid="{00000000-0005-0000-0000-0000372F0000}"/>
    <cellStyle name="Entrada 2 4 3 8 3" xfId="12115" xr:uid="{00000000-0005-0000-0000-0000382F0000}"/>
    <cellStyle name="Entrada 2 4 3 8 4" xfId="12116" xr:uid="{00000000-0005-0000-0000-0000392F0000}"/>
    <cellStyle name="Entrada 2 4 3 8 5" xfId="12117" xr:uid="{00000000-0005-0000-0000-00003A2F0000}"/>
    <cellStyle name="Entrada 2 4 3 9" xfId="12118" xr:uid="{00000000-0005-0000-0000-00003B2F0000}"/>
    <cellStyle name="Entrada 2 4 3 9 2" xfId="12119" xr:uid="{00000000-0005-0000-0000-00003C2F0000}"/>
    <cellStyle name="Entrada 2 4 3 9 3" xfId="12120" xr:uid="{00000000-0005-0000-0000-00003D2F0000}"/>
    <cellStyle name="Entrada 2 4 3 9 4" xfId="12121" xr:uid="{00000000-0005-0000-0000-00003E2F0000}"/>
    <cellStyle name="Entrada 2 4 3 9 5" xfId="12122" xr:uid="{00000000-0005-0000-0000-00003F2F0000}"/>
    <cellStyle name="Entrada 2 4 4" xfId="12123" xr:uid="{00000000-0005-0000-0000-0000402F0000}"/>
    <cellStyle name="Entrada 2 4 4 10" xfId="12124" xr:uid="{00000000-0005-0000-0000-0000412F0000}"/>
    <cellStyle name="Entrada 2 4 4 2" xfId="12125" xr:uid="{00000000-0005-0000-0000-0000422F0000}"/>
    <cellStyle name="Entrada 2 4 4 2 2" xfId="12126" xr:uid="{00000000-0005-0000-0000-0000432F0000}"/>
    <cellStyle name="Entrada 2 4 4 2 2 2" xfId="12127" xr:uid="{00000000-0005-0000-0000-0000442F0000}"/>
    <cellStyle name="Entrada 2 4 4 2 3" xfId="12128" xr:uid="{00000000-0005-0000-0000-0000452F0000}"/>
    <cellStyle name="Entrada 2 4 4 2 3 2" xfId="12129" xr:uid="{00000000-0005-0000-0000-0000462F0000}"/>
    <cellStyle name="Entrada 2 4 4 2 4" xfId="12130" xr:uid="{00000000-0005-0000-0000-0000472F0000}"/>
    <cellStyle name="Entrada 2 4 4 2 4 2" xfId="12131" xr:uid="{00000000-0005-0000-0000-0000482F0000}"/>
    <cellStyle name="Entrada 2 4 4 2 5" xfId="12132" xr:uid="{00000000-0005-0000-0000-0000492F0000}"/>
    <cellStyle name="Entrada 2 4 4 2 5 2" xfId="12133" xr:uid="{00000000-0005-0000-0000-00004A2F0000}"/>
    <cellStyle name="Entrada 2 4 4 2 6" xfId="12134" xr:uid="{00000000-0005-0000-0000-00004B2F0000}"/>
    <cellStyle name="Entrada 2 4 4 3" xfId="12135" xr:uid="{00000000-0005-0000-0000-00004C2F0000}"/>
    <cellStyle name="Entrada 2 4 4 3 2" xfId="12136" xr:uid="{00000000-0005-0000-0000-00004D2F0000}"/>
    <cellStyle name="Entrada 2 4 4 3 2 2" xfId="12137" xr:uid="{00000000-0005-0000-0000-00004E2F0000}"/>
    <cellStyle name="Entrada 2 4 4 3 3" xfId="12138" xr:uid="{00000000-0005-0000-0000-00004F2F0000}"/>
    <cellStyle name="Entrada 2 4 4 3 3 2" xfId="12139" xr:uid="{00000000-0005-0000-0000-0000502F0000}"/>
    <cellStyle name="Entrada 2 4 4 3 4" xfId="12140" xr:uid="{00000000-0005-0000-0000-0000512F0000}"/>
    <cellStyle name="Entrada 2 4 4 3 4 2" xfId="12141" xr:uid="{00000000-0005-0000-0000-0000522F0000}"/>
    <cellStyle name="Entrada 2 4 4 3 5" xfId="12142" xr:uid="{00000000-0005-0000-0000-0000532F0000}"/>
    <cellStyle name="Entrada 2 4 4 3 5 2" xfId="12143" xr:uid="{00000000-0005-0000-0000-0000542F0000}"/>
    <cellStyle name="Entrada 2 4 4 3 6" xfId="12144" xr:uid="{00000000-0005-0000-0000-0000552F0000}"/>
    <cellStyle name="Entrada 2 4 4 3 6 2" xfId="12145" xr:uid="{00000000-0005-0000-0000-0000562F0000}"/>
    <cellStyle name="Entrada 2 4 4 3 7" xfId="12146" xr:uid="{00000000-0005-0000-0000-0000572F0000}"/>
    <cellStyle name="Entrada 2 4 4 3 7 2" xfId="12147" xr:uid="{00000000-0005-0000-0000-0000582F0000}"/>
    <cellStyle name="Entrada 2 4 4 3 8" xfId="12148" xr:uid="{00000000-0005-0000-0000-0000592F0000}"/>
    <cellStyle name="Entrada 2 4 4 3 8 2" xfId="12149" xr:uid="{00000000-0005-0000-0000-00005A2F0000}"/>
    <cellStyle name="Entrada 2 4 4 3 9" xfId="12150" xr:uid="{00000000-0005-0000-0000-00005B2F0000}"/>
    <cellStyle name="Entrada 2 4 4 4" xfId="12151" xr:uid="{00000000-0005-0000-0000-00005C2F0000}"/>
    <cellStyle name="Entrada 2 4 4 4 2" xfId="12152" xr:uid="{00000000-0005-0000-0000-00005D2F0000}"/>
    <cellStyle name="Entrada 2 4 4 4 2 2" xfId="12153" xr:uid="{00000000-0005-0000-0000-00005E2F0000}"/>
    <cellStyle name="Entrada 2 4 4 4 3" xfId="12154" xr:uid="{00000000-0005-0000-0000-00005F2F0000}"/>
    <cellStyle name="Entrada 2 4 4 4 3 2" xfId="12155" xr:uid="{00000000-0005-0000-0000-0000602F0000}"/>
    <cellStyle name="Entrada 2 4 4 4 4" xfId="12156" xr:uid="{00000000-0005-0000-0000-0000612F0000}"/>
    <cellStyle name="Entrada 2 4 4 4 4 2" xfId="12157" xr:uid="{00000000-0005-0000-0000-0000622F0000}"/>
    <cellStyle name="Entrada 2 4 4 4 5" xfId="12158" xr:uid="{00000000-0005-0000-0000-0000632F0000}"/>
    <cellStyle name="Entrada 2 4 4 4 5 2" xfId="12159" xr:uid="{00000000-0005-0000-0000-0000642F0000}"/>
    <cellStyle name="Entrada 2 4 4 4 6" xfId="12160" xr:uid="{00000000-0005-0000-0000-0000652F0000}"/>
    <cellStyle name="Entrada 2 4 4 4 6 2" xfId="12161" xr:uid="{00000000-0005-0000-0000-0000662F0000}"/>
    <cellStyle name="Entrada 2 4 4 4 7" xfId="12162" xr:uid="{00000000-0005-0000-0000-0000672F0000}"/>
    <cellStyle name="Entrada 2 4 4 4 7 2" xfId="12163" xr:uid="{00000000-0005-0000-0000-0000682F0000}"/>
    <cellStyle name="Entrada 2 4 4 4 8" xfId="12164" xr:uid="{00000000-0005-0000-0000-0000692F0000}"/>
    <cellStyle name="Entrada 2 4 4 4 8 2" xfId="12165" xr:uid="{00000000-0005-0000-0000-00006A2F0000}"/>
    <cellStyle name="Entrada 2 4 4 4 9" xfId="12166" xr:uid="{00000000-0005-0000-0000-00006B2F0000}"/>
    <cellStyle name="Entrada 2 4 4 5" xfId="12167" xr:uid="{00000000-0005-0000-0000-00006C2F0000}"/>
    <cellStyle name="Entrada 2 4 4 5 2" xfId="12168" xr:uid="{00000000-0005-0000-0000-00006D2F0000}"/>
    <cellStyle name="Entrada 2 4 4 5 2 2" xfId="12169" xr:uid="{00000000-0005-0000-0000-00006E2F0000}"/>
    <cellStyle name="Entrada 2 4 4 5 3" xfId="12170" xr:uid="{00000000-0005-0000-0000-00006F2F0000}"/>
    <cellStyle name="Entrada 2 4 4 5 3 2" xfId="12171" xr:uid="{00000000-0005-0000-0000-0000702F0000}"/>
    <cellStyle name="Entrada 2 4 4 5 4" xfId="12172" xr:uid="{00000000-0005-0000-0000-0000712F0000}"/>
    <cellStyle name="Entrada 2 4 4 5 4 2" xfId="12173" xr:uid="{00000000-0005-0000-0000-0000722F0000}"/>
    <cellStyle name="Entrada 2 4 4 5 5" xfId="12174" xr:uid="{00000000-0005-0000-0000-0000732F0000}"/>
    <cellStyle name="Entrada 2 4 4 5 5 2" xfId="12175" xr:uid="{00000000-0005-0000-0000-0000742F0000}"/>
    <cellStyle name="Entrada 2 4 4 5 6" xfId="12176" xr:uid="{00000000-0005-0000-0000-0000752F0000}"/>
    <cellStyle name="Entrada 2 4 4 5 6 2" xfId="12177" xr:uid="{00000000-0005-0000-0000-0000762F0000}"/>
    <cellStyle name="Entrada 2 4 4 5 7" xfId="12178" xr:uid="{00000000-0005-0000-0000-0000772F0000}"/>
    <cellStyle name="Entrada 2 4 4 5 7 2" xfId="12179" xr:uid="{00000000-0005-0000-0000-0000782F0000}"/>
    <cellStyle name="Entrada 2 4 4 5 8" xfId="12180" xr:uid="{00000000-0005-0000-0000-0000792F0000}"/>
    <cellStyle name="Entrada 2 4 4 5 8 2" xfId="12181" xr:uid="{00000000-0005-0000-0000-00007A2F0000}"/>
    <cellStyle name="Entrada 2 4 4 5 9" xfId="12182" xr:uid="{00000000-0005-0000-0000-00007B2F0000}"/>
    <cellStyle name="Entrada 2 4 4 6" xfId="12183" xr:uid="{00000000-0005-0000-0000-00007C2F0000}"/>
    <cellStyle name="Entrada 2 4 4 6 2" xfId="12184" xr:uid="{00000000-0005-0000-0000-00007D2F0000}"/>
    <cellStyle name="Entrada 2 4 4 6 3" xfId="12185" xr:uid="{00000000-0005-0000-0000-00007E2F0000}"/>
    <cellStyle name="Entrada 2 4 4 6 4" xfId="12186" xr:uid="{00000000-0005-0000-0000-00007F2F0000}"/>
    <cellStyle name="Entrada 2 4 4 7" xfId="12187" xr:uid="{00000000-0005-0000-0000-0000802F0000}"/>
    <cellStyle name="Entrada 2 4 4 7 2" xfId="12188" xr:uid="{00000000-0005-0000-0000-0000812F0000}"/>
    <cellStyle name="Entrada 2 4 4 8" xfId="12189" xr:uid="{00000000-0005-0000-0000-0000822F0000}"/>
    <cellStyle name="Entrada 2 4 4 8 2" xfId="12190" xr:uid="{00000000-0005-0000-0000-0000832F0000}"/>
    <cellStyle name="Entrada 2 4 4 9" xfId="12191" xr:uid="{00000000-0005-0000-0000-0000842F0000}"/>
    <cellStyle name="Entrada 2 4 4 9 2" xfId="12192" xr:uid="{00000000-0005-0000-0000-0000852F0000}"/>
    <cellStyle name="Entrada 2 4 5" xfId="12193" xr:uid="{00000000-0005-0000-0000-0000862F0000}"/>
    <cellStyle name="Entrada 2 4 5 2" xfId="12194" xr:uid="{00000000-0005-0000-0000-0000872F0000}"/>
    <cellStyle name="Entrada 2 4 5 2 2" xfId="12195" xr:uid="{00000000-0005-0000-0000-0000882F0000}"/>
    <cellStyle name="Entrada 2 4 5 2 3" xfId="12196" xr:uid="{00000000-0005-0000-0000-0000892F0000}"/>
    <cellStyle name="Entrada 2 4 5 2 4" xfId="12197" xr:uid="{00000000-0005-0000-0000-00008A2F0000}"/>
    <cellStyle name="Entrada 2 4 5 2 5" xfId="12198" xr:uid="{00000000-0005-0000-0000-00008B2F0000}"/>
    <cellStyle name="Entrada 2 4 5 3" xfId="12199" xr:uid="{00000000-0005-0000-0000-00008C2F0000}"/>
    <cellStyle name="Entrada 2 4 5 3 2" xfId="12200" xr:uid="{00000000-0005-0000-0000-00008D2F0000}"/>
    <cellStyle name="Entrada 2 4 5 3 3" xfId="12201" xr:uid="{00000000-0005-0000-0000-00008E2F0000}"/>
    <cellStyle name="Entrada 2 4 5 3 4" xfId="12202" xr:uid="{00000000-0005-0000-0000-00008F2F0000}"/>
    <cellStyle name="Entrada 2 4 5 3 5" xfId="12203" xr:uid="{00000000-0005-0000-0000-0000902F0000}"/>
    <cellStyle name="Entrada 2 4 5 4" xfId="12204" xr:uid="{00000000-0005-0000-0000-0000912F0000}"/>
    <cellStyle name="Entrada 2 4 5 4 2" xfId="12205" xr:uid="{00000000-0005-0000-0000-0000922F0000}"/>
    <cellStyle name="Entrada 2 4 5 4 3" xfId="12206" xr:uid="{00000000-0005-0000-0000-0000932F0000}"/>
    <cellStyle name="Entrada 2 4 5 4 4" xfId="12207" xr:uid="{00000000-0005-0000-0000-0000942F0000}"/>
    <cellStyle name="Entrada 2 4 5 4 5" xfId="12208" xr:uid="{00000000-0005-0000-0000-0000952F0000}"/>
    <cellStyle name="Entrada 2 4 5 5" xfId="12209" xr:uid="{00000000-0005-0000-0000-0000962F0000}"/>
    <cellStyle name="Entrada 2 4 5 5 2" xfId="12210" xr:uid="{00000000-0005-0000-0000-0000972F0000}"/>
    <cellStyle name="Entrada 2 4 5 5 3" xfId="12211" xr:uid="{00000000-0005-0000-0000-0000982F0000}"/>
    <cellStyle name="Entrada 2 4 5 5 4" xfId="12212" xr:uid="{00000000-0005-0000-0000-0000992F0000}"/>
    <cellStyle name="Entrada 2 4 5 5 5" xfId="12213" xr:uid="{00000000-0005-0000-0000-00009A2F0000}"/>
    <cellStyle name="Entrada 2 4 5 6" xfId="12214" xr:uid="{00000000-0005-0000-0000-00009B2F0000}"/>
    <cellStyle name="Entrada 2 4 5 6 2" xfId="12215" xr:uid="{00000000-0005-0000-0000-00009C2F0000}"/>
    <cellStyle name="Entrada 2 4 5 7" xfId="12216" xr:uid="{00000000-0005-0000-0000-00009D2F0000}"/>
    <cellStyle name="Entrada 2 4 5 7 2" xfId="12217" xr:uid="{00000000-0005-0000-0000-00009E2F0000}"/>
    <cellStyle name="Entrada 2 4 5 8" xfId="12218" xr:uid="{00000000-0005-0000-0000-00009F2F0000}"/>
    <cellStyle name="Entrada 2 4 5 8 2" xfId="12219" xr:uid="{00000000-0005-0000-0000-0000A02F0000}"/>
    <cellStyle name="Entrada 2 4 5 9" xfId="12220" xr:uid="{00000000-0005-0000-0000-0000A12F0000}"/>
    <cellStyle name="Entrada 2 4 6" xfId="12221" xr:uid="{00000000-0005-0000-0000-0000A22F0000}"/>
    <cellStyle name="Entrada 2 4 6 2" xfId="12222" xr:uid="{00000000-0005-0000-0000-0000A32F0000}"/>
    <cellStyle name="Entrada 2 4 6 2 2" xfId="12223" xr:uid="{00000000-0005-0000-0000-0000A42F0000}"/>
    <cellStyle name="Entrada 2 4 6 2 3" xfId="12224" xr:uid="{00000000-0005-0000-0000-0000A52F0000}"/>
    <cellStyle name="Entrada 2 4 6 2 4" xfId="12225" xr:uid="{00000000-0005-0000-0000-0000A62F0000}"/>
    <cellStyle name="Entrada 2 4 6 2 5" xfId="12226" xr:uid="{00000000-0005-0000-0000-0000A72F0000}"/>
    <cellStyle name="Entrada 2 4 6 3" xfId="12227" xr:uid="{00000000-0005-0000-0000-0000A82F0000}"/>
    <cellStyle name="Entrada 2 4 6 3 2" xfId="12228" xr:uid="{00000000-0005-0000-0000-0000A92F0000}"/>
    <cellStyle name="Entrada 2 4 6 3 3" xfId="12229" xr:uid="{00000000-0005-0000-0000-0000AA2F0000}"/>
    <cellStyle name="Entrada 2 4 6 3 4" xfId="12230" xr:uid="{00000000-0005-0000-0000-0000AB2F0000}"/>
    <cellStyle name="Entrada 2 4 6 3 5" xfId="12231" xr:uid="{00000000-0005-0000-0000-0000AC2F0000}"/>
    <cellStyle name="Entrada 2 4 6 4" xfId="12232" xr:uid="{00000000-0005-0000-0000-0000AD2F0000}"/>
    <cellStyle name="Entrada 2 4 6 4 2" xfId="12233" xr:uid="{00000000-0005-0000-0000-0000AE2F0000}"/>
    <cellStyle name="Entrada 2 4 6 4 3" xfId="12234" xr:uid="{00000000-0005-0000-0000-0000AF2F0000}"/>
    <cellStyle name="Entrada 2 4 6 4 4" xfId="12235" xr:uid="{00000000-0005-0000-0000-0000B02F0000}"/>
    <cellStyle name="Entrada 2 4 6 4 5" xfId="12236" xr:uid="{00000000-0005-0000-0000-0000B12F0000}"/>
    <cellStyle name="Entrada 2 4 6 5" xfId="12237" xr:uid="{00000000-0005-0000-0000-0000B22F0000}"/>
    <cellStyle name="Entrada 2 4 6 5 2" xfId="12238" xr:uid="{00000000-0005-0000-0000-0000B32F0000}"/>
    <cellStyle name="Entrada 2 4 6 5 3" xfId="12239" xr:uid="{00000000-0005-0000-0000-0000B42F0000}"/>
    <cellStyle name="Entrada 2 4 6 5 4" xfId="12240" xr:uid="{00000000-0005-0000-0000-0000B52F0000}"/>
    <cellStyle name="Entrada 2 4 6 5 5" xfId="12241" xr:uid="{00000000-0005-0000-0000-0000B62F0000}"/>
    <cellStyle name="Entrada 2 4 6 6" xfId="12242" xr:uid="{00000000-0005-0000-0000-0000B72F0000}"/>
    <cellStyle name="Entrada 2 4 6 6 2" xfId="12243" xr:uid="{00000000-0005-0000-0000-0000B82F0000}"/>
    <cellStyle name="Entrada 2 4 6 7" xfId="12244" xr:uid="{00000000-0005-0000-0000-0000B92F0000}"/>
    <cellStyle name="Entrada 2 4 6 7 2" xfId="12245" xr:uid="{00000000-0005-0000-0000-0000BA2F0000}"/>
    <cellStyle name="Entrada 2 4 6 8" xfId="12246" xr:uid="{00000000-0005-0000-0000-0000BB2F0000}"/>
    <cellStyle name="Entrada 2 4 6 8 2" xfId="12247" xr:uid="{00000000-0005-0000-0000-0000BC2F0000}"/>
    <cellStyle name="Entrada 2 4 6 9" xfId="12248" xr:uid="{00000000-0005-0000-0000-0000BD2F0000}"/>
    <cellStyle name="Entrada 2 4 7" xfId="12249" xr:uid="{00000000-0005-0000-0000-0000BE2F0000}"/>
    <cellStyle name="Entrada 2 4 7 2" xfId="12250" xr:uid="{00000000-0005-0000-0000-0000BF2F0000}"/>
    <cellStyle name="Entrada 2 4 7 2 2" xfId="12251" xr:uid="{00000000-0005-0000-0000-0000C02F0000}"/>
    <cellStyle name="Entrada 2 4 7 3" xfId="12252" xr:uid="{00000000-0005-0000-0000-0000C12F0000}"/>
    <cellStyle name="Entrada 2 4 7 3 2" xfId="12253" xr:uid="{00000000-0005-0000-0000-0000C22F0000}"/>
    <cellStyle name="Entrada 2 4 7 4" xfId="12254" xr:uid="{00000000-0005-0000-0000-0000C32F0000}"/>
    <cellStyle name="Entrada 2 4 7 4 2" xfId="12255" xr:uid="{00000000-0005-0000-0000-0000C42F0000}"/>
    <cellStyle name="Entrada 2 4 7 5" xfId="12256" xr:uid="{00000000-0005-0000-0000-0000C52F0000}"/>
    <cellStyle name="Entrada 2 4 7 5 2" xfId="12257" xr:uid="{00000000-0005-0000-0000-0000C62F0000}"/>
    <cellStyle name="Entrada 2 4 7 6" xfId="12258" xr:uid="{00000000-0005-0000-0000-0000C72F0000}"/>
    <cellStyle name="Entrada 2 4 7 6 2" xfId="12259" xr:uid="{00000000-0005-0000-0000-0000C82F0000}"/>
    <cellStyle name="Entrada 2 4 7 7" xfId="12260" xr:uid="{00000000-0005-0000-0000-0000C92F0000}"/>
    <cellStyle name="Entrada 2 4 7 7 2" xfId="12261" xr:uid="{00000000-0005-0000-0000-0000CA2F0000}"/>
    <cellStyle name="Entrada 2 4 7 8" xfId="12262" xr:uid="{00000000-0005-0000-0000-0000CB2F0000}"/>
    <cellStyle name="Entrada 2 4 7 8 2" xfId="12263" xr:uid="{00000000-0005-0000-0000-0000CC2F0000}"/>
    <cellStyle name="Entrada 2 4 7 9" xfId="12264" xr:uid="{00000000-0005-0000-0000-0000CD2F0000}"/>
    <cellStyle name="Entrada 2 4 8" xfId="12265" xr:uid="{00000000-0005-0000-0000-0000CE2F0000}"/>
    <cellStyle name="Entrada 2 4 8 2" xfId="12266" xr:uid="{00000000-0005-0000-0000-0000CF2F0000}"/>
    <cellStyle name="Entrada 2 4 8 3" xfId="12267" xr:uid="{00000000-0005-0000-0000-0000D02F0000}"/>
    <cellStyle name="Entrada 2 4 8 4" xfId="12268" xr:uid="{00000000-0005-0000-0000-0000D12F0000}"/>
    <cellStyle name="Entrada 2 4 8 5" xfId="12269" xr:uid="{00000000-0005-0000-0000-0000D22F0000}"/>
    <cellStyle name="Entrada 2 4 9" xfId="12270" xr:uid="{00000000-0005-0000-0000-0000D32F0000}"/>
    <cellStyle name="Entrada 2 4 9 2" xfId="12271" xr:uid="{00000000-0005-0000-0000-0000D42F0000}"/>
    <cellStyle name="Entrada 2 4 9 3" xfId="12272" xr:uid="{00000000-0005-0000-0000-0000D52F0000}"/>
    <cellStyle name="Entrada 2 4 9 4" xfId="12273" xr:uid="{00000000-0005-0000-0000-0000D62F0000}"/>
    <cellStyle name="Entrada 2 4 9 5" xfId="12274" xr:uid="{00000000-0005-0000-0000-0000D72F0000}"/>
    <cellStyle name="Entrada 2 4 9 6" xfId="12275" xr:uid="{00000000-0005-0000-0000-0000D82F0000}"/>
    <cellStyle name="Entrada 2 5" xfId="12276" xr:uid="{00000000-0005-0000-0000-0000D92F0000}"/>
    <cellStyle name="Entrada 2 5 10" xfId="12277" xr:uid="{00000000-0005-0000-0000-0000DA2F0000}"/>
    <cellStyle name="Entrada 2 5 10 2" xfId="12278" xr:uid="{00000000-0005-0000-0000-0000DB2F0000}"/>
    <cellStyle name="Entrada 2 5 10 3" xfId="12279" xr:uid="{00000000-0005-0000-0000-0000DC2F0000}"/>
    <cellStyle name="Entrada 2 5 10 4" xfId="12280" xr:uid="{00000000-0005-0000-0000-0000DD2F0000}"/>
    <cellStyle name="Entrada 2 5 10 5" xfId="12281" xr:uid="{00000000-0005-0000-0000-0000DE2F0000}"/>
    <cellStyle name="Entrada 2 5 10 6" xfId="12282" xr:uid="{00000000-0005-0000-0000-0000DF2F0000}"/>
    <cellStyle name="Entrada 2 5 11" xfId="12283" xr:uid="{00000000-0005-0000-0000-0000E02F0000}"/>
    <cellStyle name="Entrada 2 5 11 2" xfId="12284" xr:uid="{00000000-0005-0000-0000-0000E12F0000}"/>
    <cellStyle name="Entrada 2 5 11 3" xfId="12285" xr:uid="{00000000-0005-0000-0000-0000E22F0000}"/>
    <cellStyle name="Entrada 2 5 11 4" xfId="12286" xr:uid="{00000000-0005-0000-0000-0000E32F0000}"/>
    <cellStyle name="Entrada 2 5 11 5" xfId="12287" xr:uid="{00000000-0005-0000-0000-0000E42F0000}"/>
    <cellStyle name="Entrada 2 5 12" xfId="12288" xr:uid="{00000000-0005-0000-0000-0000E52F0000}"/>
    <cellStyle name="Entrada 2 5 12 2" xfId="12289" xr:uid="{00000000-0005-0000-0000-0000E62F0000}"/>
    <cellStyle name="Entrada 2 5 12 3" xfId="12290" xr:uid="{00000000-0005-0000-0000-0000E72F0000}"/>
    <cellStyle name="Entrada 2 5 12 4" xfId="12291" xr:uid="{00000000-0005-0000-0000-0000E82F0000}"/>
    <cellStyle name="Entrada 2 5 12 5" xfId="12292" xr:uid="{00000000-0005-0000-0000-0000E92F0000}"/>
    <cellStyle name="Entrada 2 5 13" xfId="12293" xr:uid="{00000000-0005-0000-0000-0000EA2F0000}"/>
    <cellStyle name="Entrada 2 5 13 2" xfId="12294" xr:uid="{00000000-0005-0000-0000-0000EB2F0000}"/>
    <cellStyle name="Entrada 2 5 13 3" xfId="12295" xr:uid="{00000000-0005-0000-0000-0000EC2F0000}"/>
    <cellStyle name="Entrada 2 5 13 4" xfId="12296" xr:uid="{00000000-0005-0000-0000-0000ED2F0000}"/>
    <cellStyle name="Entrada 2 5 13 5" xfId="12297" xr:uid="{00000000-0005-0000-0000-0000EE2F0000}"/>
    <cellStyle name="Entrada 2 5 14" xfId="12298" xr:uid="{00000000-0005-0000-0000-0000EF2F0000}"/>
    <cellStyle name="Entrada 2 5 14 2" xfId="12299" xr:uid="{00000000-0005-0000-0000-0000F02F0000}"/>
    <cellStyle name="Entrada 2 5 14 3" xfId="12300" xr:uid="{00000000-0005-0000-0000-0000F12F0000}"/>
    <cellStyle name="Entrada 2 5 14 4" xfId="12301" xr:uid="{00000000-0005-0000-0000-0000F22F0000}"/>
    <cellStyle name="Entrada 2 5 15" xfId="12302" xr:uid="{00000000-0005-0000-0000-0000F32F0000}"/>
    <cellStyle name="Entrada 2 5 16" xfId="12303" xr:uid="{00000000-0005-0000-0000-0000F42F0000}"/>
    <cellStyle name="Entrada 2 5 17" xfId="12304" xr:uid="{00000000-0005-0000-0000-0000F52F0000}"/>
    <cellStyle name="Entrada 2 5 2" xfId="12305" xr:uid="{00000000-0005-0000-0000-0000F62F0000}"/>
    <cellStyle name="Entrada 2 5 2 10" xfId="12306" xr:uid="{00000000-0005-0000-0000-0000F72F0000}"/>
    <cellStyle name="Entrada 2 5 2 10 2" xfId="12307" xr:uid="{00000000-0005-0000-0000-0000F82F0000}"/>
    <cellStyle name="Entrada 2 5 2 10 3" xfId="12308" xr:uid="{00000000-0005-0000-0000-0000F92F0000}"/>
    <cellStyle name="Entrada 2 5 2 10 4" xfId="12309" xr:uid="{00000000-0005-0000-0000-0000FA2F0000}"/>
    <cellStyle name="Entrada 2 5 2 10 5" xfId="12310" xr:uid="{00000000-0005-0000-0000-0000FB2F0000}"/>
    <cellStyle name="Entrada 2 5 2 11" xfId="12311" xr:uid="{00000000-0005-0000-0000-0000FC2F0000}"/>
    <cellStyle name="Entrada 2 5 2 11 2" xfId="12312" xr:uid="{00000000-0005-0000-0000-0000FD2F0000}"/>
    <cellStyle name="Entrada 2 5 2 11 3" xfId="12313" xr:uid="{00000000-0005-0000-0000-0000FE2F0000}"/>
    <cellStyle name="Entrada 2 5 2 11 4" xfId="12314" xr:uid="{00000000-0005-0000-0000-0000FF2F0000}"/>
    <cellStyle name="Entrada 2 5 2 12" xfId="12315" xr:uid="{00000000-0005-0000-0000-000000300000}"/>
    <cellStyle name="Entrada 2 5 2 13" xfId="12316" xr:uid="{00000000-0005-0000-0000-000001300000}"/>
    <cellStyle name="Entrada 2 5 2 14" xfId="12317" xr:uid="{00000000-0005-0000-0000-000002300000}"/>
    <cellStyle name="Entrada 2 5 2 2" xfId="12318" xr:uid="{00000000-0005-0000-0000-000003300000}"/>
    <cellStyle name="Entrada 2 5 2 2 2" xfId="12319" xr:uid="{00000000-0005-0000-0000-000004300000}"/>
    <cellStyle name="Entrada 2 5 2 2 2 2" xfId="12320" xr:uid="{00000000-0005-0000-0000-000005300000}"/>
    <cellStyle name="Entrada 2 5 2 2 2 3" xfId="12321" xr:uid="{00000000-0005-0000-0000-000006300000}"/>
    <cellStyle name="Entrada 2 5 2 2 2 4" xfId="12322" xr:uid="{00000000-0005-0000-0000-000007300000}"/>
    <cellStyle name="Entrada 2 5 2 2 2 5" xfId="12323" xr:uid="{00000000-0005-0000-0000-000008300000}"/>
    <cellStyle name="Entrada 2 5 2 2 3" xfId="12324" xr:uid="{00000000-0005-0000-0000-000009300000}"/>
    <cellStyle name="Entrada 2 5 2 2 3 2" xfId="12325" xr:uid="{00000000-0005-0000-0000-00000A300000}"/>
    <cellStyle name="Entrada 2 5 2 2 3 3" xfId="12326" xr:uid="{00000000-0005-0000-0000-00000B300000}"/>
    <cellStyle name="Entrada 2 5 2 2 3 4" xfId="12327" xr:uid="{00000000-0005-0000-0000-00000C300000}"/>
    <cellStyle name="Entrada 2 5 2 2 3 5" xfId="12328" xr:uid="{00000000-0005-0000-0000-00000D300000}"/>
    <cellStyle name="Entrada 2 5 2 2 4" xfId="12329" xr:uid="{00000000-0005-0000-0000-00000E300000}"/>
    <cellStyle name="Entrada 2 5 2 2 4 2" xfId="12330" xr:uid="{00000000-0005-0000-0000-00000F300000}"/>
    <cellStyle name="Entrada 2 5 2 2 4 3" xfId="12331" xr:uid="{00000000-0005-0000-0000-000010300000}"/>
    <cellStyle name="Entrada 2 5 2 2 4 4" xfId="12332" xr:uid="{00000000-0005-0000-0000-000011300000}"/>
    <cellStyle name="Entrada 2 5 2 2 4 5" xfId="12333" xr:uid="{00000000-0005-0000-0000-000012300000}"/>
    <cellStyle name="Entrada 2 5 2 2 5" xfId="12334" xr:uid="{00000000-0005-0000-0000-000013300000}"/>
    <cellStyle name="Entrada 2 5 2 2 5 2" xfId="12335" xr:uid="{00000000-0005-0000-0000-000014300000}"/>
    <cellStyle name="Entrada 2 5 2 2 5 3" xfId="12336" xr:uid="{00000000-0005-0000-0000-000015300000}"/>
    <cellStyle name="Entrada 2 5 2 2 5 4" xfId="12337" xr:uid="{00000000-0005-0000-0000-000016300000}"/>
    <cellStyle name="Entrada 2 5 2 2 5 5" xfId="12338" xr:uid="{00000000-0005-0000-0000-000017300000}"/>
    <cellStyle name="Entrada 2 5 2 2 6" xfId="12339" xr:uid="{00000000-0005-0000-0000-000018300000}"/>
    <cellStyle name="Entrada 2 5 2 2 6 2" xfId="12340" xr:uid="{00000000-0005-0000-0000-000019300000}"/>
    <cellStyle name="Entrada 2 5 2 2 6 3" xfId="12341" xr:uid="{00000000-0005-0000-0000-00001A300000}"/>
    <cellStyle name="Entrada 2 5 2 2 6 4" xfId="12342" xr:uid="{00000000-0005-0000-0000-00001B300000}"/>
    <cellStyle name="Entrada 2 5 2 2 7" xfId="12343" xr:uid="{00000000-0005-0000-0000-00001C300000}"/>
    <cellStyle name="Entrada 2 5 2 2 7 2" xfId="12344" xr:uid="{00000000-0005-0000-0000-00001D300000}"/>
    <cellStyle name="Entrada 2 5 2 2 8" xfId="12345" xr:uid="{00000000-0005-0000-0000-00001E300000}"/>
    <cellStyle name="Entrada 2 5 2 2 8 2" xfId="12346" xr:uid="{00000000-0005-0000-0000-00001F300000}"/>
    <cellStyle name="Entrada 2 5 2 2 9" xfId="12347" xr:uid="{00000000-0005-0000-0000-000020300000}"/>
    <cellStyle name="Entrada 2 5 2 3" xfId="12348" xr:uid="{00000000-0005-0000-0000-000021300000}"/>
    <cellStyle name="Entrada 2 5 2 3 2" xfId="12349" xr:uid="{00000000-0005-0000-0000-000022300000}"/>
    <cellStyle name="Entrada 2 5 2 3 2 2" xfId="12350" xr:uid="{00000000-0005-0000-0000-000023300000}"/>
    <cellStyle name="Entrada 2 5 2 3 2 3" xfId="12351" xr:uid="{00000000-0005-0000-0000-000024300000}"/>
    <cellStyle name="Entrada 2 5 2 3 2 4" xfId="12352" xr:uid="{00000000-0005-0000-0000-000025300000}"/>
    <cellStyle name="Entrada 2 5 2 3 2 5" xfId="12353" xr:uid="{00000000-0005-0000-0000-000026300000}"/>
    <cellStyle name="Entrada 2 5 2 3 3" xfId="12354" xr:uid="{00000000-0005-0000-0000-000027300000}"/>
    <cellStyle name="Entrada 2 5 2 3 3 2" xfId="12355" xr:uid="{00000000-0005-0000-0000-000028300000}"/>
    <cellStyle name="Entrada 2 5 2 3 3 3" xfId="12356" xr:uid="{00000000-0005-0000-0000-000029300000}"/>
    <cellStyle name="Entrada 2 5 2 3 3 4" xfId="12357" xr:uid="{00000000-0005-0000-0000-00002A300000}"/>
    <cellStyle name="Entrada 2 5 2 3 3 5" xfId="12358" xr:uid="{00000000-0005-0000-0000-00002B300000}"/>
    <cellStyle name="Entrada 2 5 2 3 4" xfId="12359" xr:uid="{00000000-0005-0000-0000-00002C300000}"/>
    <cellStyle name="Entrada 2 5 2 3 4 2" xfId="12360" xr:uid="{00000000-0005-0000-0000-00002D300000}"/>
    <cellStyle name="Entrada 2 5 2 3 4 3" xfId="12361" xr:uid="{00000000-0005-0000-0000-00002E300000}"/>
    <cellStyle name="Entrada 2 5 2 3 4 4" xfId="12362" xr:uid="{00000000-0005-0000-0000-00002F300000}"/>
    <cellStyle name="Entrada 2 5 2 3 4 5" xfId="12363" xr:uid="{00000000-0005-0000-0000-000030300000}"/>
    <cellStyle name="Entrada 2 5 2 3 5" xfId="12364" xr:uid="{00000000-0005-0000-0000-000031300000}"/>
    <cellStyle name="Entrada 2 5 2 3 5 2" xfId="12365" xr:uid="{00000000-0005-0000-0000-000032300000}"/>
    <cellStyle name="Entrada 2 5 2 3 5 3" xfId="12366" xr:uid="{00000000-0005-0000-0000-000033300000}"/>
    <cellStyle name="Entrada 2 5 2 3 5 4" xfId="12367" xr:uid="{00000000-0005-0000-0000-000034300000}"/>
    <cellStyle name="Entrada 2 5 2 3 5 5" xfId="12368" xr:uid="{00000000-0005-0000-0000-000035300000}"/>
    <cellStyle name="Entrada 2 5 2 3 6" xfId="12369" xr:uid="{00000000-0005-0000-0000-000036300000}"/>
    <cellStyle name="Entrada 2 5 2 3 6 2" xfId="12370" xr:uid="{00000000-0005-0000-0000-000037300000}"/>
    <cellStyle name="Entrada 2 5 2 3 6 3" xfId="12371" xr:uid="{00000000-0005-0000-0000-000038300000}"/>
    <cellStyle name="Entrada 2 5 2 3 6 4" xfId="12372" xr:uid="{00000000-0005-0000-0000-000039300000}"/>
    <cellStyle name="Entrada 2 5 2 3 7" xfId="12373" xr:uid="{00000000-0005-0000-0000-00003A300000}"/>
    <cellStyle name="Entrada 2 5 2 3 7 2" xfId="12374" xr:uid="{00000000-0005-0000-0000-00003B300000}"/>
    <cellStyle name="Entrada 2 5 2 3 8" xfId="12375" xr:uid="{00000000-0005-0000-0000-00003C300000}"/>
    <cellStyle name="Entrada 2 5 2 3 8 2" xfId="12376" xr:uid="{00000000-0005-0000-0000-00003D300000}"/>
    <cellStyle name="Entrada 2 5 2 3 9" xfId="12377" xr:uid="{00000000-0005-0000-0000-00003E300000}"/>
    <cellStyle name="Entrada 2 5 2 4" xfId="12378" xr:uid="{00000000-0005-0000-0000-00003F300000}"/>
    <cellStyle name="Entrada 2 5 2 4 2" xfId="12379" xr:uid="{00000000-0005-0000-0000-000040300000}"/>
    <cellStyle name="Entrada 2 5 2 4 2 2" xfId="12380" xr:uid="{00000000-0005-0000-0000-000041300000}"/>
    <cellStyle name="Entrada 2 5 2 4 2 3" xfId="12381" xr:uid="{00000000-0005-0000-0000-000042300000}"/>
    <cellStyle name="Entrada 2 5 2 4 2 4" xfId="12382" xr:uid="{00000000-0005-0000-0000-000043300000}"/>
    <cellStyle name="Entrada 2 5 2 4 2 5" xfId="12383" xr:uid="{00000000-0005-0000-0000-000044300000}"/>
    <cellStyle name="Entrada 2 5 2 4 3" xfId="12384" xr:uid="{00000000-0005-0000-0000-000045300000}"/>
    <cellStyle name="Entrada 2 5 2 4 3 2" xfId="12385" xr:uid="{00000000-0005-0000-0000-000046300000}"/>
    <cellStyle name="Entrada 2 5 2 4 3 3" xfId="12386" xr:uid="{00000000-0005-0000-0000-000047300000}"/>
    <cellStyle name="Entrada 2 5 2 4 3 4" xfId="12387" xr:uid="{00000000-0005-0000-0000-000048300000}"/>
    <cellStyle name="Entrada 2 5 2 4 3 5" xfId="12388" xr:uid="{00000000-0005-0000-0000-000049300000}"/>
    <cellStyle name="Entrada 2 5 2 4 4" xfId="12389" xr:uid="{00000000-0005-0000-0000-00004A300000}"/>
    <cellStyle name="Entrada 2 5 2 4 4 2" xfId="12390" xr:uid="{00000000-0005-0000-0000-00004B300000}"/>
    <cellStyle name="Entrada 2 5 2 4 4 3" xfId="12391" xr:uid="{00000000-0005-0000-0000-00004C300000}"/>
    <cellStyle name="Entrada 2 5 2 4 4 4" xfId="12392" xr:uid="{00000000-0005-0000-0000-00004D300000}"/>
    <cellStyle name="Entrada 2 5 2 4 4 5" xfId="12393" xr:uid="{00000000-0005-0000-0000-00004E300000}"/>
    <cellStyle name="Entrada 2 5 2 4 5" xfId="12394" xr:uid="{00000000-0005-0000-0000-00004F300000}"/>
    <cellStyle name="Entrada 2 5 2 4 5 2" xfId="12395" xr:uid="{00000000-0005-0000-0000-000050300000}"/>
    <cellStyle name="Entrada 2 5 2 4 5 3" xfId="12396" xr:uid="{00000000-0005-0000-0000-000051300000}"/>
    <cellStyle name="Entrada 2 5 2 4 5 4" xfId="12397" xr:uid="{00000000-0005-0000-0000-000052300000}"/>
    <cellStyle name="Entrada 2 5 2 4 5 5" xfId="12398" xr:uid="{00000000-0005-0000-0000-000053300000}"/>
    <cellStyle name="Entrada 2 5 2 4 6" xfId="12399" xr:uid="{00000000-0005-0000-0000-000054300000}"/>
    <cellStyle name="Entrada 2 5 2 4 6 2" xfId="12400" xr:uid="{00000000-0005-0000-0000-000055300000}"/>
    <cellStyle name="Entrada 2 5 2 4 6 3" xfId="12401" xr:uid="{00000000-0005-0000-0000-000056300000}"/>
    <cellStyle name="Entrada 2 5 2 4 6 4" xfId="12402" xr:uid="{00000000-0005-0000-0000-000057300000}"/>
    <cellStyle name="Entrada 2 5 2 4 7" xfId="12403" xr:uid="{00000000-0005-0000-0000-000058300000}"/>
    <cellStyle name="Entrada 2 5 2 4 7 2" xfId="12404" xr:uid="{00000000-0005-0000-0000-000059300000}"/>
    <cellStyle name="Entrada 2 5 2 4 8" xfId="12405" xr:uid="{00000000-0005-0000-0000-00005A300000}"/>
    <cellStyle name="Entrada 2 5 2 4 8 2" xfId="12406" xr:uid="{00000000-0005-0000-0000-00005B300000}"/>
    <cellStyle name="Entrada 2 5 2 4 9" xfId="12407" xr:uid="{00000000-0005-0000-0000-00005C300000}"/>
    <cellStyle name="Entrada 2 5 2 5" xfId="12408" xr:uid="{00000000-0005-0000-0000-00005D300000}"/>
    <cellStyle name="Entrada 2 5 2 5 2" xfId="12409" xr:uid="{00000000-0005-0000-0000-00005E300000}"/>
    <cellStyle name="Entrada 2 5 2 5 2 2" xfId="12410" xr:uid="{00000000-0005-0000-0000-00005F300000}"/>
    <cellStyle name="Entrada 2 5 2 5 2 3" xfId="12411" xr:uid="{00000000-0005-0000-0000-000060300000}"/>
    <cellStyle name="Entrada 2 5 2 5 2 4" xfId="12412" xr:uid="{00000000-0005-0000-0000-000061300000}"/>
    <cellStyle name="Entrada 2 5 2 5 2 5" xfId="12413" xr:uid="{00000000-0005-0000-0000-000062300000}"/>
    <cellStyle name="Entrada 2 5 2 5 3" xfId="12414" xr:uid="{00000000-0005-0000-0000-000063300000}"/>
    <cellStyle name="Entrada 2 5 2 5 3 2" xfId="12415" xr:uid="{00000000-0005-0000-0000-000064300000}"/>
    <cellStyle name="Entrada 2 5 2 5 3 3" xfId="12416" xr:uid="{00000000-0005-0000-0000-000065300000}"/>
    <cellStyle name="Entrada 2 5 2 5 3 4" xfId="12417" xr:uid="{00000000-0005-0000-0000-000066300000}"/>
    <cellStyle name="Entrada 2 5 2 5 3 5" xfId="12418" xr:uid="{00000000-0005-0000-0000-000067300000}"/>
    <cellStyle name="Entrada 2 5 2 5 4" xfId="12419" xr:uid="{00000000-0005-0000-0000-000068300000}"/>
    <cellStyle name="Entrada 2 5 2 5 4 2" xfId="12420" xr:uid="{00000000-0005-0000-0000-000069300000}"/>
    <cellStyle name="Entrada 2 5 2 5 4 3" xfId="12421" xr:uid="{00000000-0005-0000-0000-00006A300000}"/>
    <cellStyle name="Entrada 2 5 2 5 4 4" xfId="12422" xr:uid="{00000000-0005-0000-0000-00006B300000}"/>
    <cellStyle name="Entrada 2 5 2 5 4 5" xfId="12423" xr:uid="{00000000-0005-0000-0000-00006C300000}"/>
    <cellStyle name="Entrada 2 5 2 5 5" xfId="12424" xr:uid="{00000000-0005-0000-0000-00006D300000}"/>
    <cellStyle name="Entrada 2 5 2 5 5 2" xfId="12425" xr:uid="{00000000-0005-0000-0000-00006E300000}"/>
    <cellStyle name="Entrada 2 5 2 5 5 3" xfId="12426" xr:uid="{00000000-0005-0000-0000-00006F300000}"/>
    <cellStyle name="Entrada 2 5 2 5 5 4" xfId="12427" xr:uid="{00000000-0005-0000-0000-000070300000}"/>
    <cellStyle name="Entrada 2 5 2 5 5 5" xfId="12428" xr:uid="{00000000-0005-0000-0000-000071300000}"/>
    <cellStyle name="Entrada 2 5 2 5 6" xfId="12429" xr:uid="{00000000-0005-0000-0000-000072300000}"/>
    <cellStyle name="Entrada 2 5 2 5 7" xfId="12430" xr:uid="{00000000-0005-0000-0000-000073300000}"/>
    <cellStyle name="Entrada 2 5 2 5 8" xfId="12431" xr:uid="{00000000-0005-0000-0000-000074300000}"/>
    <cellStyle name="Entrada 2 5 2 5 9" xfId="12432" xr:uid="{00000000-0005-0000-0000-000075300000}"/>
    <cellStyle name="Entrada 2 5 2 6" xfId="12433" xr:uid="{00000000-0005-0000-0000-000076300000}"/>
    <cellStyle name="Entrada 2 5 2 6 2" xfId="12434" xr:uid="{00000000-0005-0000-0000-000077300000}"/>
    <cellStyle name="Entrada 2 5 2 6 2 2" xfId="12435" xr:uid="{00000000-0005-0000-0000-000078300000}"/>
    <cellStyle name="Entrada 2 5 2 6 2 3" xfId="12436" xr:uid="{00000000-0005-0000-0000-000079300000}"/>
    <cellStyle name="Entrada 2 5 2 6 2 4" xfId="12437" xr:uid="{00000000-0005-0000-0000-00007A300000}"/>
    <cellStyle name="Entrada 2 5 2 6 2 5" xfId="12438" xr:uid="{00000000-0005-0000-0000-00007B300000}"/>
    <cellStyle name="Entrada 2 5 2 6 3" xfId="12439" xr:uid="{00000000-0005-0000-0000-00007C300000}"/>
    <cellStyle name="Entrada 2 5 2 6 3 2" xfId="12440" xr:uid="{00000000-0005-0000-0000-00007D300000}"/>
    <cellStyle name="Entrada 2 5 2 6 3 3" xfId="12441" xr:uid="{00000000-0005-0000-0000-00007E300000}"/>
    <cellStyle name="Entrada 2 5 2 6 3 4" xfId="12442" xr:uid="{00000000-0005-0000-0000-00007F300000}"/>
    <cellStyle name="Entrada 2 5 2 6 3 5" xfId="12443" xr:uid="{00000000-0005-0000-0000-000080300000}"/>
    <cellStyle name="Entrada 2 5 2 6 4" xfId="12444" xr:uid="{00000000-0005-0000-0000-000081300000}"/>
    <cellStyle name="Entrada 2 5 2 6 4 2" xfId="12445" xr:uid="{00000000-0005-0000-0000-000082300000}"/>
    <cellStyle name="Entrada 2 5 2 6 4 3" xfId="12446" xr:uid="{00000000-0005-0000-0000-000083300000}"/>
    <cellStyle name="Entrada 2 5 2 6 4 4" xfId="12447" xr:uid="{00000000-0005-0000-0000-000084300000}"/>
    <cellStyle name="Entrada 2 5 2 6 4 5" xfId="12448" xr:uid="{00000000-0005-0000-0000-000085300000}"/>
    <cellStyle name="Entrada 2 5 2 6 5" xfId="12449" xr:uid="{00000000-0005-0000-0000-000086300000}"/>
    <cellStyle name="Entrada 2 5 2 6 5 2" xfId="12450" xr:uid="{00000000-0005-0000-0000-000087300000}"/>
    <cellStyle name="Entrada 2 5 2 6 5 3" xfId="12451" xr:uid="{00000000-0005-0000-0000-000088300000}"/>
    <cellStyle name="Entrada 2 5 2 6 5 4" xfId="12452" xr:uid="{00000000-0005-0000-0000-000089300000}"/>
    <cellStyle name="Entrada 2 5 2 6 5 5" xfId="12453" xr:uid="{00000000-0005-0000-0000-00008A300000}"/>
    <cellStyle name="Entrada 2 5 2 6 6" xfId="12454" xr:uid="{00000000-0005-0000-0000-00008B300000}"/>
    <cellStyle name="Entrada 2 5 2 6 7" xfId="12455" xr:uid="{00000000-0005-0000-0000-00008C300000}"/>
    <cellStyle name="Entrada 2 5 2 6 8" xfId="12456" xr:uid="{00000000-0005-0000-0000-00008D300000}"/>
    <cellStyle name="Entrada 2 5 2 6 9" xfId="12457" xr:uid="{00000000-0005-0000-0000-00008E300000}"/>
    <cellStyle name="Entrada 2 5 2 7" xfId="12458" xr:uid="{00000000-0005-0000-0000-00008F300000}"/>
    <cellStyle name="Entrada 2 5 2 7 2" xfId="12459" xr:uid="{00000000-0005-0000-0000-000090300000}"/>
    <cellStyle name="Entrada 2 5 2 7 3" xfId="12460" xr:uid="{00000000-0005-0000-0000-000091300000}"/>
    <cellStyle name="Entrada 2 5 2 7 4" xfId="12461" xr:uid="{00000000-0005-0000-0000-000092300000}"/>
    <cellStyle name="Entrada 2 5 2 7 5" xfId="12462" xr:uid="{00000000-0005-0000-0000-000093300000}"/>
    <cellStyle name="Entrada 2 5 2 8" xfId="12463" xr:uid="{00000000-0005-0000-0000-000094300000}"/>
    <cellStyle name="Entrada 2 5 2 8 2" xfId="12464" xr:uid="{00000000-0005-0000-0000-000095300000}"/>
    <cellStyle name="Entrada 2 5 2 8 3" xfId="12465" xr:uid="{00000000-0005-0000-0000-000096300000}"/>
    <cellStyle name="Entrada 2 5 2 8 4" xfId="12466" xr:uid="{00000000-0005-0000-0000-000097300000}"/>
    <cellStyle name="Entrada 2 5 2 8 5" xfId="12467" xr:uid="{00000000-0005-0000-0000-000098300000}"/>
    <cellStyle name="Entrada 2 5 2 9" xfId="12468" xr:uid="{00000000-0005-0000-0000-000099300000}"/>
    <cellStyle name="Entrada 2 5 2 9 2" xfId="12469" xr:uid="{00000000-0005-0000-0000-00009A300000}"/>
    <cellStyle name="Entrada 2 5 2 9 3" xfId="12470" xr:uid="{00000000-0005-0000-0000-00009B300000}"/>
    <cellStyle name="Entrada 2 5 2 9 4" xfId="12471" xr:uid="{00000000-0005-0000-0000-00009C300000}"/>
    <cellStyle name="Entrada 2 5 2 9 5" xfId="12472" xr:uid="{00000000-0005-0000-0000-00009D300000}"/>
    <cellStyle name="Entrada 2 5 2 9 6" xfId="12473" xr:uid="{00000000-0005-0000-0000-00009E300000}"/>
    <cellStyle name="Entrada 2 5 3" xfId="12474" xr:uid="{00000000-0005-0000-0000-00009F300000}"/>
    <cellStyle name="Entrada 2 5 3 10" xfId="12475" xr:uid="{00000000-0005-0000-0000-0000A0300000}"/>
    <cellStyle name="Entrada 2 5 3 10 2" xfId="12476" xr:uid="{00000000-0005-0000-0000-0000A1300000}"/>
    <cellStyle name="Entrada 2 5 3 10 3" xfId="12477" xr:uid="{00000000-0005-0000-0000-0000A2300000}"/>
    <cellStyle name="Entrada 2 5 3 10 4" xfId="12478" xr:uid="{00000000-0005-0000-0000-0000A3300000}"/>
    <cellStyle name="Entrada 2 5 3 10 5" xfId="12479" xr:uid="{00000000-0005-0000-0000-0000A4300000}"/>
    <cellStyle name="Entrada 2 5 3 11" xfId="12480" xr:uid="{00000000-0005-0000-0000-0000A5300000}"/>
    <cellStyle name="Entrada 2 5 3 11 2" xfId="12481" xr:uid="{00000000-0005-0000-0000-0000A6300000}"/>
    <cellStyle name="Entrada 2 5 3 11 3" xfId="12482" xr:uid="{00000000-0005-0000-0000-0000A7300000}"/>
    <cellStyle name="Entrada 2 5 3 11 4" xfId="12483" xr:uid="{00000000-0005-0000-0000-0000A8300000}"/>
    <cellStyle name="Entrada 2 5 3 12" xfId="12484" xr:uid="{00000000-0005-0000-0000-0000A9300000}"/>
    <cellStyle name="Entrada 2 5 3 13" xfId="12485" xr:uid="{00000000-0005-0000-0000-0000AA300000}"/>
    <cellStyle name="Entrada 2 5 3 14" xfId="12486" xr:uid="{00000000-0005-0000-0000-0000AB300000}"/>
    <cellStyle name="Entrada 2 5 3 2" xfId="12487" xr:uid="{00000000-0005-0000-0000-0000AC300000}"/>
    <cellStyle name="Entrada 2 5 3 2 2" xfId="12488" xr:uid="{00000000-0005-0000-0000-0000AD300000}"/>
    <cellStyle name="Entrada 2 5 3 2 2 2" xfId="12489" xr:uid="{00000000-0005-0000-0000-0000AE300000}"/>
    <cellStyle name="Entrada 2 5 3 2 2 3" xfId="12490" xr:uid="{00000000-0005-0000-0000-0000AF300000}"/>
    <cellStyle name="Entrada 2 5 3 2 2 4" xfId="12491" xr:uid="{00000000-0005-0000-0000-0000B0300000}"/>
    <cellStyle name="Entrada 2 5 3 2 2 5" xfId="12492" xr:uid="{00000000-0005-0000-0000-0000B1300000}"/>
    <cellStyle name="Entrada 2 5 3 2 3" xfId="12493" xr:uid="{00000000-0005-0000-0000-0000B2300000}"/>
    <cellStyle name="Entrada 2 5 3 2 3 2" xfId="12494" xr:uid="{00000000-0005-0000-0000-0000B3300000}"/>
    <cellStyle name="Entrada 2 5 3 2 3 3" xfId="12495" xr:uid="{00000000-0005-0000-0000-0000B4300000}"/>
    <cellStyle name="Entrada 2 5 3 2 3 4" xfId="12496" xr:uid="{00000000-0005-0000-0000-0000B5300000}"/>
    <cellStyle name="Entrada 2 5 3 2 3 5" xfId="12497" xr:uid="{00000000-0005-0000-0000-0000B6300000}"/>
    <cellStyle name="Entrada 2 5 3 2 4" xfId="12498" xr:uid="{00000000-0005-0000-0000-0000B7300000}"/>
    <cellStyle name="Entrada 2 5 3 2 4 2" xfId="12499" xr:uid="{00000000-0005-0000-0000-0000B8300000}"/>
    <cellStyle name="Entrada 2 5 3 2 4 3" xfId="12500" xr:uid="{00000000-0005-0000-0000-0000B9300000}"/>
    <cellStyle name="Entrada 2 5 3 2 4 4" xfId="12501" xr:uid="{00000000-0005-0000-0000-0000BA300000}"/>
    <cellStyle name="Entrada 2 5 3 2 4 5" xfId="12502" xr:uid="{00000000-0005-0000-0000-0000BB300000}"/>
    <cellStyle name="Entrada 2 5 3 2 5" xfId="12503" xr:uid="{00000000-0005-0000-0000-0000BC300000}"/>
    <cellStyle name="Entrada 2 5 3 2 5 2" xfId="12504" xr:uid="{00000000-0005-0000-0000-0000BD300000}"/>
    <cellStyle name="Entrada 2 5 3 2 5 3" xfId="12505" xr:uid="{00000000-0005-0000-0000-0000BE300000}"/>
    <cellStyle name="Entrada 2 5 3 2 5 4" xfId="12506" xr:uid="{00000000-0005-0000-0000-0000BF300000}"/>
    <cellStyle name="Entrada 2 5 3 2 5 5" xfId="12507" xr:uid="{00000000-0005-0000-0000-0000C0300000}"/>
    <cellStyle name="Entrada 2 5 3 2 6" xfId="12508" xr:uid="{00000000-0005-0000-0000-0000C1300000}"/>
    <cellStyle name="Entrada 2 5 3 2 6 2" xfId="12509" xr:uid="{00000000-0005-0000-0000-0000C2300000}"/>
    <cellStyle name="Entrada 2 5 3 2 6 3" xfId="12510" xr:uid="{00000000-0005-0000-0000-0000C3300000}"/>
    <cellStyle name="Entrada 2 5 3 2 6 4" xfId="12511" xr:uid="{00000000-0005-0000-0000-0000C4300000}"/>
    <cellStyle name="Entrada 2 5 3 2 7" xfId="12512" xr:uid="{00000000-0005-0000-0000-0000C5300000}"/>
    <cellStyle name="Entrada 2 5 3 2 8" xfId="12513" xr:uid="{00000000-0005-0000-0000-0000C6300000}"/>
    <cellStyle name="Entrada 2 5 3 2 9" xfId="12514" xr:uid="{00000000-0005-0000-0000-0000C7300000}"/>
    <cellStyle name="Entrada 2 5 3 3" xfId="12515" xr:uid="{00000000-0005-0000-0000-0000C8300000}"/>
    <cellStyle name="Entrada 2 5 3 3 2" xfId="12516" xr:uid="{00000000-0005-0000-0000-0000C9300000}"/>
    <cellStyle name="Entrada 2 5 3 3 2 2" xfId="12517" xr:uid="{00000000-0005-0000-0000-0000CA300000}"/>
    <cellStyle name="Entrada 2 5 3 3 2 3" xfId="12518" xr:uid="{00000000-0005-0000-0000-0000CB300000}"/>
    <cellStyle name="Entrada 2 5 3 3 2 4" xfId="12519" xr:uid="{00000000-0005-0000-0000-0000CC300000}"/>
    <cellStyle name="Entrada 2 5 3 3 2 5" xfId="12520" xr:uid="{00000000-0005-0000-0000-0000CD300000}"/>
    <cellStyle name="Entrada 2 5 3 3 3" xfId="12521" xr:uid="{00000000-0005-0000-0000-0000CE300000}"/>
    <cellStyle name="Entrada 2 5 3 3 3 2" xfId="12522" xr:uid="{00000000-0005-0000-0000-0000CF300000}"/>
    <cellStyle name="Entrada 2 5 3 3 3 3" xfId="12523" xr:uid="{00000000-0005-0000-0000-0000D0300000}"/>
    <cellStyle name="Entrada 2 5 3 3 3 4" xfId="12524" xr:uid="{00000000-0005-0000-0000-0000D1300000}"/>
    <cellStyle name="Entrada 2 5 3 3 3 5" xfId="12525" xr:uid="{00000000-0005-0000-0000-0000D2300000}"/>
    <cellStyle name="Entrada 2 5 3 3 4" xfId="12526" xr:uid="{00000000-0005-0000-0000-0000D3300000}"/>
    <cellStyle name="Entrada 2 5 3 3 4 2" xfId="12527" xr:uid="{00000000-0005-0000-0000-0000D4300000}"/>
    <cellStyle name="Entrada 2 5 3 3 4 3" xfId="12528" xr:uid="{00000000-0005-0000-0000-0000D5300000}"/>
    <cellStyle name="Entrada 2 5 3 3 4 4" xfId="12529" xr:uid="{00000000-0005-0000-0000-0000D6300000}"/>
    <cellStyle name="Entrada 2 5 3 3 4 5" xfId="12530" xr:uid="{00000000-0005-0000-0000-0000D7300000}"/>
    <cellStyle name="Entrada 2 5 3 3 5" xfId="12531" xr:uid="{00000000-0005-0000-0000-0000D8300000}"/>
    <cellStyle name="Entrada 2 5 3 3 5 2" xfId="12532" xr:uid="{00000000-0005-0000-0000-0000D9300000}"/>
    <cellStyle name="Entrada 2 5 3 3 5 3" xfId="12533" xr:uid="{00000000-0005-0000-0000-0000DA300000}"/>
    <cellStyle name="Entrada 2 5 3 3 5 4" xfId="12534" xr:uid="{00000000-0005-0000-0000-0000DB300000}"/>
    <cellStyle name="Entrada 2 5 3 3 5 5" xfId="12535" xr:uid="{00000000-0005-0000-0000-0000DC300000}"/>
    <cellStyle name="Entrada 2 5 3 3 6" xfId="12536" xr:uid="{00000000-0005-0000-0000-0000DD300000}"/>
    <cellStyle name="Entrada 2 5 3 3 6 2" xfId="12537" xr:uid="{00000000-0005-0000-0000-0000DE300000}"/>
    <cellStyle name="Entrada 2 5 3 3 6 3" xfId="12538" xr:uid="{00000000-0005-0000-0000-0000DF300000}"/>
    <cellStyle name="Entrada 2 5 3 3 6 4" xfId="12539" xr:uid="{00000000-0005-0000-0000-0000E0300000}"/>
    <cellStyle name="Entrada 2 5 3 3 7" xfId="12540" xr:uid="{00000000-0005-0000-0000-0000E1300000}"/>
    <cellStyle name="Entrada 2 5 3 3 7 2" xfId="12541" xr:uid="{00000000-0005-0000-0000-0000E2300000}"/>
    <cellStyle name="Entrada 2 5 3 3 8" xfId="12542" xr:uid="{00000000-0005-0000-0000-0000E3300000}"/>
    <cellStyle name="Entrada 2 5 3 3 8 2" xfId="12543" xr:uid="{00000000-0005-0000-0000-0000E4300000}"/>
    <cellStyle name="Entrada 2 5 3 3 9" xfId="12544" xr:uid="{00000000-0005-0000-0000-0000E5300000}"/>
    <cellStyle name="Entrada 2 5 3 4" xfId="12545" xr:uid="{00000000-0005-0000-0000-0000E6300000}"/>
    <cellStyle name="Entrada 2 5 3 4 2" xfId="12546" xr:uid="{00000000-0005-0000-0000-0000E7300000}"/>
    <cellStyle name="Entrada 2 5 3 4 2 2" xfId="12547" xr:uid="{00000000-0005-0000-0000-0000E8300000}"/>
    <cellStyle name="Entrada 2 5 3 4 2 3" xfId="12548" xr:uid="{00000000-0005-0000-0000-0000E9300000}"/>
    <cellStyle name="Entrada 2 5 3 4 2 4" xfId="12549" xr:uid="{00000000-0005-0000-0000-0000EA300000}"/>
    <cellStyle name="Entrada 2 5 3 4 2 5" xfId="12550" xr:uid="{00000000-0005-0000-0000-0000EB300000}"/>
    <cellStyle name="Entrada 2 5 3 4 3" xfId="12551" xr:uid="{00000000-0005-0000-0000-0000EC300000}"/>
    <cellStyle name="Entrada 2 5 3 4 3 2" xfId="12552" xr:uid="{00000000-0005-0000-0000-0000ED300000}"/>
    <cellStyle name="Entrada 2 5 3 4 3 3" xfId="12553" xr:uid="{00000000-0005-0000-0000-0000EE300000}"/>
    <cellStyle name="Entrada 2 5 3 4 3 4" xfId="12554" xr:uid="{00000000-0005-0000-0000-0000EF300000}"/>
    <cellStyle name="Entrada 2 5 3 4 3 5" xfId="12555" xr:uid="{00000000-0005-0000-0000-0000F0300000}"/>
    <cellStyle name="Entrada 2 5 3 4 4" xfId="12556" xr:uid="{00000000-0005-0000-0000-0000F1300000}"/>
    <cellStyle name="Entrada 2 5 3 4 4 2" xfId="12557" xr:uid="{00000000-0005-0000-0000-0000F2300000}"/>
    <cellStyle name="Entrada 2 5 3 4 4 3" xfId="12558" xr:uid="{00000000-0005-0000-0000-0000F3300000}"/>
    <cellStyle name="Entrada 2 5 3 4 4 4" xfId="12559" xr:uid="{00000000-0005-0000-0000-0000F4300000}"/>
    <cellStyle name="Entrada 2 5 3 4 4 5" xfId="12560" xr:uid="{00000000-0005-0000-0000-0000F5300000}"/>
    <cellStyle name="Entrada 2 5 3 4 5" xfId="12561" xr:uid="{00000000-0005-0000-0000-0000F6300000}"/>
    <cellStyle name="Entrada 2 5 3 4 5 2" xfId="12562" xr:uid="{00000000-0005-0000-0000-0000F7300000}"/>
    <cellStyle name="Entrada 2 5 3 4 5 3" xfId="12563" xr:uid="{00000000-0005-0000-0000-0000F8300000}"/>
    <cellStyle name="Entrada 2 5 3 4 5 4" xfId="12564" xr:uid="{00000000-0005-0000-0000-0000F9300000}"/>
    <cellStyle name="Entrada 2 5 3 4 5 5" xfId="12565" xr:uid="{00000000-0005-0000-0000-0000FA300000}"/>
    <cellStyle name="Entrada 2 5 3 4 6" xfId="12566" xr:uid="{00000000-0005-0000-0000-0000FB300000}"/>
    <cellStyle name="Entrada 2 5 3 4 6 2" xfId="12567" xr:uid="{00000000-0005-0000-0000-0000FC300000}"/>
    <cellStyle name="Entrada 2 5 3 4 6 3" xfId="12568" xr:uid="{00000000-0005-0000-0000-0000FD300000}"/>
    <cellStyle name="Entrada 2 5 3 4 6 4" xfId="12569" xr:uid="{00000000-0005-0000-0000-0000FE300000}"/>
    <cellStyle name="Entrada 2 5 3 4 7" xfId="12570" xr:uid="{00000000-0005-0000-0000-0000FF300000}"/>
    <cellStyle name="Entrada 2 5 3 4 7 2" xfId="12571" xr:uid="{00000000-0005-0000-0000-000000310000}"/>
    <cellStyle name="Entrada 2 5 3 4 8" xfId="12572" xr:uid="{00000000-0005-0000-0000-000001310000}"/>
    <cellStyle name="Entrada 2 5 3 4 8 2" xfId="12573" xr:uid="{00000000-0005-0000-0000-000002310000}"/>
    <cellStyle name="Entrada 2 5 3 4 9" xfId="12574" xr:uid="{00000000-0005-0000-0000-000003310000}"/>
    <cellStyle name="Entrada 2 5 3 5" xfId="12575" xr:uid="{00000000-0005-0000-0000-000004310000}"/>
    <cellStyle name="Entrada 2 5 3 5 2" xfId="12576" xr:uid="{00000000-0005-0000-0000-000005310000}"/>
    <cellStyle name="Entrada 2 5 3 5 2 2" xfId="12577" xr:uid="{00000000-0005-0000-0000-000006310000}"/>
    <cellStyle name="Entrada 2 5 3 5 2 3" xfId="12578" xr:uid="{00000000-0005-0000-0000-000007310000}"/>
    <cellStyle name="Entrada 2 5 3 5 2 4" xfId="12579" xr:uid="{00000000-0005-0000-0000-000008310000}"/>
    <cellStyle name="Entrada 2 5 3 5 2 5" xfId="12580" xr:uid="{00000000-0005-0000-0000-000009310000}"/>
    <cellStyle name="Entrada 2 5 3 5 3" xfId="12581" xr:uid="{00000000-0005-0000-0000-00000A310000}"/>
    <cellStyle name="Entrada 2 5 3 5 3 2" xfId="12582" xr:uid="{00000000-0005-0000-0000-00000B310000}"/>
    <cellStyle name="Entrada 2 5 3 5 3 3" xfId="12583" xr:uid="{00000000-0005-0000-0000-00000C310000}"/>
    <cellStyle name="Entrada 2 5 3 5 3 4" xfId="12584" xr:uid="{00000000-0005-0000-0000-00000D310000}"/>
    <cellStyle name="Entrada 2 5 3 5 3 5" xfId="12585" xr:uid="{00000000-0005-0000-0000-00000E310000}"/>
    <cellStyle name="Entrada 2 5 3 5 4" xfId="12586" xr:uid="{00000000-0005-0000-0000-00000F310000}"/>
    <cellStyle name="Entrada 2 5 3 5 4 2" xfId="12587" xr:uid="{00000000-0005-0000-0000-000010310000}"/>
    <cellStyle name="Entrada 2 5 3 5 4 3" xfId="12588" xr:uid="{00000000-0005-0000-0000-000011310000}"/>
    <cellStyle name="Entrada 2 5 3 5 4 4" xfId="12589" xr:uid="{00000000-0005-0000-0000-000012310000}"/>
    <cellStyle name="Entrada 2 5 3 5 4 5" xfId="12590" xr:uid="{00000000-0005-0000-0000-000013310000}"/>
    <cellStyle name="Entrada 2 5 3 5 5" xfId="12591" xr:uid="{00000000-0005-0000-0000-000014310000}"/>
    <cellStyle name="Entrada 2 5 3 5 5 2" xfId="12592" xr:uid="{00000000-0005-0000-0000-000015310000}"/>
    <cellStyle name="Entrada 2 5 3 5 5 3" xfId="12593" xr:uid="{00000000-0005-0000-0000-000016310000}"/>
    <cellStyle name="Entrada 2 5 3 5 5 4" xfId="12594" xr:uid="{00000000-0005-0000-0000-000017310000}"/>
    <cellStyle name="Entrada 2 5 3 5 5 5" xfId="12595" xr:uid="{00000000-0005-0000-0000-000018310000}"/>
    <cellStyle name="Entrada 2 5 3 5 6" xfId="12596" xr:uid="{00000000-0005-0000-0000-000019310000}"/>
    <cellStyle name="Entrada 2 5 3 5 6 2" xfId="12597" xr:uid="{00000000-0005-0000-0000-00001A310000}"/>
    <cellStyle name="Entrada 2 5 3 5 7" xfId="12598" xr:uid="{00000000-0005-0000-0000-00001B310000}"/>
    <cellStyle name="Entrada 2 5 3 5 7 2" xfId="12599" xr:uid="{00000000-0005-0000-0000-00001C310000}"/>
    <cellStyle name="Entrada 2 5 3 5 8" xfId="12600" xr:uid="{00000000-0005-0000-0000-00001D310000}"/>
    <cellStyle name="Entrada 2 5 3 5 8 2" xfId="12601" xr:uid="{00000000-0005-0000-0000-00001E310000}"/>
    <cellStyle name="Entrada 2 5 3 5 9" xfId="12602" xr:uid="{00000000-0005-0000-0000-00001F310000}"/>
    <cellStyle name="Entrada 2 5 3 6" xfId="12603" xr:uid="{00000000-0005-0000-0000-000020310000}"/>
    <cellStyle name="Entrada 2 5 3 6 2" xfId="12604" xr:uid="{00000000-0005-0000-0000-000021310000}"/>
    <cellStyle name="Entrada 2 5 3 6 2 2" xfId="12605" xr:uid="{00000000-0005-0000-0000-000022310000}"/>
    <cellStyle name="Entrada 2 5 3 6 2 3" xfId="12606" xr:uid="{00000000-0005-0000-0000-000023310000}"/>
    <cellStyle name="Entrada 2 5 3 6 2 4" xfId="12607" xr:uid="{00000000-0005-0000-0000-000024310000}"/>
    <cellStyle name="Entrada 2 5 3 6 2 5" xfId="12608" xr:uid="{00000000-0005-0000-0000-000025310000}"/>
    <cellStyle name="Entrada 2 5 3 6 3" xfId="12609" xr:uid="{00000000-0005-0000-0000-000026310000}"/>
    <cellStyle name="Entrada 2 5 3 6 3 2" xfId="12610" xr:uid="{00000000-0005-0000-0000-000027310000}"/>
    <cellStyle name="Entrada 2 5 3 6 3 3" xfId="12611" xr:uid="{00000000-0005-0000-0000-000028310000}"/>
    <cellStyle name="Entrada 2 5 3 6 3 4" xfId="12612" xr:uid="{00000000-0005-0000-0000-000029310000}"/>
    <cellStyle name="Entrada 2 5 3 6 3 5" xfId="12613" xr:uid="{00000000-0005-0000-0000-00002A310000}"/>
    <cellStyle name="Entrada 2 5 3 6 4" xfId="12614" xr:uid="{00000000-0005-0000-0000-00002B310000}"/>
    <cellStyle name="Entrada 2 5 3 6 4 2" xfId="12615" xr:uid="{00000000-0005-0000-0000-00002C310000}"/>
    <cellStyle name="Entrada 2 5 3 6 4 3" xfId="12616" xr:uid="{00000000-0005-0000-0000-00002D310000}"/>
    <cellStyle name="Entrada 2 5 3 6 4 4" xfId="12617" xr:uid="{00000000-0005-0000-0000-00002E310000}"/>
    <cellStyle name="Entrada 2 5 3 6 4 5" xfId="12618" xr:uid="{00000000-0005-0000-0000-00002F310000}"/>
    <cellStyle name="Entrada 2 5 3 6 5" xfId="12619" xr:uid="{00000000-0005-0000-0000-000030310000}"/>
    <cellStyle name="Entrada 2 5 3 6 5 2" xfId="12620" xr:uid="{00000000-0005-0000-0000-000031310000}"/>
    <cellStyle name="Entrada 2 5 3 6 5 3" xfId="12621" xr:uid="{00000000-0005-0000-0000-000032310000}"/>
    <cellStyle name="Entrada 2 5 3 6 5 4" xfId="12622" xr:uid="{00000000-0005-0000-0000-000033310000}"/>
    <cellStyle name="Entrada 2 5 3 6 5 5" xfId="12623" xr:uid="{00000000-0005-0000-0000-000034310000}"/>
    <cellStyle name="Entrada 2 5 3 6 6" xfId="12624" xr:uid="{00000000-0005-0000-0000-000035310000}"/>
    <cellStyle name="Entrada 2 5 3 6 7" xfId="12625" xr:uid="{00000000-0005-0000-0000-000036310000}"/>
    <cellStyle name="Entrada 2 5 3 6 8" xfId="12626" xr:uid="{00000000-0005-0000-0000-000037310000}"/>
    <cellStyle name="Entrada 2 5 3 6 9" xfId="12627" xr:uid="{00000000-0005-0000-0000-000038310000}"/>
    <cellStyle name="Entrada 2 5 3 7" xfId="12628" xr:uid="{00000000-0005-0000-0000-000039310000}"/>
    <cellStyle name="Entrada 2 5 3 7 2" xfId="12629" xr:uid="{00000000-0005-0000-0000-00003A310000}"/>
    <cellStyle name="Entrada 2 5 3 7 3" xfId="12630" xr:uid="{00000000-0005-0000-0000-00003B310000}"/>
    <cellStyle name="Entrada 2 5 3 7 4" xfId="12631" xr:uid="{00000000-0005-0000-0000-00003C310000}"/>
    <cellStyle name="Entrada 2 5 3 7 5" xfId="12632" xr:uid="{00000000-0005-0000-0000-00003D310000}"/>
    <cellStyle name="Entrada 2 5 3 8" xfId="12633" xr:uid="{00000000-0005-0000-0000-00003E310000}"/>
    <cellStyle name="Entrada 2 5 3 8 2" xfId="12634" xr:uid="{00000000-0005-0000-0000-00003F310000}"/>
    <cellStyle name="Entrada 2 5 3 8 3" xfId="12635" xr:uid="{00000000-0005-0000-0000-000040310000}"/>
    <cellStyle name="Entrada 2 5 3 8 4" xfId="12636" xr:uid="{00000000-0005-0000-0000-000041310000}"/>
    <cellStyle name="Entrada 2 5 3 8 5" xfId="12637" xr:uid="{00000000-0005-0000-0000-000042310000}"/>
    <cellStyle name="Entrada 2 5 3 9" xfId="12638" xr:uid="{00000000-0005-0000-0000-000043310000}"/>
    <cellStyle name="Entrada 2 5 3 9 2" xfId="12639" xr:uid="{00000000-0005-0000-0000-000044310000}"/>
    <cellStyle name="Entrada 2 5 3 9 3" xfId="12640" xr:uid="{00000000-0005-0000-0000-000045310000}"/>
    <cellStyle name="Entrada 2 5 3 9 4" xfId="12641" xr:uid="{00000000-0005-0000-0000-000046310000}"/>
    <cellStyle name="Entrada 2 5 3 9 5" xfId="12642" xr:uid="{00000000-0005-0000-0000-000047310000}"/>
    <cellStyle name="Entrada 2 5 4" xfId="12643" xr:uid="{00000000-0005-0000-0000-000048310000}"/>
    <cellStyle name="Entrada 2 5 4 10" xfId="12644" xr:uid="{00000000-0005-0000-0000-000049310000}"/>
    <cellStyle name="Entrada 2 5 4 10 2" xfId="12645" xr:uid="{00000000-0005-0000-0000-00004A310000}"/>
    <cellStyle name="Entrada 2 5 4 10 3" xfId="12646" xr:uid="{00000000-0005-0000-0000-00004B310000}"/>
    <cellStyle name="Entrada 2 5 4 10 4" xfId="12647" xr:uid="{00000000-0005-0000-0000-00004C310000}"/>
    <cellStyle name="Entrada 2 5 4 10 5" xfId="12648" xr:uid="{00000000-0005-0000-0000-00004D310000}"/>
    <cellStyle name="Entrada 2 5 4 11" xfId="12649" xr:uid="{00000000-0005-0000-0000-00004E310000}"/>
    <cellStyle name="Entrada 2 5 4 11 2" xfId="12650" xr:uid="{00000000-0005-0000-0000-00004F310000}"/>
    <cellStyle name="Entrada 2 5 4 11 3" xfId="12651" xr:uid="{00000000-0005-0000-0000-000050310000}"/>
    <cellStyle name="Entrada 2 5 4 11 4" xfId="12652" xr:uid="{00000000-0005-0000-0000-000051310000}"/>
    <cellStyle name="Entrada 2 5 4 12" xfId="12653" xr:uid="{00000000-0005-0000-0000-000052310000}"/>
    <cellStyle name="Entrada 2 5 4 13" xfId="12654" xr:uid="{00000000-0005-0000-0000-000053310000}"/>
    <cellStyle name="Entrada 2 5 4 14" xfId="12655" xr:uid="{00000000-0005-0000-0000-000054310000}"/>
    <cellStyle name="Entrada 2 5 4 2" xfId="12656" xr:uid="{00000000-0005-0000-0000-000055310000}"/>
    <cellStyle name="Entrada 2 5 4 2 2" xfId="12657" xr:uid="{00000000-0005-0000-0000-000056310000}"/>
    <cellStyle name="Entrada 2 5 4 2 2 2" xfId="12658" xr:uid="{00000000-0005-0000-0000-000057310000}"/>
    <cellStyle name="Entrada 2 5 4 2 2 3" xfId="12659" xr:uid="{00000000-0005-0000-0000-000058310000}"/>
    <cellStyle name="Entrada 2 5 4 2 2 4" xfId="12660" xr:uid="{00000000-0005-0000-0000-000059310000}"/>
    <cellStyle name="Entrada 2 5 4 2 2 5" xfId="12661" xr:uid="{00000000-0005-0000-0000-00005A310000}"/>
    <cellStyle name="Entrada 2 5 4 2 3" xfId="12662" xr:uid="{00000000-0005-0000-0000-00005B310000}"/>
    <cellStyle name="Entrada 2 5 4 2 3 2" xfId="12663" xr:uid="{00000000-0005-0000-0000-00005C310000}"/>
    <cellStyle name="Entrada 2 5 4 2 3 3" xfId="12664" xr:uid="{00000000-0005-0000-0000-00005D310000}"/>
    <cellStyle name="Entrada 2 5 4 2 3 4" xfId="12665" xr:uid="{00000000-0005-0000-0000-00005E310000}"/>
    <cellStyle name="Entrada 2 5 4 2 3 5" xfId="12666" xr:uid="{00000000-0005-0000-0000-00005F310000}"/>
    <cellStyle name="Entrada 2 5 4 2 4" xfId="12667" xr:uid="{00000000-0005-0000-0000-000060310000}"/>
    <cellStyle name="Entrada 2 5 4 2 4 2" xfId="12668" xr:uid="{00000000-0005-0000-0000-000061310000}"/>
    <cellStyle name="Entrada 2 5 4 2 4 3" xfId="12669" xr:uid="{00000000-0005-0000-0000-000062310000}"/>
    <cellStyle name="Entrada 2 5 4 2 4 4" xfId="12670" xr:uid="{00000000-0005-0000-0000-000063310000}"/>
    <cellStyle name="Entrada 2 5 4 2 4 5" xfId="12671" xr:uid="{00000000-0005-0000-0000-000064310000}"/>
    <cellStyle name="Entrada 2 5 4 2 5" xfId="12672" xr:uid="{00000000-0005-0000-0000-000065310000}"/>
    <cellStyle name="Entrada 2 5 4 2 5 2" xfId="12673" xr:uid="{00000000-0005-0000-0000-000066310000}"/>
    <cellStyle name="Entrada 2 5 4 2 5 3" xfId="12674" xr:uid="{00000000-0005-0000-0000-000067310000}"/>
    <cellStyle name="Entrada 2 5 4 2 5 4" xfId="12675" xr:uid="{00000000-0005-0000-0000-000068310000}"/>
    <cellStyle name="Entrada 2 5 4 2 5 5" xfId="12676" xr:uid="{00000000-0005-0000-0000-000069310000}"/>
    <cellStyle name="Entrada 2 5 4 2 6" xfId="12677" xr:uid="{00000000-0005-0000-0000-00006A310000}"/>
    <cellStyle name="Entrada 2 5 4 2 6 2" xfId="12678" xr:uid="{00000000-0005-0000-0000-00006B310000}"/>
    <cellStyle name="Entrada 2 5 4 2 6 3" xfId="12679" xr:uid="{00000000-0005-0000-0000-00006C310000}"/>
    <cellStyle name="Entrada 2 5 4 2 6 4" xfId="12680" xr:uid="{00000000-0005-0000-0000-00006D310000}"/>
    <cellStyle name="Entrada 2 5 4 2 7" xfId="12681" xr:uid="{00000000-0005-0000-0000-00006E310000}"/>
    <cellStyle name="Entrada 2 5 4 2 8" xfId="12682" xr:uid="{00000000-0005-0000-0000-00006F310000}"/>
    <cellStyle name="Entrada 2 5 4 2 9" xfId="12683" xr:uid="{00000000-0005-0000-0000-000070310000}"/>
    <cellStyle name="Entrada 2 5 4 3" xfId="12684" xr:uid="{00000000-0005-0000-0000-000071310000}"/>
    <cellStyle name="Entrada 2 5 4 3 2" xfId="12685" xr:uid="{00000000-0005-0000-0000-000072310000}"/>
    <cellStyle name="Entrada 2 5 4 3 2 2" xfId="12686" xr:uid="{00000000-0005-0000-0000-000073310000}"/>
    <cellStyle name="Entrada 2 5 4 3 2 3" xfId="12687" xr:uid="{00000000-0005-0000-0000-000074310000}"/>
    <cellStyle name="Entrada 2 5 4 3 2 4" xfId="12688" xr:uid="{00000000-0005-0000-0000-000075310000}"/>
    <cellStyle name="Entrada 2 5 4 3 2 5" xfId="12689" xr:uid="{00000000-0005-0000-0000-000076310000}"/>
    <cellStyle name="Entrada 2 5 4 3 3" xfId="12690" xr:uid="{00000000-0005-0000-0000-000077310000}"/>
    <cellStyle name="Entrada 2 5 4 3 3 2" xfId="12691" xr:uid="{00000000-0005-0000-0000-000078310000}"/>
    <cellStyle name="Entrada 2 5 4 3 3 3" xfId="12692" xr:uid="{00000000-0005-0000-0000-000079310000}"/>
    <cellStyle name="Entrada 2 5 4 3 3 4" xfId="12693" xr:uid="{00000000-0005-0000-0000-00007A310000}"/>
    <cellStyle name="Entrada 2 5 4 3 3 5" xfId="12694" xr:uid="{00000000-0005-0000-0000-00007B310000}"/>
    <cellStyle name="Entrada 2 5 4 3 4" xfId="12695" xr:uid="{00000000-0005-0000-0000-00007C310000}"/>
    <cellStyle name="Entrada 2 5 4 3 4 2" xfId="12696" xr:uid="{00000000-0005-0000-0000-00007D310000}"/>
    <cellStyle name="Entrada 2 5 4 3 4 3" xfId="12697" xr:uid="{00000000-0005-0000-0000-00007E310000}"/>
    <cellStyle name="Entrada 2 5 4 3 4 4" xfId="12698" xr:uid="{00000000-0005-0000-0000-00007F310000}"/>
    <cellStyle name="Entrada 2 5 4 3 4 5" xfId="12699" xr:uid="{00000000-0005-0000-0000-000080310000}"/>
    <cellStyle name="Entrada 2 5 4 3 5" xfId="12700" xr:uid="{00000000-0005-0000-0000-000081310000}"/>
    <cellStyle name="Entrada 2 5 4 3 5 2" xfId="12701" xr:uid="{00000000-0005-0000-0000-000082310000}"/>
    <cellStyle name="Entrada 2 5 4 3 5 3" xfId="12702" xr:uid="{00000000-0005-0000-0000-000083310000}"/>
    <cellStyle name="Entrada 2 5 4 3 5 4" xfId="12703" xr:uid="{00000000-0005-0000-0000-000084310000}"/>
    <cellStyle name="Entrada 2 5 4 3 5 5" xfId="12704" xr:uid="{00000000-0005-0000-0000-000085310000}"/>
    <cellStyle name="Entrada 2 5 4 3 6" xfId="12705" xr:uid="{00000000-0005-0000-0000-000086310000}"/>
    <cellStyle name="Entrada 2 5 4 3 6 2" xfId="12706" xr:uid="{00000000-0005-0000-0000-000087310000}"/>
    <cellStyle name="Entrada 2 5 4 3 6 3" xfId="12707" xr:uid="{00000000-0005-0000-0000-000088310000}"/>
    <cellStyle name="Entrada 2 5 4 3 6 4" xfId="12708" xr:uid="{00000000-0005-0000-0000-000089310000}"/>
    <cellStyle name="Entrada 2 5 4 3 7" xfId="12709" xr:uid="{00000000-0005-0000-0000-00008A310000}"/>
    <cellStyle name="Entrada 2 5 4 3 7 2" xfId="12710" xr:uid="{00000000-0005-0000-0000-00008B310000}"/>
    <cellStyle name="Entrada 2 5 4 3 8" xfId="12711" xr:uid="{00000000-0005-0000-0000-00008C310000}"/>
    <cellStyle name="Entrada 2 5 4 3 8 2" xfId="12712" xr:uid="{00000000-0005-0000-0000-00008D310000}"/>
    <cellStyle name="Entrada 2 5 4 3 9" xfId="12713" xr:uid="{00000000-0005-0000-0000-00008E310000}"/>
    <cellStyle name="Entrada 2 5 4 4" xfId="12714" xr:uid="{00000000-0005-0000-0000-00008F310000}"/>
    <cellStyle name="Entrada 2 5 4 4 2" xfId="12715" xr:uid="{00000000-0005-0000-0000-000090310000}"/>
    <cellStyle name="Entrada 2 5 4 4 2 2" xfId="12716" xr:uid="{00000000-0005-0000-0000-000091310000}"/>
    <cellStyle name="Entrada 2 5 4 4 2 3" xfId="12717" xr:uid="{00000000-0005-0000-0000-000092310000}"/>
    <cellStyle name="Entrada 2 5 4 4 2 4" xfId="12718" xr:uid="{00000000-0005-0000-0000-000093310000}"/>
    <cellStyle name="Entrada 2 5 4 4 2 5" xfId="12719" xr:uid="{00000000-0005-0000-0000-000094310000}"/>
    <cellStyle name="Entrada 2 5 4 4 3" xfId="12720" xr:uid="{00000000-0005-0000-0000-000095310000}"/>
    <cellStyle name="Entrada 2 5 4 4 3 2" xfId="12721" xr:uid="{00000000-0005-0000-0000-000096310000}"/>
    <cellStyle name="Entrada 2 5 4 4 3 3" xfId="12722" xr:uid="{00000000-0005-0000-0000-000097310000}"/>
    <cellStyle name="Entrada 2 5 4 4 3 4" xfId="12723" xr:uid="{00000000-0005-0000-0000-000098310000}"/>
    <cellStyle name="Entrada 2 5 4 4 3 5" xfId="12724" xr:uid="{00000000-0005-0000-0000-000099310000}"/>
    <cellStyle name="Entrada 2 5 4 4 4" xfId="12725" xr:uid="{00000000-0005-0000-0000-00009A310000}"/>
    <cellStyle name="Entrada 2 5 4 4 4 2" xfId="12726" xr:uid="{00000000-0005-0000-0000-00009B310000}"/>
    <cellStyle name="Entrada 2 5 4 4 4 3" xfId="12727" xr:uid="{00000000-0005-0000-0000-00009C310000}"/>
    <cellStyle name="Entrada 2 5 4 4 4 4" xfId="12728" xr:uid="{00000000-0005-0000-0000-00009D310000}"/>
    <cellStyle name="Entrada 2 5 4 4 4 5" xfId="12729" xr:uid="{00000000-0005-0000-0000-00009E310000}"/>
    <cellStyle name="Entrada 2 5 4 4 5" xfId="12730" xr:uid="{00000000-0005-0000-0000-00009F310000}"/>
    <cellStyle name="Entrada 2 5 4 4 5 2" xfId="12731" xr:uid="{00000000-0005-0000-0000-0000A0310000}"/>
    <cellStyle name="Entrada 2 5 4 4 5 3" xfId="12732" xr:uid="{00000000-0005-0000-0000-0000A1310000}"/>
    <cellStyle name="Entrada 2 5 4 4 5 4" xfId="12733" xr:uid="{00000000-0005-0000-0000-0000A2310000}"/>
    <cellStyle name="Entrada 2 5 4 4 5 5" xfId="12734" xr:uid="{00000000-0005-0000-0000-0000A3310000}"/>
    <cellStyle name="Entrada 2 5 4 4 6" xfId="12735" xr:uid="{00000000-0005-0000-0000-0000A4310000}"/>
    <cellStyle name="Entrada 2 5 4 4 6 2" xfId="12736" xr:uid="{00000000-0005-0000-0000-0000A5310000}"/>
    <cellStyle name="Entrada 2 5 4 4 6 3" xfId="12737" xr:uid="{00000000-0005-0000-0000-0000A6310000}"/>
    <cellStyle name="Entrada 2 5 4 4 6 4" xfId="12738" xr:uid="{00000000-0005-0000-0000-0000A7310000}"/>
    <cellStyle name="Entrada 2 5 4 4 7" xfId="12739" xr:uid="{00000000-0005-0000-0000-0000A8310000}"/>
    <cellStyle name="Entrada 2 5 4 4 7 2" xfId="12740" xr:uid="{00000000-0005-0000-0000-0000A9310000}"/>
    <cellStyle name="Entrada 2 5 4 4 8" xfId="12741" xr:uid="{00000000-0005-0000-0000-0000AA310000}"/>
    <cellStyle name="Entrada 2 5 4 4 8 2" xfId="12742" xr:uid="{00000000-0005-0000-0000-0000AB310000}"/>
    <cellStyle name="Entrada 2 5 4 4 9" xfId="12743" xr:uid="{00000000-0005-0000-0000-0000AC310000}"/>
    <cellStyle name="Entrada 2 5 4 5" xfId="12744" xr:uid="{00000000-0005-0000-0000-0000AD310000}"/>
    <cellStyle name="Entrada 2 5 4 5 2" xfId="12745" xr:uid="{00000000-0005-0000-0000-0000AE310000}"/>
    <cellStyle name="Entrada 2 5 4 5 2 2" xfId="12746" xr:uid="{00000000-0005-0000-0000-0000AF310000}"/>
    <cellStyle name="Entrada 2 5 4 5 2 3" xfId="12747" xr:uid="{00000000-0005-0000-0000-0000B0310000}"/>
    <cellStyle name="Entrada 2 5 4 5 2 4" xfId="12748" xr:uid="{00000000-0005-0000-0000-0000B1310000}"/>
    <cellStyle name="Entrada 2 5 4 5 2 5" xfId="12749" xr:uid="{00000000-0005-0000-0000-0000B2310000}"/>
    <cellStyle name="Entrada 2 5 4 5 3" xfId="12750" xr:uid="{00000000-0005-0000-0000-0000B3310000}"/>
    <cellStyle name="Entrada 2 5 4 5 3 2" xfId="12751" xr:uid="{00000000-0005-0000-0000-0000B4310000}"/>
    <cellStyle name="Entrada 2 5 4 5 3 3" xfId="12752" xr:uid="{00000000-0005-0000-0000-0000B5310000}"/>
    <cellStyle name="Entrada 2 5 4 5 3 4" xfId="12753" xr:uid="{00000000-0005-0000-0000-0000B6310000}"/>
    <cellStyle name="Entrada 2 5 4 5 3 5" xfId="12754" xr:uid="{00000000-0005-0000-0000-0000B7310000}"/>
    <cellStyle name="Entrada 2 5 4 5 4" xfId="12755" xr:uid="{00000000-0005-0000-0000-0000B8310000}"/>
    <cellStyle name="Entrada 2 5 4 5 4 2" xfId="12756" xr:uid="{00000000-0005-0000-0000-0000B9310000}"/>
    <cellStyle name="Entrada 2 5 4 5 4 3" xfId="12757" xr:uid="{00000000-0005-0000-0000-0000BA310000}"/>
    <cellStyle name="Entrada 2 5 4 5 4 4" xfId="12758" xr:uid="{00000000-0005-0000-0000-0000BB310000}"/>
    <cellStyle name="Entrada 2 5 4 5 4 5" xfId="12759" xr:uid="{00000000-0005-0000-0000-0000BC310000}"/>
    <cellStyle name="Entrada 2 5 4 5 5" xfId="12760" xr:uid="{00000000-0005-0000-0000-0000BD310000}"/>
    <cellStyle name="Entrada 2 5 4 5 5 2" xfId="12761" xr:uid="{00000000-0005-0000-0000-0000BE310000}"/>
    <cellStyle name="Entrada 2 5 4 5 5 3" xfId="12762" xr:uid="{00000000-0005-0000-0000-0000BF310000}"/>
    <cellStyle name="Entrada 2 5 4 5 5 4" xfId="12763" xr:uid="{00000000-0005-0000-0000-0000C0310000}"/>
    <cellStyle name="Entrada 2 5 4 5 5 5" xfId="12764" xr:uid="{00000000-0005-0000-0000-0000C1310000}"/>
    <cellStyle name="Entrada 2 5 4 5 6" xfId="12765" xr:uid="{00000000-0005-0000-0000-0000C2310000}"/>
    <cellStyle name="Entrada 2 5 4 5 6 2" xfId="12766" xr:uid="{00000000-0005-0000-0000-0000C3310000}"/>
    <cellStyle name="Entrada 2 5 4 5 7" xfId="12767" xr:uid="{00000000-0005-0000-0000-0000C4310000}"/>
    <cellStyle name="Entrada 2 5 4 5 7 2" xfId="12768" xr:uid="{00000000-0005-0000-0000-0000C5310000}"/>
    <cellStyle name="Entrada 2 5 4 5 8" xfId="12769" xr:uid="{00000000-0005-0000-0000-0000C6310000}"/>
    <cellStyle name="Entrada 2 5 4 5 8 2" xfId="12770" xr:uid="{00000000-0005-0000-0000-0000C7310000}"/>
    <cellStyle name="Entrada 2 5 4 5 9" xfId="12771" xr:uid="{00000000-0005-0000-0000-0000C8310000}"/>
    <cellStyle name="Entrada 2 5 4 6" xfId="12772" xr:uid="{00000000-0005-0000-0000-0000C9310000}"/>
    <cellStyle name="Entrada 2 5 4 6 2" xfId="12773" xr:uid="{00000000-0005-0000-0000-0000CA310000}"/>
    <cellStyle name="Entrada 2 5 4 6 2 2" xfId="12774" xr:uid="{00000000-0005-0000-0000-0000CB310000}"/>
    <cellStyle name="Entrada 2 5 4 6 2 3" xfId="12775" xr:uid="{00000000-0005-0000-0000-0000CC310000}"/>
    <cellStyle name="Entrada 2 5 4 6 2 4" xfId="12776" xr:uid="{00000000-0005-0000-0000-0000CD310000}"/>
    <cellStyle name="Entrada 2 5 4 6 2 5" xfId="12777" xr:uid="{00000000-0005-0000-0000-0000CE310000}"/>
    <cellStyle name="Entrada 2 5 4 6 3" xfId="12778" xr:uid="{00000000-0005-0000-0000-0000CF310000}"/>
    <cellStyle name="Entrada 2 5 4 6 3 2" xfId="12779" xr:uid="{00000000-0005-0000-0000-0000D0310000}"/>
    <cellStyle name="Entrada 2 5 4 6 3 3" xfId="12780" xr:uid="{00000000-0005-0000-0000-0000D1310000}"/>
    <cellStyle name="Entrada 2 5 4 6 3 4" xfId="12781" xr:uid="{00000000-0005-0000-0000-0000D2310000}"/>
    <cellStyle name="Entrada 2 5 4 6 3 5" xfId="12782" xr:uid="{00000000-0005-0000-0000-0000D3310000}"/>
    <cellStyle name="Entrada 2 5 4 6 4" xfId="12783" xr:uid="{00000000-0005-0000-0000-0000D4310000}"/>
    <cellStyle name="Entrada 2 5 4 6 4 2" xfId="12784" xr:uid="{00000000-0005-0000-0000-0000D5310000}"/>
    <cellStyle name="Entrada 2 5 4 6 4 3" xfId="12785" xr:uid="{00000000-0005-0000-0000-0000D6310000}"/>
    <cellStyle name="Entrada 2 5 4 6 4 4" xfId="12786" xr:uid="{00000000-0005-0000-0000-0000D7310000}"/>
    <cellStyle name="Entrada 2 5 4 6 4 5" xfId="12787" xr:uid="{00000000-0005-0000-0000-0000D8310000}"/>
    <cellStyle name="Entrada 2 5 4 6 5" xfId="12788" xr:uid="{00000000-0005-0000-0000-0000D9310000}"/>
    <cellStyle name="Entrada 2 5 4 6 5 2" xfId="12789" xr:uid="{00000000-0005-0000-0000-0000DA310000}"/>
    <cellStyle name="Entrada 2 5 4 6 5 3" xfId="12790" xr:uid="{00000000-0005-0000-0000-0000DB310000}"/>
    <cellStyle name="Entrada 2 5 4 6 5 4" xfId="12791" xr:uid="{00000000-0005-0000-0000-0000DC310000}"/>
    <cellStyle name="Entrada 2 5 4 6 5 5" xfId="12792" xr:uid="{00000000-0005-0000-0000-0000DD310000}"/>
    <cellStyle name="Entrada 2 5 4 6 6" xfId="12793" xr:uid="{00000000-0005-0000-0000-0000DE310000}"/>
    <cellStyle name="Entrada 2 5 4 6 7" xfId="12794" xr:uid="{00000000-0005-0000-0000-0000DF310000}"/>
    <cellStyle name="Entrada 2 5 4 6 8" xfId="12795" xr:uid="{00000000-0005-0000-0000-0000E0310000}"/>
    <cellStyle name="Entrada 2 5 4 6 9" xfId="12796" xr:uid="{00000000-0005-0000-0000-0000E1310000}"/>
    <cellStyle name="Entrada 2 5 4 7" xfId="12797" xr:uid="{00000000-0005-0000-0000-0000E2310000}"/>
    <cellStyle name="Entrada 2 5 4 7 2" xfId="12798" xr:uid="{00000000-0005-0000-0000-0000E3310000}"/>
    <cellStyle name="Entrada 2 5 4 7 3" xfId="12799" xr:uid="{00000000-0005-0000-0000-0000E4310000}"/>
    <cellStyle name="Entrada 2 5 4 7 4" xfId="12800" xr:uid="{00000000-0005-0000-0000-0000E5310000}"/>
    <cellStyle name="Entrada 2 5 4 7 5" xfId="12801" xr:uid="{00000000-0005-0000-0000-0000E6310000}"/>
    <cellStyle name="Entrada 2 5 4 8" xfId="12802" xr:uid="{00000000-0005-0000-0000-0000E7310000}"/>
    <cellStyle name="Entrada 2 5 4 8 2" xfId="12803" xr:uid="{00000000-0005-0000-0000-0000E8310000}"/>
    <cellStyle name="Entrada 2 5 4 8 3" xfId="12804" xr:uid="{00000000-0005-0000-0000-0000E9310000}"/>
    <cellStyle name="Entrada 2 5 4 8 4" xfId="12805" xr:uid="{00000000-0005-0000-0000-0000EA310000}"/>
    <cellStyle name="Entrada 2 5 4 8 5" xfId="12806" xr:uid="{00000000-0005-0000-0000-0000EB310000}"/>
    <cellStyle name="Entrada 2 5 4 9" xfId="12807" xr:uid="{00000000-0005-0000-0000-0000EC310000}"/>
    <cellStyle name="Entrada 2 5 4 9 2" xfId="12808" xr:uid="{00000000-0005-0000-0000-0000ED310000}"/>
    <cellStyle name="Entrada 2 5 4 9 3" xfId="12809" xr:uid="{00000000-0005-0000-0000-0000EE310000}"/>
    <cellStyle name="Entrada 2 5 4 9 4" xfId="12810" xr:uid="{00000000-0005-0000-0000-0000EF310000}"/>
    <cellStyle name="Entrada 2 5 4 9 5" xfId="12811" xr:uid="{00000000-0005-0000-0000-0000F0310000}"/>
    <cellStyle name="Entrada 2 5 5" xfId="12812" xr:uid="{00000000-0005-0000-0000-0000F1310000}"/>
    <cellStyle name="Entrada 2 5 5 10" xfId="12813" xr:uid="{00000000-0005-0000-0000-0000F2310000}"/>
    <cellStyle name="Entrada 2 5 5 2" xfId="12814" xr:uid="{00000000-0005-0000-0000-0000F3310000}"/>
    <cellStyle name="Entrada 2 5 5 2 2" xfId="12815" xr:uid="{00000000-0005-0000-0000-0000F4310000}"/>
    <cellStyle name="Entrada 2 5 5 2 2 2" xfId="12816" xr:uid="{00000000-0005-0000-0000-0000F5310000}"/>
    <cellStyle name="Entrada 2 5 5 2 3" xfId="12817" xr:uid="{00000000-0005-0000-0000-0000F6310000}"/>
    <cellStyle name="Entrada 2 5 5 2 3 2" xfId="12818" xr:uid="{00000000-0005-0000-0000-0000F7310000}"/>
    <cellStyle name="Entrada 2 5 5 2 4" xfId="12819" xr:uid="{00000000-0005-0000-0000-0000F8310000}"/>
    <cellStyle name="Entrada 2 5 5 2 4 2" xfId="12820" xr:uid="{00000000-0005-0000-0000-0000F9310000}"/>
    <cellStyle name="Entrada 2 5 5 2 5" xfId="12821" xr:uid="{00000000-0005-0000-0000-0000FA310000}"/>
    <cellStyle name="Entrada 2 5 5 2 5 2" xfId="12822" xr:uid="{00000000-0005-0000-0000-0000FB310000}"/>
    <cellStyle name="Entrada 2 5 5 2 6" xfId="12823" xr:uid="{00000000-0005-0000-0000-0000FC310000}"/>
    <cellStyle name="Entrada 2 5 5 3" xfId="12824" xr:uid="{00000000-0005-0000-0000-0000FD310000}"/>
    <cellStyle name="Entrada 2 5 5 3 2" xfId="12825" xr:uid="{00000000-0005-0000-0000-0000FE310000}"/>
    <cellStyle name="Entrada 2 5 5 3 2 2" xfId="12826" xr:uid="{00000000-0005-0000-0000-0000FF310000}"/>
    <cellStyle name="Entrada 2 5 5 3 3" xfId="12827" xr:uid="{00000000-0005-0000-0000-000000320000}"/>
    <cellStyle name="Entrada 2 5 5 3 3 2" xfId="12828" xr:uid="{00000000-0005-0000-0000-000001320000}"/>
    <cellStyle name="Entrada 2 5 5 3 4" xfId="12829" xr:uid="{00000000-0005-0000-0000-000002320000}"/>
    <cellStyle name="Entrada 2 5 5 3 4 2" xfId="12830" xr:uid="{00000000-0005-0000-0000-000003320000}"/>
    <cellStyle name="Entrada 2 5 5 3 5" xfId="12831" xr:uid="{00000000-0005-0000-0000-000004320000}"/>
    <cellStyle name="Entrada 2 5 5 3 5 2" xfId="12832" xr:uid="{00000000-0005-0000-0000-000005320000}"/>
    <cellStyle name="Entrada 2 5 5 3 6" xfId="12833" xr:uid="{00000000-0005-0000-0000-000006320000}"/>
    <cellStyle name="Entrada 2 5 5 3 6 2" xfId="12834" xr:uid="{00000000-0005-0000-0000-000007320000}"/>
    <cellStyle name="Entrada 2 5 5 3 7" xfId="12835" xr:uid="{00000000-0005-0000-0000-000008320000}"/>
    <cellStyle name="Entrada 2 5 5 3 7 2" xfId="12836" xr:uid="{00000000-0005-0000-0000-000009320000}"/>
    <cellStyle name="Entrada 2 5 5 3 8" xfId="12837" xr:uid="{00000000-0005-0000-0000-00000A320000}"/>
    <cellStyle name="Entrada 2 5 5 3 8 2" xfId="12838" xr:uid="{00000000-0005-0000-0000-00000B320000}"/>
    <cellStyle name="Entrada 2 5 5 3 9" xfId="12839" xr:uid="{00000000-0005-0000-0000-00000C320000}"/>
    <cellStyle name="Entrada 2 5 5 4" xfId="12840" xr:uid="{00000000-0005-0000-0000-00000D320000}"/>
    <cellStyle name="Entrada 2 5 5 4 2" xfId="12841" xr:uid="{00000000-0005-0000-0000-00000E320000}"/>
    <cellStyle name="Entrada 2 5 5 4 2 2" xfId="12842" xr:uid="{00000000-0005-0000-0000-00000F320000}"/>
    <cellStyle name="Entrada 2 5 5 4 3" xfId="12843" xr:uid="{00000000-0005-0000-0000-000010320000}"/>
    <cellStyle name="Entrada 2 5 5 4 3 2" xfId="12844" xr:uid="{00000000-0005-0000-0000-000011320000}"/>
    <cellStyle name="Entrada 2 5 5 4 4" xfId="12845" xr:uid="{00000000-0005-0000-0000-000012320000}"/>
    <cellStyle name="Entrada 2 5 5 4 4 2" xfId="12846" xr:uid="{00000000-0005-0000-0000-000013320000}"/>
    <cellStyle name="Entrada 2 5 5 4 5" xfId="12847" xr:uid="{00000000-0005-0000-0000-000014320000}"/>
    <cellStyle name="Entrada 2 5 5 4 5 2" xfId="12848" xr:uid="{00000000-0005-0000-0000-000015320000}"/>
    <cellStyle name="Entrada 2 5 5 4 6" xfId="12849" xr:uid="{00000000-0005-0000-0000-000016320000}"/>
    <cellStyle name="Entrada 2 5 5 4 6 2" xfId="12850" xr:uid="{00000000-0005-0000-0000-000017320000}"/>
    <cellStyle name="Entrada 2 5 5 4 7" xfId="12851" xr:uid="{00000000-0005-0000-0000-000018320000}"/>
    <cellStyle name="Entrada 2 5 5 4 7 2" xfId="12852" xr:uid="{00000000-0005-0000-0000-000019320000}"/>
    <cellStyle name="Entrada 2 5 5 4 8" xfId="12853" xr:uid="{00000000-0005-0000-0000-00001A320000}"/>
    <cellStyle name="Entrada 2 5 5 4 8 2" xfId="12854" xr:uid="{00000000-0005-0000-0000-00001B320000}"/>
    <cellStyle name="Entrada 2 5 5 4 9" xfId="12855" xr:uid="{00000000-0005-0000-0000-00001C320000}"/>
    <cellStyle name="Entrada 2 5 5 5" xfId="12856" xr:uid="{00000000-0005-0000-0000-00001D320000}"/>
    <cellStyle name="Entrada 2 5 5 5 2" xfId="12857" xr:uid="{00000000-0005-0000-0000-00001E320000}"/>
    <cellStyle name="Entrada 2 5 5 5 2 2" xfId="12858" xr:uid="{00000000-0005-0000-0000-00001F320000}"/>
    <cellStyle name="Entrada 2 5 5 5 3" xfId="12859" xr:uid="{00000000-0005-0000-0000-000020320000}"/>
    <cellStyle name="Entrada 2 5 5 5 3 2" xfId="12860" xr:uid="{00000000-0005-0000-0000-000021320000}"/>
    <cellStyle name="Entrada 2 5 5 5 4" xfId="12861" xr:uid="{00000000-0005-0000-0000-000022320000}"/>
    <cellStyle name="Entrada 2 5 5 5 4 2" xfId="12862" xr:uid="{00000000-0005-0000-0000-000023320000}"/>
    <cellStyle name="Entrada 2 5 5 5 5" xfId="12863" xr:uid="{00000000-0005-0000-0000-000024320000}"/>
    <cellStyle name="Entrada 2 5 5 5 5 2" xfId="12864" xr:uid="{00000000-0005-0000-0000-000025320000}"/>
    <cellStyle name="Entrada 2 5 5 5 6" xfId="12865" xr:uid="{00000000-0005-0000-0000-000026320000}"/>
    <cellStyle name="Entrada 2 5 5 5 6 2" xfId="12866" xr:uid="{00000000-0005-0000-0000-000027320000}"/>
    <cellStyle name="Entrada 2 5 5 5 7" xfId="12867" xr:uid="{00000000-0005-0000-0000-000028320000}"/>
    <cellStyle name="Entrada 2 5 5 5 7 2" xfId="12868" xr:uid="{00000000-0005-0000-0000-000029320000}"/>
    <cellStyle name="Entrada 2 5 5 5 8" xfId="12869" xr:uid="{00000000-0005-0000-0000-00002A320000}"/>
    <cellStyle name="Entrada 2 5 5 5 8 2" xfId="12870" xr:uid="{00000000-0005-0000-0000-00002B320000}"/>
    <cellStyle name="Entrada 2 5 5 5 9" xfId="12871" xr:uid="{00000000-0005-0000-0000-00002C320000}"/>
    <cellStyle name="Entrada 2 5 5 6" xfId="12872" xr:uid="{00000000-0005-0000-0000-00002D320000}"/>
    <cellStyle name="Entrada 2 5 5 6 2" xfId="12873" xr:uid="{00000000-0005-0000-0000-00002E320000}"/>
    <cellStyle name="Entrada 2 5 5 6 3" xfId="12874" xr:uid="{00000000-0005-0000-0000-00002F320000}"/>
    <cellStyle name="Entrada 2 5 5 6 4" xfId="12875" xr:uid="{00000000-0005-0000-0000-000030320000}"/>
    <cellStyle name="Entrada 2 5 5 7" xfId="12876" xr:uid="{00000000-0005-0000-0000-000031320000}"/>
    <cellStyle name="Entrada 2 5 5 7 2" xfId="12877" xr:uid="{00000000-0005-0000-0000-000032320000}"/>
    <cellStyle name="Entrada 2 5 5 8" xfId="12878" xr:uid="{00000000-0005-0000-0000-000033320000}"/>
    <cellStyle name="Entrada 2 5 5 8 2" xfId="12879" xr:uid="{00000000-0005-0000-0000-000034320000}"/>
    <cellStyle name="Entrada 2 5 5 9" xfId="12880" xr:uid="{00000000-0005-0000-0000-000035320000}"/>
    <cellStyle name="Entrada 2 5 5 9 2" xfId="12881" xr:uid="{00000000-0005-0000-0000-000036320000}"/>
    <cellStyle name="Entrada 2 5 6" xfId="12882" xr:uid="{00000000-0005-0000-0000-000037320000}"/>
    <cellStyle name="Entrada 2 5 6 10" xfId="12883" xr:uid="{00000000-0005-0000-0000-000038320000}"/>
    <cellStyle name="Entrada 2 5 6 2" xfId="12884" xr:uid="{00000000-0005-0000-0000-000039320000}"/>
    <cellStyle name="Entrada 2 5 6 2 2" xfId="12885" xr:uid="{00000000-0005-0000-0000-00003A320000}"/>
    <cellStyle name="Entrada 2 5 6 2 2 2" xfId="12886" xr:uid="{00000000-0005-0000-0000-00003B320000}"/>
    <cellStyle name="Entrada 2 5 6 2 3" xfId="12887" xr:uid="{00000000-0005-0000-0000-00003C320000}"/>
    <cellStyle name="Entrada 2 5 6 2 3 2" xfId="12888" xr:uid="{00000000-0005-0000-0000-00003D320000}"/>
    <cellStyle name="Entrada 2 5 6 2 4" xfId="12889" xr:uid="{00000000-0005-0000-0000-00003E320000}"/>
    <cellStyle name="Entrada 2 5 6 2 4 2" xfId="12890" xr:uid="{00000000-0005-0000-0000-00003F320000}"/>
    <cellStyle name="Entrada 2 5 6 2 5" xfId="12891" xr:uid="{00000000-0005-0000-0000-000040320000}"/>
    <cellStyle name="Entrada 2 5 6 2 5 2" xfId="12892" xr:uid="{00000000-0005-0000-0000-000041320000}"/>
    <cellStyle name="Entrada 2 5 6 2 6" xfId="12893" xr:uid="{00000000-0005-0000-0000-000042320000}"/>
    <cellStyle name="Entrada 2 5 6 3" xfId="12894" xr:uid="{00000000-0005-0000-0000-000043320000}"/>
    <cellStyle name="Entrada 2 5 6 3 2" xfId="12895" xr:uid="{00000000-0005-0000-0000-000044320000}"/>
    <cellStyle name="Entrada 2 5 6 3 2 2" xfId="12896" xr:uid="{00000000-0005-0000-0000-000045320000}"/>
    <cellStyle name="Entrada 2 5 6 3 3" xfId="12897" xr:uid="{00000000-0005-0000-0000-000046320000}"/>
    <cellStyle name="Entrada 2 5 6 3 3 2" xfId="12898" xr:uid="{00000000-0005-0000-0000-000047320000}"/>
    <cellStyle name="Entrada 2 5 6 3 4" xfId="12899" xr:uid="{00000000-0005-0000-0000-000048320000}"/>
    <cellStyle name="Entrada 2 5 6 3 4 2" xfId="12900" xr:uid="{00000000-0005-0000-0000-000049320000}"/>
    <cellStyle name="Entrada 2 5 6 3 5" xfId="12901" xr:uid="{00000000-0005-0000-0000-00004A320000}"/>
    <cellStyle name="Entrada 2 5 6 3 5 2" xfId="12902" xr:uid="{00000000-0005-0000-0000-00004B320000}"/>
    <cellStyle name="Entrada 2 5 6 3 6" xfId="12903" xr:uid="{00000000-0005-0000-0000-00004C320000}"/>
    <cellStyle name="Entrada 2 5 6 3 6 2" xfId="12904" xr:uid="{00000000-0005-0000-0000-00004D320000}"/>
    <cellStyle name="Entrada 2 5 6 3 7" xfId="12905" xr:uid="{00000000-0005-0000-0000-00004E320000}"/>
    <cellStyle name="Entrada 2 5 6 3 7 2" xfId="12906" xr:uid="{00000000-0005-0000-0000-00004F320000}"/>
    <cellStyle name="Entrada 2 5 6 3 8" xfId="12907" xr:uid="{00000000-0005-0000-0000-000050320000}"/>
    <cellStyle name="Entrada 2 5 6 3 8 2" xfId="12908" xr:uid="{00000000-0005-0000-0000-000051320000}"/>
    <cellStyle name="Entrada 2 5 6 3 9" xfId="12909" xr:uid="{00000000-0005-0000-0000-000052320000}"/>
    <cellStyle name="Entrada 2 5 6 4" xfId="12910" xr:uid="{00000000-0005-0000-0000-000053320000}"/>
    <cellStyle name="Entrada 2 5 6 4 2" xfId="12911" xr:uid="{00000000-0005-0000-0000-000054320000}"/>
    <cellStyle name="Entrada 2 5 6 4 2 2" xfId="12912" xr:uid="{00000000-0005-0000-0000-000055320000}"/>
    <cellStyle name="Entrada 2 5 6 4 3" xfId="12913" xr:uid="{00000000-0005-0000-0000-000056320000}"/>
    <cellStyle name="Entrada 2 5 6 4 3 2" xfId="12914" xr:uid="{00000000-0005-0000-0000-000057320000}"/>
    <cellStyle name="Entrada 2 5 6 4 4" xfId="12915" xr:uid="{00000000-0005-0000-0000-000058320000}"/>
    <cellStyle name="Entrada 2 5 6 4 4 2" xfId="12916" xr:uid="{00000000-0005-0000-0000-000059320000}"/>
    <cellStyle name="Entrada 2 5 6 4 5" xfId="12917" xr:uid="{00000000-0005-0000-0000-00005A320000}"/>
    <cellStyle name="Entrada 2 5 6 4 5 2" xfId="12918" xr:uid="{00000000-0005-0000-0000-00005B320000}"/>
    <cellStyle name="Entrada 2 5 6 4 6" xfId="12919" xr:uid="{00000000-0005-0000-0000-00005C320000}"/>
    <cellStyle name="Entrada 2 5 6 4 6 2" xfId="12920" xr:uid="{00000000-0005-0000-0000-00005D320000}"/>
    <cellStyle name="Entrada 2 5 6 4 7" xfId="12921" xr:uid="{00000000-0005-0000-0000-00005E320000}"/>
    <cellStyle name="Entrada 2 5 6 4 7 2" xfId="12922" xr:uid="{00000000-0005-0000-0000-00005F320000}"/>
    <cellStyle name="Entrada 2 5 6 4 8" xfId="12923" xr:uid="{00000000-0005-0000-0000-000060320000}"/>
    <cellStyle name="Entrada 2 5 6 4 8 2" xfId="12924" xr:uid="{00000000-0005-0000-0000-000061320000}"/>
    <cellStyle name="Entrada 2 5 6 4 9" xfId="12925" xr:uid="{00000000-0005-0000-0000-000062320000}"/>
    <cellStyle name="Entrada 2 5 6 5" xfId="12926" xr:uid="{00000000-0005-0000-0000-000063320000}"/>
    <cellStyle name="Entrada 2 5 6 5 2" xfId="12927" xr:uid="{00000000-0005-0000-0000-000064320000}"/>
    <cellStyle name="Entrada 2 5 6 5 2 2" xfId="12928" xr:uid="{00000000-0005-0000-0000-000065320000}"/>
    <cellStyle name="Entrada 2 5 6 5 3" xfId="12929" xr:uid="{00000000-0005-0000-0000-000066320000}"/>
    <cellStyle name="Entrada 2 5 6 5 3 2" xfId="12930" xr:uid="{00000000-0005-0000-0000-000067320000}"/>
    <cellStyle name="Entrada 2 5 6 5 4" xfId="12931" xr:uid="{00000000-0005-0000-0000-000068320000}"/>
    <cellStyle name="Entrada 2 5 6 5 4 2" xfId="12932" xr:uid="{00000000-0005-0000-0000-000069320000}"/>
    <cellStyle name="Entrada 2 5 6 5 5" xfId="12933" xr:uid="{00000000-0005-0000-0000-00006A320000}"/>
    <cellStyle name="Entrada 2 5 6 5 5 2" xfId="12934" xr:uid="{00000000-0005-0000-0000-00006B320000}"/>
    <cellStyle name="Entrada 2 5 6 5 6" xfId="12935" xr:uid="{00000000-0005-0000-0000-00006C320000}"/>
    <cellStyle name="Entrada 2 5 6 5 6 2" xfId="12936" xr:uid="{00000000-0005-0000-0000-00006D320000}"/>
    <cellStyle name="Entrada 2 5 6 5 7" xfId="12937" xr:uid="{00000000-0005-0000-0000-00006E320000}"/>
    <cellStyle name="Entrada 2 5 6 5 7 2" xfId="12938" xr:uid="{00000000-0005-0000-0000-00006F320000}"/>
    <cellStyle name="Entrada 2 5 6 5 8" xfId="12939" xr:uid="{00000000-0005-0000-0000-000070320000}"/>
    <cellStyle name="Entrada 2 5 6 5 8 2" xfId="12940" xr:uid="{00000000-0005-0000-0000-000071320000}"/>
    <cellStyle name="Entrada 2 5 6 5 9" xfId="12941" xr:uid="{00000000-0005-0000-0000-000072320000}"/>
    <cellStyle name="Entrada 2 5 6 6" xfId="12942" xr:uid="{00000000-0005-0000-0000-000073320000}"/>
    <cellStyle name="Entrada 2 5 6 6 2" xfId="12943" xr:uid="{00000000-0005-0000-0000-000074320000}"/>
    <cellStyle name="Entrada 2 5 6 6 3" xfId="12944" xr:uid="{00000000-0005-0000-0000-000075320000}"/>
    <cellStyle name="Entrada 2 5 6 6 4" xfId="12945" xr:uid="{00000000-0005-0000-0000-000076320000}"/>
    <cellStyle name="Entrada 2 5 6 7" xfId="12946" xr:uid="{00000000-0005-0000-0000-000077320000}"/>
    <cellStyle name="Entrada 2 5 6 7 2" xfId="12947" xr:uid="{00000000-0005-0000-0000-000078320000}"/>
    <cellStyle name="Entrada 2 5 6 8" xfId="12948" xr:uid="{00000000-0005-0000-0000-000079320000}"/>
    <cellStyle name="Entrada 2 5 6 8 2" xfId="12949" xr:uid="{00000000-0005-0000-0000-00007A320000}"/>
    <cellStyle name="Entrada 2 5 6 9" xfId="12950" xr:uid="{00000000-0005-0000-0000-00007B320000}"/>
    <cellStyle name="Entrada 2 5 6 9 2" xfId="12951" xr:uid="{00000000-0005-0000-0000-00007C320000}"/>
    <cellStyle name="Entrada 2 5 7" xfId="12952" xr:uid="{00000000-0005-0000-0000-00007D320000}"/>
    <cellStyle name="Entrada 2 5 7 2" xfId="12953" xr:uid="{00000000-0005-0000-0000-00007E320000}"/>
    <cellStyle name="Entrada 2 5 7 2 2" xfId="12954" xr:uid="{00000000-0005-0000-0000-00007F320000}"/>
    <cellStyle name="Entrada 2 5 7 2 3" xfId="12955" xr:uid="{00000000-0005-0000-0000-000080320000}"/>
    <cellStyle name="Entrada 2 5 7 2 4" xfId="12956" xr:uid="{00000000-0005-0000-0000-000081320000}"/>
    <cellStyle name="Entrada 2 5 7 2 5" xfId="12957" xr:uid="{00000000-0005-0000-0000-000082320000}"/>
    <cellStyle name="Entrada 2 5 7 3" xfId="12958" xr:uid="{00000000-0005-0000-0000-000083320000}"/>
    <cellStyle name="Entrada 2 5 7 3 2" xfId="12959" xr:uid="{00000000-0005-0000-0000-000084320000}"/>
    <cellStyle name="Entrada 2 5 7 3 3" xfId="12960" xr:uid="{00000000-0005-0000-0000-000085320000}"/>
    <cellStyle name="Entrada 2 5 7 3 4" xfId="12961" xr:uid="{00000000-0005-0000-0000-000086320000}"/>
    <cellStyle name="Entrada 2 5 7 3 5" xfId="12962" xr:uid="{00000000-0005-0000-0000-000087320000}"/>
    <cellStyle name="Entrada 2 5 7 4" xfId="12963" xr:uid="{00000000-0005-0000-0000-000088320000}"/>
    <cellStyle name="Entrada 2 5 7 4 2" xfId="12964" xr:uid="{00000000-0005-0000-0000-000089320000}"/>
    <cellStyle name="Entrada 2 5 7 4 3" xfId="12965" xr:uid="{00000000-0005-0000-0000-00008A320000}"/>
    <cellStyle name="Entrada 2 5 7 4 4" xfId="12966" xr:uid="{00000000-0005-0000-0000-00008B320000}"/>
    <cellStyle name="Entrada 2 5 7 4 5" xfId="12967" xr:uid="{00000000-0005-0000-0000-00008C320000}"/>
    <cellStyle name="Entrada 2 5 7 5" xfId="12968" xr:uid="{00000000-0005-0000-0000-00008D320000}"/>
    <cellStyle name="Entrada 2 5 7 5 2" xfId="12969" xr:uid="{00000000-0005-0000-0000-00008E320000}"/>
    <cellStyle name="Entrada 2 5 7 5 3" xfId="12970" xr:uid="{00000000-0005-0000-0000-00008F320000}"/>
    <cellStyle name="Entrada 2 5 7 5 4" xfId="12971" xr:uid="{00000000-0005-0000-0000-000090320000}"/>
    <cellStyle name="Entrada 2 5 7 5 5" xfId="12972" xr:uid="{00000000-0005-0000-0000-000091320000}"/>
    <cellStyle name="Entrada 2 5 7 6" xfId="12973" xr:uid="{00000000-0005-0000-0000-000092320000}"/>
    <cellStyle name="Entrada 2 5 7 6 2" xfId="12974" xr:uid="{00000000-0005-0000-0000-000093320000}"/>
    <cellStyle name="Entrada 2 5 7 6 3" xfId="12975" xr:uid="{00000000-0005-0000-0000-000094320000}"/>
    <cellStyle name="Entrada 2 5 7 6 4" xfId="12976" xr:uid="{00000000-0005-0000-0000-000095320000}"/>
    <cellStyle name="Entrada 2 5 7 7" xfId="12977" xr:uid="{00000000-0005-0000-0000-000096320000}"/>
    <cellStyle name="Entrada 2 5 7 7 2" xfId="12978" xr:uid="{00000000-0005-0000-0000-000097320000}"/>
    <cellStyle name="Entrada 2 5 7 8" xfId="12979" xr:uid="{00000000-0005-0000-0000-000098320000}"/>
    <cellStyle name="Entrada 2 5 7 8 2" xfId="12980" xr:uid="{00000000-0005-0000-0000-000099320000}"/>
    <cellStyle name="Entrada 2 5 7 9" xfId="12981" xr:uid="{00000000-0005-0000-0000-00009A320000}"/>
    <cellStyle name="Entrada 2 5 8" xfId="12982" xr:uid="{00000000-0005-0000-0000-00009B320000}"/>
    <cellStyle name="Entrada 2 5 8 2" xfId="12983" xr:uid="{00000000-0005-0000-0000-00009C320000}"/>
    <cellStyle name="Entrada 2 5 8 2 2" xfId="12984" xr:uid="{00000000-0005-0000-0000-00009D320000}"/>
    <cellStyle name="Entrada 2 5 8 2 3" xfId="12985" xr:uid="{00000000-0005-0000-0000-00009E320000}"/>
    <cellStyle name="Entrada 2 5 8 2 4" xfId="12986" xr:uid="{00000000-0005-0000-0000-00009F320000}"/>
    <cellStyle name="Entrada 2 5 8 2 5" xfId="12987" xr:uid="{00000000-0005-0000-0000-0000A0320000}"/>
    <cellStyle name="Entrada 2 5 8 3" xfId="12988" xr:uid="{00000000-0005-0000-0000-0000A1320000}"/>
    <cellStyle name="Entrada 2 5 8 3 2" xfId="12989" xr:uid="{00000000-0005-0000-0000-0000A2320000}"/>
    <cellStyle name="Entrada 2 5 8 3 3" xfId="12990" xr:uid="{00000000-0005-0000-0000-0000A3320000}"/>
    <cellStyle name="Entrada 2 5 8 3 4" xfId="12991" xr:uid="{00000000-0005-0000-0000-0000A4320000}"/>
    <cellStyle name="Entrada 2 5 8 3 5" xfId="12992" xr:uid="{00000000-0005-0000-0000-0000A5320000}"/>
    <cellStyle name="Entrada 2 5 8 4" xfId="12993" xr:uid="{00000000-0005-0000-0000-0000A6320000}"/>
    <cellStyle name="Entrada 2 5 8 4 2" xfId="12994" xr:uid="{00000000-0005-0000-0000-0000A7320000}"/>
    <cellStyle name="Entrada 2 5 8 4 3" xfId="12995" xr:uid="{00000000-0005-0000-0000-0000A8320000}"/>
    <cellStyle name="Entrada 2 5 8 4 4" xfId="12996" xr:uid="{00000000-0005-0000-0000-0000A9320000}"/>
    <cellStyle name="Entrada 2 5 8 4 5" xfId="12997" xr:uid="{00000000-0005-0000-0000-0000AA320000}"/>
    <cellStyle name="Entrada 2 5 8 5" xfId="12998" xr:uid="{00000000-0005-0000-0000-0000AB320000}"/>
    <cellStyle name="Entrada 2 5 8 5 2" xfId="12999" xr:uid="{00000000-0005-0000-0000-0000AC320000}"/>
    <cellStyle name="Entrada 2 5 8 5 3" xfId="13000" xr:uid="{00000000-0005-0000-0000-0000AD320000}"/>
    <cellStyle name="Entrada 2 5 8 5 4" xfId="13001" xr:uid="{00000000-0005-0000-0000-0000AE320000}"/>
    <cellStyle name="Entrada 2 5 8 5 5" xfId="13002" xr:uid="{00000000-0005-0000-0000-0000AF320000}"/>
    <cellStyle name="Entrada 2 5 8 6" xfId="13003" xr:uid="{00000000-0005-0000-0000-0000B0320000}"/>
    <cellStyle name="Entrada 2 5 8 6 2" xfId="13004" xr:uid="{00000000-0005-0000-0000-0000B1320000}"/>
    <cellStyle name="Entrada 2 5 8 7" xfId="13005" xr:uid="{00000000-0005-0000-0000-0000B2320000}"/>
    <cellStyle name="Entrada 2 5 8 7 2" xfId="13006" xr:uid="{00000000-0005-0000-0000-0000B3320000}"/>
    <cellStyle name="Entrada 2 5 8 8" xfId="13007" xr:uid="{00000000-0005-0000-0000-0000B4320000}"/>
    <cellStyle name="Entrada 2 5 8 8 2" xfId="13008" xr:uid="{00000000-0005-0000-0000-0000B5320000}"/>
    <cellStyle name="Entrada 2 5 8 9" xfId="13009" xr:uid="{00000000-0005-0000-0000-0000B6320000}"/>
    <cellStyle name="Entrada 2 5 9" xfId="13010" xr:uid="{00000000-0005-0000-0000-0000B7320000}"/>
    <cellStyle name="Entrada 2 5 9 2" xfId="13011" xr:uid="{00000000-0005-0000-0000-0000B8320000}"/>
    <cellStyle name="Entrada 2 5 9 2 2" xfId="13012" xr:uid="{00000000-0005-0000-0000-0000B9320000}"/>
    <cellStyle name="Entrada 2 5 9 2 3" xfId="13013" xr:uid="{00000000-0005-0000-0000-0000BA320000}"/>
    <cellStyle name="Entrada 2 5 9 2 4" xfId="13014" xr:uid="{00000000-0005-0000-0000-0000BB320000}"/>
    <cellStyle name="Entrada 2 5 9 2 5" xfId="13015" xr:uid="{00000000-0005-0000-0000-0000BC320000}"/>
    <cellStyle name="Entrada 2 5 9 3" xfId="13016" xr:uid="{00000000-0005-0000-0000-0000BD320000}"/>
    <cellStyle name="Entrada 2 5 9 3 2" xfId="13017" xr:uid="{00000000-0005-0000-0000-0000BE320000}"/>
    <cellStyle name="Entrada 2 5 9 3 3" xfId="13018" xr:uid="{00000000-0005-0000-0000-0000BF320000}"/>
    <cellStyle name="Entrada 2 5 9 3 4" xfId="13019" xr:uid="{00000000-0005-0000-0000-0000C0320000}"/>
    <cellStyle name="Entrada 2 5 9 3 5" xfId="13020" xr:uid="{00000000-0005-0000-0000-0000C1320000}"/>
    <cellStyle name="Entrada 2 5 9 4" xfId="13021" xr:uid="{00000000-0005-0000-0000-0000C2320000}"/>
    <cellStyle name="Entrada 2 5 9 4 2" xfId="13022" xr:uid="{00000000-0005-0000-0000-0000C3320000}"/>
    <cellStyle name="Entrada 2 5 9 4 3" xfId="13023" xr:uid="{00000000-0005-0000-0000-0000C4320000}"/>
    <cellStyle name="Entrada 2 5 9 4 4" xfId="13024" xr:uid="{00000000-0005-0000-0000-0000C5320000}"/>
    <cellStyle name="Entrada 2 5 9 4 5" xfId="13025" xr:uid="{00000000-0005-0000-0000-0000C6320000}"/>
    <cellStyle name="Entrada 2 5 9 5" xfId="13026" xr:uid="{00000000-0005-0000-0000-0000C7320000}"/>
    <cellStyle name="Entrada 2 5 9 5 2" xfId="13027" xr:uid="{00000000-0005-0000-0000-0000C8320000}"/>
    <cellStyle name="Entrada 2 5 9 5 3" xfId="13028" xr:uid="{00000000-0005-0000-0000-0000C9320000}"/>
    <cellStyle name="Entrada 2 5 9 5 4" xfId="13029" xr:uid="{00000000-0005-0000-0000-0000CA320000}"/>
    <cellStyle name="Entrada 2 5 9 5 5" xfId="13030" xr:uid="{00000000-0005-0000-0000-0000CB320000}"/>
    <cellStyle name="Entrada 2 5 9 6" xfId="13031" xr:uid="{00000000-0005-0000-0000-0000CC320000}"/>
    <cellStyle name="Entrada 2 5 9 7" xfId="13032" xr:uid="{00000000-0005-0000-0000-0000CD320000}"/>
    <cellStyle name="Entrada 2 5 9 8" xfId="13033" xr:uid="{00000000-0005-0000-0000-0000CE320000}"/>
    <cellStyle name="Entrada 2 5 9 9" xfId="13034" xr:uid="{00000000-0005-0000-0000-0000CF320000}"/>
    <cellStyle name="Entrada 2 6" xfId="13035" xr:uid="{00000000-0005-0000-0000-0000D0320000}"/>
    <cellStyle name="Entrada 2 6 10" xfId="13036" xr:uid="{00000000-0005-0000-0000-0000D1320000}"/>
    <cellStyle name="Entrada 2 6 10 2" xfId="13037" xr:uid="{00000000-0005-0000-0000-0000D2320000}"/>
    <cellStyle name="Entrada 2 6 10 3" xfId="13038" xr:uid="{00000000-0005-0000-0000-0000D3320000}"/>
    <cellStyle name="Entrada 2 6 10 4" xfId="13039" xr:uid="{00000000-0005-0000-0000-0000D4320000}"/>
    <cellStyle name="Entrada 2 6 10 5" xfId="13040" xr:uid="{00000000-0005-0000-0000-0000D5320000}"/>
    <cellStyle name="Entrada 2 6 11" xfId="13041" xr:uid="{00000000-0005-0000-0000-0000D6320000}"/>
    <cellStyle name="Entrada 2 6 11 2" xfId="13042" xr:uid="{00000000-0005-0000-0000-0000D7320000}"/>
    <cellStyle name="Entrada 2 6 11 3" xfId="13043" xr:uid="{00000000-0005-0000-0000-0000D8320000}"/>
    <cellStyle name="Entrada 2 6 11 4" xfId="13044" xr:uid="{00000000-0005-0000-0000-0000D9320000}"/>
    <cellStyle name="Entrada 2 6 12" xfId="13045" xr:uid="{00000000-0005-0000-0000-0000DA320000}"/>
    <cellStyle name="Entrada 2 6 13" xfId="13046" xr:uid="{00000000-0005-0000-0000-0000DB320000}"/>
    <cellStyle name="Entrada 2 6 14" xfId="13047" xr:uid="{00000000-0005-0000-0000-0000DC320000}"/>
    <cellStyle name="Entrada 2 6 2" xfId="13048" xr:uid="{00000000-0005-0000-0000-0000DD320000}"/>
    <cellStyle name="Entrada 2 6 2 2" xfId="13049" xr:uid="{00000000-0005-0000-0000-0000DE320000}"/>
    <cellStyle name="Entrada 2 6 2 2 2" xfId="13050" xr:uid="{00000000-0005-0000-0000-0000DF320000}"/>
    <cellStyle name="Entrada 2 6 2 2 3" xfId="13051" xr:uid="{00000000-0005-0000-0000-0000E0320000}"/>
    <cellStyle name="Entrada 2 6 2 2 4" xfId="13052" xr:uid="{00000000-0005-0000-0000-0000E1320000}"/>
    <cellStyle name="Entrada 2 6 2 2 5" xfId="13053" xr:uid="{00000000-0005-0000-0000-0000E2320000}"/>
    <cellStyle name="Entrada 2 6 2 3" xfId="13054" xr:uid="{00000000-0005-0000-0000-0000E3320000}"/>
    <cellStyle name="Entrada 2 6 2 3 2" xfId="13055" xr:uid="{00000000-0005-0000-0000-0000E4320000}"/>
    <cellStyle name="Entrada 2 6 2 3 3" xfId="13056" xr:uid="{00000000-0005-0000-0000-0000E5320000}"/>
    <cellStyle name="Entrada 2 6 2 3 4" xfId="13057" xr:uid="{00000000-0005-0000-0000-0000E6320000}"/>
    <cellStyle name="Entrada 2 6 2 3 5" xfId="13058" xr:uid="{00000000-0005-0000-0000-0000E7320000}"/>
    <cellStyle name="Entrada 2 6 2 4" xfId="13059" xr:uid="{00000000-0005-0000-0000-0000E8320000}"/>
    <cellStyle name="Entrada 2 6 2 4 2" xfId="13060" xr:uid="{00000000-0005-0000-0000-0000E9320000}"/>
    <cellStyle name="Entrada 2 6 2 4 3" xfId="13061" xr:uid="{00000000-0005-0000-0000-0000EA320000}"/>
    <cellStyle name="Entrada 2 6 2 4 4" xfId="13062" xr:uid="{00000000-0005-0000-0000-0000EB320000}"/>
    <cellStyle name="Entrada 2 6 2 4 5" xfId="13063" xr:uid="{00000000-0005-0000-0000-0000EC320000}"/>
    <cellStyle name="Entrada 2 6 2 5" xfId="13064" xr:uid="{00000000-0005-0000-0000-0000ED320000}"/>
    <cellStyle name="Entrada 2 6 2 5 2" xfId="13065" xr:uid="{00000000-0005-0000-0000-0000EE320000}"/>
    <cellStyle name="Entrada 2 6 2 5 3" xfId="13066" xr:uid="{00000000-0005-0000-0000-0000EF320000}"/>
    <cellStyle name="Entrada 2 6 2 5 4" xfId="13067" xr:uid="{00000000-0005-0000-0000-0000F0320000}"/>
    <cellStyle name="Entrada 2 6 2 5 5" xfId="13068" xr:uid="{00000000-0005-0000-0000-0000F1320000}"/>
    <cellStyle name="Entrada 2 6 2 6" xfId="13069" xr:uid="{00000000-0005-0000-0000-0000F2320000}"/>
    <cellStyle name="Entrada 2 6 2 6 2" xfId="13070" xr:uid="{00000000-0005-0000-0000-0000F3320000}"/>
    <cellStyle name="Entrada 2 6 2 6 3" xfId="13071" xr:uid="{00000000-0005-0000-0000-0000F4320000}"/>
    <cellStyle name="Entrada 2 6 2 6 4" xfId="13072" xr:uid="{00000000-0005-0000-0000-0000F5320000}"/>
    <cellStyle name="Entrada 2 6 2 7" xfId="13073" xr:uid="{00000000-0005-0000-0000-0000F6320000}"/>
    <cellStyle name="Entrada 2 6 2 7 2" xfId="13074" xr:uid="{00000000-0005-0000-0000-0000F7320000}"/>
    <cellStyle name="Entrada 2 6 2 8" xfId="13075" xr:uid="{00000000-0005-0000-0000-0000F8320000}"/>
    <cellStyle name="Entrada 2 6 2 8 2" xfId="13076" xr:uid="{00000000-0005-0000-0000-0000F9320000}"/>
    <cellStyle name="Entrada 2 6 2 9" xfId="13077" xr:uid="{00000000-0005-0000-0000-0000FA320000}"/>
    <cellStyle name="Entrada 2 6 3" xfId="13078" xr:uid="{00000000-0005-0000-0000-0000FB320000}"/>
    <cellStyle name="Entrada 2 6 3 2" xfId="13079" xr:uid="{00000000-0005-0000-0000-0000FC320000}"/>
    <cellStyle name="Entrada 2 6 3 2 2" xfId="13080" xr:uid="{00000000-0005-0000-0000-0000FD320000}"/>
    <cellStyle name="Entrada 2 6 3 2 3" xfId="13081" xr:uid="{00000000-0005-0000-0000-0000FE320000}"/>
    <cellStyle name="Entrada 2 6 3 2 4" xfId="13082" xr:uid="{00000000-0005-0000-0000-0000FF320000}"/>
    <cellStyle name="Entrada 2 6 3 2 5" xfId="13083" xr:uid="{00000000-0005-0000-0000-000000330000}"/>
    <cellStyle name="Entrada 2 6 3 3" xfId="13084" xr:uid="{00000000-0005-0000-0000-000001330000}"/>
    <cellStyle name="Entrada 2 6 3 3 2" xfId="13085" xr:uid="{00000000-0005-0000-0000-000002330000}"/>
    <cellStyle name="Entrada 2 6 3 3 3" xfId="13086" xr:uid="{00000000-0005-0000-0000-000003330000}"/>
    <cellStyle name="Entrada 2 6 3 3 4" xfId="13087" xr:uid="{00000000-0005-0000-0000-000004330000}"/>
    <cellStyle name="Entrada 2 6 3 3 5" xfId="13088" xr:uid="{00000000-0005-0000-0000-000005330000}"/>
    <cellStyle name="Entrada 2 6 3 4" xfId="13089" xr:uid="{00000000-0005-0000-0000-000006330000}"/>
    <cellStyle name="Entrada 2 6 3 4 2" xfId="13090" xr:uid="{00000000-0005-0000-0000-000007330000}"/>
    <cellStyle name="Entrada 2 6 3 4 3" xfId="13091" xr:uid="{00000000-0005-0000-0000-000008330000}"/>
    <cellStyle name="Entrada 2 6 3 4 4" xfId="13092" xr:uid="{00000000-0005-0000-0000-000009330000}"/>
    <cellStyle name="Entrada 2 6 3 4 5" xfId="13093" xr:uid="{00000000-0005-0000-0000-00000A330000}"/>
    <cellStyle name="Entrada 2 6 3 5" xfId="13094" xr:uid="{00000000-0005-0000-0000-00000B330000}"/>
    <cellStyle name="Entrada 2 6 3 5 2" xfId="13095" xr:uid="{00000000-0005-0000-0000-00000C330000}"/>
    <cellStyle name="Entrada 2 6 3 5 3" xfId="13096" xr:uid="{00000000-0005-0000-0000-00000D330000}"/>
    <cellStyle name="Entrada 2 6 3 5 4" xfId="13097" xr:uid="{00000000-0005-0000-0000-00000E330000}"/>
    <cellStyle name="Entrada 2 6 3 5 5" xfId="13098" xr:uid="{00000000-0005-0000-0000-00000F330000}"/>
    <cellStyle name="Entrada 2 6 3 6" xfId="13099" xr:uid="{00000000-0005-0000-0000-000010330000}"/>
    <cellStyle name="Entrada 2 6 3 6 2" xfId="13100" xr:uid="{00000000-0005-0000-0000-000011330000}"/>
    <cellStyle name="Entrada 2 6 3 6 3" xfId="13101" xr:uid="{00000000-0005-0000-0000-000012330000}"/>
    <cellStyle name="Entrada 2 6 3 6 4" xfId="13102" xr:uid="{00000000-0005-0000-0000-000013330000}"/>
    <cellStyle name="Entrada 2 6 3 7" xfId="13103" xr:uid="{00000000-0005-0000-0000-000014330000}"/>
    <cellStyle name="Entrada 2 6 3 7 2" xfId="13104" xr:uid="{00000000-0005-0000-0000-000015330000}"/>
    <cellStyle name="Entrada 2 6 3 8" xfId="13105" xr:uid="{00000000-0005-0000-0000-000016330000}"/>
    <cellStyle name="Entrada 2 6 3 8 2" xfId="13106" xr:uid="{00000000-0005-0000-0000-000017330000}"/>
    <cellStyle name="Entrada 2 6 3 9" xfId="13107" xr:uid="{00000000-0005-0000-0000-000018330000}"/>
    <cellStyle name="Entrada 2 6 4" xfId="13108" xr:uid="{00000000-0005-0000-0000-000019330000}"/>
    <cellStyle name="Entrada 2 6 4 2" xfId="13109" xr:uid="{00000000-0005-0000-0000-00001A330000}"/>
    <cellStyle name="Entrada 2 6 4 2 2" xfId="13110" xr:uid="{00000000-0005-0000-0000-00001B330000}"/>
    <cellStyle name="Entrada 2 6 4 2 3" xfId="13111" xr:uid="{00000000-0005-0000-0000-00001C330000}"/>
    <cellStyle name="Entrada 2 6 4 2 4" xfId="13112" xr:uid="{00000000-0005-0000-0000-00001D330000}"/>
    <cellStyle name="Entrada 2 6 4 2 5" xfId="13113" xr:uid="{00000000-0005-0000-0000-00001E330000}"/>
    <cellStyle name="Entrada 2 6 4 3" xfId="13114" xr:uid="{00000000-0005-0000-0000-00001F330000}"/>
    <cellStyle name="Entrada 2 6 4 3 2" xfId="13115" xr:uid="{00000000-0005-0000-0000-000020330000}"/>
    <cellStyle name="Entrada 2 6 4 3 3" xfId="13116" xr:uid="{00000000-0005-0000-0000-000021330000}"/>
    <cellStyle name="Entrada 2 6 4 3 4" xfId="13117" xr:uid="{00000000-0005-0000-0000-000022330000}"/>
    <cellStyle name="Entrada 2 6 4 3 5" xfId="13118" xr:uid="{00000000-0005-0000-0000-000023330000}"/>
    <cellStyle name="Entrada 2 6 4 4" xfId="13119" xr:uid="{00000000-0005-0000-0000-000024330000}"/>
    <cellStyle name="Entrada 2 6 4 4 2" xfId="13120" xr:uid="{00000000-0005-0000-0000-000025330000}"/>
    <cellStyle name="Entrada 2 6 4 4 3" xfId="13121" xr:uid="{00000000-0005-0000-0000-000026330000}"/>
    <cellStyle name="Entrada 2 6 4 4 4" xfId="13122" xr:uid="{00000000-0005-0000-0000-000027330000}"/>
    <cellStyle name="Entrada 2 6 4 4 5" xfId="13123" xr:uid="{00000000-0005-0000-0000-000028330000}"/>
    <cellStyle name="Entrada 2 6 4 5" xfId="13124" xr:uid="{00000000-0005-0000-0000-000029330000}"/>
    <cellStyle name="Entrada 2 6 4 5 2" xfId="13125" xr:uid="{00000000-0005-0000-0000-00002A330000}"/>
    <cellStyle name="Entrada 2 6 4 5 3" xfId="13126" xr:uid="{00000000-0005-0000-0000-00002B330000}"/>
    <cellStyle name="Entrada 2 6 4 5 4" xfId="13127" xr:uid="{00000000-0005-0000-0000-00002C330000}"/>
    <cellStyle name="Entrada 2 6 4 5 5" xfId="13128" xr:uid="{00000000-0005-0000-0000-00002D330000}"/>
    <cellStyle name="Entrada 2 6 4 6" xfId="13129" xr:uid="{00000000-0005-0000-0000-00002E330000}"/>
    <cellStyle name="Entrada 2 6 4 6 2" xfId="13130" xr:uid="{00000000-0005-0000-0000-00002F330000}"/>
    <cellStyle name="Entrada 2 6 4 6 3" xfId="13131" xr:uid="{00000000-0005-0000-0000-000030330000}"/>
    <cellStyle name="Entrada 2 6 4 6 4" xfId="13132" xr:uid="{00000000-0005-0000-0000-000031330000}"/>
    <cellStyle name="Entrada 2 6 4 7" xfId="13133" xr:uid="{00000000-0005-0000-0000-000032330000}"/>
    <cellStyle name="Entrada 2 6 4 7 2" xfId="13134" xr:uid="{00000000-0005-0000-0000-000033330000}"/>
    <cellStyle name="Entrada 2 6 4 8" xfId="13135" xr:uid="{00000000-0005-0000-0000-000034330000}"/>
    <cellStyle name="Entrada 2 6 4 8 2" xfId="13136" xr:uid="{00000000-0005-0000-0000-000035330000}"/>
    <cellStyle name="Entrada 2 6 4 9" xfId="13137" xr:uid="{00000000-0005-0000-0000-000036330000}"/>
    <cellStyle name="Entrada 2 6 5" xfId="13138" xr:uid="{00000000-0005-0000-0000-000037330000}"/>
    <cellStyle name="Entrada 2 6 5 2" xfId="13139" xr:uid="{00000000-0005-0000-0000-000038330000}"/>
    <cellStyle name="Entrada 2 6 5 2 2" xfId="13140" xr:uid="{00000000-0005-0000-0000-000039330000}"/>
    <cellStyle name="Entrada 2 6 5 2 3" xfId="13141" xr:uid="{00000000-0005-0000-0000-00003A330000}"/>
    <cellStyle name="Entrada 2 6 5 2 4" xfId="13142" xr:uid="{00000000-0005-0000-0000-00003B330000}"/>
    <cellStyle name="Entrada 2 6 5 2 5" xfId="13143" xr:uid="{00000000-0005-0000-0000-00003C330000}"/>
    <cellStyle name="Entrada 2 6 5 3" xfId="13144" xr:uid="{00000000-0005-0000-0000-00003D330000}"/>
    <cellStyle name="Entrada 2 6 5 3 2" xfId="13145" xr:uid="{00000000-0005-0000-0000-00003E330000}"/>
    <cellStyle name="Entrada 2 6 5 3 3" xfId="13146" xr:uid="{00000000-0005-0000-0000-00003F330000}"/>
    <cellStyle name="Entrada 2 6 5 3 4" xfId="13147" xr:uid="{00000000-0005-0000-0000-000040330000}"/>
    <cellStyle name="Entrada 2 6 5 3 5" xfId="13148" xr:uid="{00000000-0005-0000-0000-000041330000}"/>
    <cellStyle name="Entrada 2 6 5 4" xfId="13149" xr:uid="{00000000-0005-0000-0000-000042330000}"/>
    <cellStyle name="Entrada 2 6 5 4 2" xfId="13150" xr:uid="{00000000-0005-0000-0000-000043330000}"/>
    <cellStyle name="Entrada 2 6 5 4 3" xfId="13151" xr:uid="{00000000-0005-0000-0000-000044330000}"/>
    <cellStyle name="Entrada 2 6 5 4 4" xfId="13152" xr:uid="{00000000-0005-0000-0000-000045330000}"/>
    <cellStyle name="Entrada 2 6 5 4 5" xfId="13153" xr:uid="{00000000-0005-0000-0000-000046330000}"/>
    <cellStyle name="Entrada 2 6 5 5" xfId="13154" xr:uid="{00000000-0005-0000-0000-000047330000}"/>
    <cellStyle name="Entrada 2 6 5 5 2" xfId="13155" xr:uid="{00000000-0005-0000-0000-000048330000}"/>
    <cellStyle name="Entrada 2 6 5 5 3" xfId="13156" xr:uid="{00000000-0005-0000-0000-000049330000}"/>
    <cellStyle name="Entrada 2 6 5 5 4" xfId="13157" xr:uid="{00000000-0005-0000-0000-00004A330000}"/>
    <cellStyle name="Entrada 2 6 5 5 5" xfId="13158" xr:uid="{00000000-0005-0000-0000-00004B330000}"/>
    <cellStyle name="Entrada 2 6 5 6" xfId="13159" xr:uid="{00000000-0005-0000-0000-00004C330000}"/>
    <cellStyle name="Entrada 2 6 5 7" xfId="13160" xr:uid="{00000000-0005-0000-0000-00004D330000}"/>
    <cellStyle name="Entrada 2 6 5 8" xfId="13161" xr:uid="{00000000-0005-0000-0000-00004E330000}"/>
    <cellStyle name="Entrada 2 6 5 9" xfId="13162" xr:uid="{00000000-0005-0000-0000-00004F330000}"/>
    <cellStyle name="Entrada 2 6 6" xfId="13163" xr:uid="{00000000-0005-0000-0000-000050330000}"/>
    <cellStyle name="Entrada 2 6 6 2" xfId="13164" xr:uid="{00000000-0005-0000-0000-000051330000}"/>
    <cellStyle name="Entrada 2 6 6 2 2" xfId="13165" xr:uid="{00000000-0005-0000-0000-000052330000}"/>
    <cellStyle name="Entrada 2 6 6 2 3" xfId="13166" xr:uid="{00000000-0005-0000-0000-000053330000}"/>
    <cellStyle name="Entrada 2 6 6 2 4" xfId="13167" xr:uid="{00000000-0005-0000-0000-000054330000}"/>
    <cellStyle name="Entrada 2 6 6 2 5" xfId="13168" xr:uid="{00000000-0005-0000-0000-000055330000}"/>
    <cellStyle name="Entrada 2 6 6 3" xfId="13169" xr:uid="{00000000-0005-0000-0000-000056330000}"/>
    <cellStyle name="Entrada 2 6 6 3 2" xfId="13170" xr:uid="{00000000-0005-0000-0000-000057330000}"/>
    <cellStyle name="Entrada 2 6 6 3 3" xfId="13171" xr:uid="{00000000-0005-0000-0000-000058330000}"/>
    <cellStyle name="Entrada 2 6 6 3 4" xfId="13172" xr:uid="{00000000-0005-0000-0000-000059330000}"/>
    <cellStyle name="Entrada 2 6 6 3 5" xfId="13173" xr:uid="{00000000-0005-0000-0000-00005A330000}"/>
    <cellStyle name="Entrada 2 6 6 4" xfId="13174" xr:uid="{00000000-0005-0000-0000-00005B330000}"/>
    <cellStyle name="Entrada 2 6 6 4 2" xfId="13175" xr:uid="{00000000-0005-0000-0000-00005C330000}"/>
    <cellStyle name="Entrada 2 6 6 4 3" xfId="13176" xr:uid="{00000000-0005-0000-0000-00005D330000}"/>
    <cellStyle name="Entrada 2 6 6 4 4" xfId="13177" xr:uid="{00000000-0005-0000-0000-00005E330000}"/>
    <cellStyle name="Entrada 2 6 6 4 5" xfId="13178" xr:uid="{00000000-0005-0000-0000-00005F330000}"/>
    <cellStyle name="Entrada 2 6 6 5" xfId="13179" xr:uid="{00000000-0005-0000-0000-000060330000}"/>
    <cellStyle name="Entrada 2 6 6 5 2" xfId="13180" xr:uid="{00000000-0005-0000-0000-000061330000}"/>
    <cellStyle name="Entrada 2 6 6 5 3" xfId="13181" xr:uid="{00000000-0005-0000-0000-000062330000}"/>
    <cellStyle name="Entrada 2 6 6 5 4" xfId="13182" xr:uid="{00000000-0005-0000-0000-000063330000}"/>
    <cellStyle name="Entrada 2 6 6 5 5" xfId="13183" xr:uid="{00000000-0005-0000-0000-000064330000}"/>
    <cellStyle name="Entrada 2 6 6 6" xfId="13184" xr:uid="{00000000-0005-0000-0000-000065330000}"/>
    <cellStyle name="Entrada 2 6 6 7" xfId="13185" xr:uid="{00000000-0005-0000-0000-000066330000}"/>
    <cellStyle name="Entrada 2 6 6 8" xfId="13186" xr:uid="{00000000-0005-0000-0000-000067330000}"/>
    <cellStyle name="Entrada 2 6 6 9" xfId="13187" xr:uid="{00000000-0005-0000-0000-000068330000}"/>
    <cellStyle name="Entrada 2 6 7" xfId="13188" xr:uid="{00000000-0005-0000-0000-000069330000}"/>
    <cellStyle name="Entrada 2 6 7 2" xfId="13189" xr:uid="{00000000-0005-0000-0000-00006A330000}"/>
    <cellStyle name="Entrada 2 6 7 3" xfId="13190" xr:uid="{00000000-0005-0000-0000-00006B330000}"/>
    <cellStyle name="Entrada 2 6 7 4" xfId="13191" xr:uid="{00000000-0005-0000-0000-00006C330000}"/>
    <cellStyle name="Entrada 2 6 7 5" xfId="13192" xr:uid="{00000000-0005-0000-0000-00006D330000}"/>
    <cellStyle name="Entrada 2 6 8" xfId="13193" xr:uid="{00000000-0005-0000-0000-00006E330000}"/>
    <cellStyle name="Entrada 2 6 8 2" xfId="13194" xr:uid="{00000000-0005-0000-0000-00006F330000}"/>
    <cellStyle name="Entrada 2 6 8 3" xfId="13195" xr:uid="{00000000-0005-0000-0000-000070330000}"/>
    <cellStyle name="Entrada 2 6 8 4" xfId="13196" xr:uid="{00000000-0005-0000-0000-000071330000}"/>
    <cellStyle name="Entrada 2 6 8 5" xfId="13197" xr:uid="{00000000-0005-0000-0000-000072330000}"/>
    <cellStyle name="Entrada 2 6 8 6" xfId="13198" xr:uid="{00000000-0005-0000-0000-000073330000}"/>
    <cellStyle name="Entrada 2 6 9" xfId="13199" xr:uid="{00000000-0005-0000-0000-000074330000}"/>
    <cellStyle name="Entrada 2 6 9 2" xfId="13200" xr:uid="{00000000-0005-0000-0000-000075330000}"/>
    <cellStyle name="Entrada 2 6 9 3" xfId="13201" xr:uid="{00000000-0005-0000-0000-000076330000}"/>
    <cellStyle name="Entrada 2 6 9 4" xfId="13202" xr:uid="{00000000-0005-0000-0000-000077330000}"/>
    <cellStyle name="Entrada 2 6 9 5" xfId="13203" xr:uid="{00000000-0005-0000-0000-000078330000}"/>
    <cellStyle name="Entrada 2 7" xfId="13204" xr:uid="{00000000-0005-0000-0000-000079330000}"/>
    <cellStyle name="Entrada 2 7 10" xfId="13205" xr:uid="{00000000-0005-0000-0000-00007A330000}"/>
    <cellStyle name="Entrada 2 7 10 2" xfId="13206" xr:uid="{00000000-0005-0000-0000-00007B330000}"/>
    <cellStyle name="Entrada 2 7 10 3" xfId="13207" xr:uid="{00000000-0005-0000-0000-00007C330000}"/>
    <cellStyle name="Entrada 2 7 10 4" xfId="13208" xr:uid="{00000000-0005-0000-0000-00007D330000}"/>
    <cellStyle name="Entrada 2 7 10 5" xfId="13209" xr:uid="{00000000-0005-0000-0000-00007E330000}"/>
    <cellStyle name="Entrada 2 7 11" xfId="13210" xr:uid="{00000000-0005-0000-0000-00007F330000}"/>
    <cellStyle name="Entrada 2 7 11 2" xfId="13211" xr:uid="{00000000-0005-0000-0000-000080330000}"/>
    <cellStyle name="Entrada 2 7 11 3" xfId="13212" xr:uid="{00000000-0005-0000-0000-000081330000}"/>
    <cellStyle name="Entrada 2 7 11 4" xfId="13213" xr:uid="{00000000-0005-0000-0000-000082330000}"/>
    <cellStyle name="Entrada 2 7 12" xfId="13214" xr:uid="{00000000-0005-0000-0000-000083330000}"/>
    <cellStyle name="Entrada 2 7 13" xfId="13215" xr:uid="{00000000-0005-0000-0000-000084330000}"/>
    <cellStyle name="Entrada 2 7 14" xfId="13216" xr:uid="{00000000-0005-0000-0000-000085330000}"/>
    <cellStyle name="Entrada 2 7 2" xfId="13217" xr:uid="{00000000-0005-0000-0000-000086330000}"/>
    <cellStyle name="Entrada 2 7 2 2" xfId="13218" xr:uid="{00000000-0005-0000-0000-000087330000}"/>
    <cellStyle name="Entrada 2 7 2 2 2" xfId="13219" xr:uid="{00000000-0005-0000-0000-000088330000}"/>
    <cellStyle name="Entrada 2 7 2 2 3" xfId="13220" xr:uid="{00000000-0005-0000-0000-000089330000}"/>
    <cellStyle name="Entrada 2 7 2 2 4" xfId="13221" xr:uid="{00000000-0005-0000-0000-00008A330000}"/>
    <cellStyle name="Entrada 2 7 2 2 5" xfId="13222" xr:uid="{00000000-0005-0000-0000-00008B330000}"/>
    <cellStyle name="Entrada 2 7 2 3" xfId="13223" xr:uid="{00000000-0005-0000-0000-00008C330000}"/>
    <cellStyle name="Entrada 2 7 2 3 2" xfId="13224" xr:uid="{00000000-0005-0000-0000-00008D330000}"/>
    <cellStyle name="Entrada 2 7 2 3 3" xfId="13225" xr:uid="{00000000-0005-0000-0000-00008E330000}"/>
    <cellStyle name="Entrada 2 7 2 3 4" xfId="13226" xr:uid="{00000000-0005-0000-0000-00008F330000}"/>
    <cellStyle name="Entrada 2 7 2 3 5" xfId="13227" xr:uid="{00000000-0005-0000-0000-000090330000}"/>
    <cellStyle name="Entrada 2 7 2 4" xfId="13228" xr:uid="{00000000-0005-0000-0000-000091330000}"/>
    <cellStyle name="Entrada 2 7 2 4 2" xfId="13229" xr:uid="{00000000-0005-0000-0000-000092330000}"/>
    <cellStyle name="Entrada 2 7 2 4 3" xfId="13230" xr:uid="{00000000-0005-0000-0000-000093330000}"/>
    <cellStyle name="Entrada 2 7 2 4 4" xfId="13231" xr:uid="{00000000-0005-0000-0000-000094330000}"/>
    <cellStyle name="Entrada 2 7 2 4 5" xfId="13232" xr:uid="{00000000-0005-0000-0000-000095330000}"/>
    <cellStyle name="Entrada 2 7 2 5" xfId="13233" xr:uid="{00000000-0005-0000-0000-000096330000}"/>
    <cellStyle name="Entrada 2 7 2 5 2" xfId="13234" xr:uid="{00000000-0005-0000-0000-000097330000}"/>
    <cellStyle name="Entrada 2 7 2 5 3" xfId="13235" xr:uid="{00000000-0005-0000-0000-000098330000}"/>
    <cellStyle name="Entrada 2 7 2 5 4" xfId="13236" xr:uid="{00000000-0005-0000-0000-000099330000}"/>
    <cellStyle name="Entrada 2 7 2 5 5" xfId="13237" xr:uid="{00000000-0005-0000-0000-00009A330000}"/>
    <cellStyle name="Entrada 2 7 2 6" xfId="13238" xr:uid="{00000000-0005-0000-0000-00009B330000}"/>
    <cellStyle name="Entrada 2 7 2 6 2" xfId="13239" xr:uid="{00000000-0005-0000-0000-00009C330000}"/>
    <cellStyle name="Entrada 2 7 2 6 3" xfId="13240" xr:uid="{00000000-0005-0000-0000-00009D330000}"/>
    <cellStyle name="Entrada 2 7 2 6 4" xfId="13241" xr:uid="{00000000-0005-0000-0000-00009E330000}"/>
    <cellStyle name="Entrada 2 7 2 7" xfId="13242" xr:uid="{00000000-0005-0000-0000-00009F330000}"/>
    <cellStyle name="Entrada 2 7 2 8" xfId="13243" xr:uid="{00000000-0005-0000-0000-0000A0330000}"/>
    <cellStyle name="Entrada 2 7 2 9" xfId="13244" xr:uid="{00000000-0005-0000-0000-0000A1330000}"/>
    <cellStyle name="Entrada 2 7 3" xfId="13245" xr:uid="{00000000-0005-0000-0000-0000A2330000}"/>
    <cellStyle name="Entrada 2 7 3 2" xfId="13246" xr:uid="{00000000-0005-0000-0000-0000A3330000}"/>
    <cellStyle name="Entrada 2 7 3 2 2" xfId="13247" xr:uid="{00000000-0005-0000-0000-0000A4330000}"/>
    <cellStyle name="Entrada 2 7 3 2 3" xfId="13248" xr:uid="{00000000-0005-0000-0000-0000A5330000}"/>
    <cellStyle name="Entrada 2 7 3 2 4" xfId="13249" xr:uid="{00000000-0005-0000-0000-0000A6330000}"/>
    <cellStyle name="Entrada 2 7 3 2 5" xfId="13250" xr:uid="{00000000-0005-0000-0000-0000A7330000}"/>
    <cellStyle name="Entrada 2 7 3 3" xfId="13251" xr:uid="{00000000-0005-0000-0000-0000A8330000}"/>
    <cellStyle name="Entrada 2 7 3 3 2" xfId="13252" xr:uid="{00000000-0005-0000-0000-0000A9330000}"/>
    <cellStyle name="Entrada 2 7 3 3 3" xfId="13253" xr:uid="{00000000-0005-0000-0000-0000AA330000}"/>
    <cellStyle name="Entrada 2 7 3 3 4" xfId="13254" xr:uid="{00000000-0005-0000-0000-0000AB330000}"/>
    <cellStyle name="Entrada 2 7 3 3 5" xfId="13255" xr:uid="{00000000-0005-0000-0000-0000AC330000}"/>
    <cellStyle name="Entrada 2 7 3 4" xfId="13256" xr:uid="{00000000-0005-0000-0000-0000AD330000}"/>
    <cellStyle name="Entrada 2 7 3 4 2" xfId="13257" xr:uid="{00000000-0005-0000-0000-0000AE330000}"/>
    <cellStyle name="Entrada 2 7 3 4 3" xfId="13258" xr:uid="{00000000-0005-0000-0000-0000AF330000}"/>
    <cellStyle name="Entrada 2 7 3 4 4" xfId="13259" xr:uid="{00000000-0005-0000-0000-0000B0330000}"/>
    <cellStyle name="Entrada 2 7 3 4 5" xfId="13260" xr:uid="{00000000-0005-0000-0000-0000B1330000}"/>
    <cellStyle name="Entrada 2 7 3 5" xfId="13261" xr:uid="{00000000-0005-0000-0000-0000B2330000}"/>
    <cellStyle name="Entrada 2 7 3 5 2" xfId="13262" xr:uid="{00000000-0005-0000-0000-0000B3330000}"/>
    <cellStyle name="Entrada 2 7 3 5 3" xfId="13263" xr:uid="{00000000-0005-0000-0000-0000B4330000}"/>
    <cellStyle name="Entrada 2 7 3 5 4" xfId="13264" xr:uid="{00000000-0005-0000-0000-0000B5330000}"/>
    <cellStyle name="Entrada 2 7 3 5 5" xfId="13265" xr:uid="{00000000-0005-0000-0000-0000B6330000}"/>
    <cellStyle name="Entrada 2 7 3 6" xfId="13266" xr:uid="{00000000-0005-0000-0000-0000B7330000}"/>
    <cellStyle name="Entrada 2 7 3 6 2" xfId="13267" xr:uid="{00000000-0005-0000-0000-0000B8330000}"/>
    <cellStyle name="Entrada 2 7 3 6 3" xfId="13268" xr:uid="{00000000-0005-0000-0000-0000B9330000}"/>
    <cellStyle name="Entrada 2 7 3 6 4" xfId="13269" xr:uid="{00000000-0005-0000-0000-0000BA330000}"/>
    <cellStyle name="Entrada 2 7 3 7" xfId="13270" xr:uid="{00000000-0005-0000-0000-0000BB330000}"/>
    <cellStyle name="Entrada 2 7 3 7 2" xfId="13271" xr:uid="{00000000-0005-0000-0000-0000BC330000}"/>
    <cellStyle name="Entrada 2 7 3 8" xfId="13272" xr:uid="{00000000-0005-0000-0000-0000BD330000}"/>
    <cellStyle name="Entrada 2 7 3 8 2" xfId="13273" xr:uid="{00000000-0005-0000-0000-0000BE330000}"/>
    <cellStyle name="Entrada 2 7 3 9" xfId="13274" xr:uid="{00000000-0005-0000-0000-0000BF330000}"/>
    <cellStyle name="Entrada 2 7 4" xfId="13275" xr:uid="{00000000-0005-0000-0000-0000C0330000}"/>
    <cellStyle name="Entrada 2 7 4 2" xfId="13276" xr:uid="{00000000-0005-0000-0000-0000C1330000}"/>
    <cellStyle name="Entrada 2 7 4 2 2" xfId="13277" xr:uid="{00000000-0005-0000-0000-0000C2330000}"/>
    <cellStyle name="Entrada 2 7 4 2 3" xfId="13278" xr:uid="{00000000-0005-0000-0000-0000C3330000}"/>
    <cellStyle name="Entrada 2 7 4 2 4" xfId="13279" xr:uid="{00000000-0005-0000-0000-0000C4330000}"/>
    <cellStyle name="Entrada 2 7 4 2 5" xfId="13280" xr:uid="{00000000-0005-0000-0000-0000C5330000}"/>
    <cellStyle name="Entrada 2 7 4 3" xfId="13281" xr:uid="{00000000-0005-0000-0000-0000C6330000}"/>
    <cellStyle name="Entrada 2 7 4 3 2" xfId="13282" xr:uid="{00000000-0005-0000-0000-0000C7330000}"/>
    <cellStyle name="Entrada 2 7 4 3 3" xfId="13283" xr:uid="{00000000-0005-0000-0000-0000C8330000}"/>
    <cellStyle name="Entrada 2 7 4 3 4" xfId="13284" xr:uid="{00000000-0005-0000-0000-0000C9330000}"/>
    <cellStyle name="Entrada 2 7 4 3 5" xfId="13285" xr:uid="{00000000-0005-0000-0000-0000CA330000}"/>
    <cellStyle name="Entrada 2 7 4 4" xfId="13286" xr:uid="{00000000-0005-0000-0000-0000CB330000}"/>
    <cellStyle name="Entrada 2 7 4 4 2" xfId="13287" xr:uid="{00000000-0005-0000-0000-0000CC330000}"/>
    <cellStyle name="Entrada 2 7 4 4 3" xfId="13288" xr:uid="{00000000-0005-0000-0000-0000CD330000}"/>
    <cellStyle name="Entrada 2 7 4 4 4" xfId="13289" xr:uid="{00000000-0005-0000-0000-0000CE330000}"/>
    <cellStyle name="Entrada 2 7 4 4 5" xfId="13290" xr:uid="{00000000-0005-0000-0000-0000CF330000}"/>
    <cellStyle name="Entrada 2 7 4 5" xfId="13291" xr:uid="{00000000-0005-0000-0000-0000D0330000}"/>
    <cellStyle name="Entrada 2 7 4 5 2" xfId="13292" xr:uid="{00000000-0005-0000-0000-0000D1330000}"/>
    <cellStyle name="Entrada 2 7 4 5 3" xfId="13293" xr:uid="{00000000-0005-0000-0000-0000D2330000}"/>
    <cellStyle name="Entrada 2 7 4 5 4" xfId="13294" xr:uid="{00000000-0005-0000-0000-0000D3330000}"/>
    <cellStyle name="Entrada 2 7 4 5 5" xfId="13295" xr:uid="{00000000-0005-0000-0000-0000D4330000}"/>
    <cellStyle name="Entrada 2 7 4 6" xfId="13296" xr:uid="{00000000-0005-0000-0000-0000D5330000}"/>
    <cellStyle name="Entrada 2 7 4 6 2" xfId="13297" xr:uid="{00000000-0005-0000-0000-0000D6330000}"/>
    <cellStyle name="Entrada 2 7 4 6 3" xfId="13298" xr:uid="{00000000-0005-0000-0000-0000D7330000}"/>
    <cellStyle name="Entrada 2 7 4 6 4" xfId="13299" xr:uid="{00000000-0005-0000-0000-0000D8330000}"/>
    <cellStyle name="Entrada 2 7 4 7" xfId="13300" xr:uid="{00000000-0005-0000-0000-0000D9330000}"/>
    <cellStyle name="Entrada 2 7 4 7 2" xfId="13301" xr:uid="{00000000-0005-0000-0000-0000DA330000}"/>
    <cellStyle name="Entrada 2 7 4 8" xfId="13302" xr:uid="{00000000-0005-0000-0000-0000DB330000}"/>
    <cellStyle name="Entrada 2 7 4 8 2" xfId="13303" xr:uid="{00000000-0005-0000-0000-0000DC330000}"/>
    <cellStyle name="Entrada 2 7 4 9" xfId="13304" xr:uid="{00000000-0005-0000-0000-0000DD330000}"/>
    <cellStyle name="Entrada 2 7 5" xfId="13305" xr:uid="{00000000-0005-0000-0000-0000DE330000}"/>
    <cellStyle name="Entrada 2 7 5 2" xfId="13306" xr:uid="{00000000-0005-0000-0000-0000DF330000}"/>
    <cellStyle name="Entrada 2 7 5 2 2" xfId="13307" xr:uid="{00000000-0005-0000-0000-0000E0330000}"/>
    <cellStyle name="Entrada 2 7 5 2 3" xfId="13308" xr:uid="{00000000-0005-0000-0000-0000E1330000}"/>
    <cellStyle name="Entrada 2 7 5 2 4" xfId="13309" xr:uid="{00000000-0005-0000-0000-0000E2330000}"/>
    <cellStyle name="Entrada 2 7 5 2 5" xfId="13310" xr:uid="{00000000-0005-0000-0000-0000E3330000}"/>
    <cellStyle name="Entrada 2 7 5 3" xfId="13311" xr:uid="{00000000-0005-0000-0000-0000E4330000}"/>
    <cellStyle name="Entrada 2 7 5 3 2" xfId="13312" xr:uid="{00000000-0005-0000-0000-0000E5330000}"/>
    <cellStyle name="Entrada 2 7 5 3 3" xfId="13313" xr:uid="{00000000-0005-0000-0000-0000E6330000}"/>
    <cellStyle name="Entrada 2 7 5 3 4" xfId="13314" xr:uid="{00000000-0005-0000-0000-0000E7330000}"/>
    <cellStyle name="Entrada 2 7 5 3 5" xfId="13315" xr:uid="{00000000-0005-0000-0000-0000E8330000}"/>
    <cellStyle name="Entrada 2 7 5 4" xfId="13316" xr:uid="{00000000-0005-0000-0000-0000E9330000}"/>
    <cellStyle name="Entrada 2 7 5 4 2" xfId="13317" xr:uid="{00000000-0005-0000-0000-0000EA330000}"/>
    <cellStyle name="Entrada 2 7 5 4 3" xfId="13318" xr:uid="{00000000-0005-0000-0000-0000EB330000}"/>
    <cellStyle name="Entrada 2 7 5 4 4" xfId="13319" xr:uid="{00000000-0005-0000-0000-0000EC330000}"/>
    <cellStyle name="Entrada 2 7 5 4 5" xfId="13320" xr:uid="{00000000-0005-0000-0000-0000ED330000}"/>
    <cellStyle name="Entrada 2 7 5 5" xfId="13321" xr:uid="{00000000-0005-0000-0000-0000EE330000}"/>
    <cellStyle name="Entrada 2 7 5 5 2" xfId="13322" xr:uid="{00000000-0005-0000-0000-0000EF330000}"/>
    <cellStyle name="Entrada 2 7 5 5 3" xfId="13323" xr:uid="{00000000-0005-0000-0000-0000F0330000}"/>
    <cellStyle name="Entrada 2 7 5 5 4" xfId="13324" xr:uid="{00000000-0005-0000-0000-0000F1330000}"/>
    <cellStyle name="Entrada 2 7 5 5 5" xfId="13325" xr:uid="{00000000-0005-0000-0000-0000F2330000}"/>
    <cellStyle name="Entrada 2 7 5 6" xfId="13326" xr:uid="{00000000-0005-0000-0000-0000F3330000}"/>
    <cellStyle name="Entrada 2 7 5 6 2" xfId="13327" xr:uid="{00000000-0005-0000-0000-0000F4330000}"/>
    <cellStyle name="Entrada 2 7 5 7" xfId="13328" xr:uid="{00000000-0005-0000-0000-0000F5330000}"/>
    <cellStyle name="Entrada 2 7 5 7 2" xfId="13329" xr:uid="{00000000-0005-0000-0000-0000F6330000}"/>
    <cellStyle name="Entrada 2 7 5 8" xfId="13330" xr:uid="{00000000-0005-0000-0000-0000F7330000}"/>
    <cellStyle name="Entrada 2 7 5 8 2" xfId="13331" xr:uid="{00000000-0005-0000-0000-0000F8330000}"/>
    <cellStyle name="Entrada 2 7 5 9" xfId="13332" xr:uid="{00000000-0005-0000-0000-0000F9330000}"/>
    <cellStyle name="Entrada 2 7 6" xfId="13333" xr:uid="{00000000-0005-0000-0000-0000FA330000}"/>
    <cellStyle name="Entrada 2 7 6 2" xfId="13334" xr:uid="{00000000-0005-0000-0000-0000FB330000}"/>
    <cellStyle name="Entrada 2 7 6 2 2" xfId="13335" xr:uid="{00000000-0005-0000-0000-0000FC330000}"/>
    <cellStyle name="Entrada 2 7 6 2 3" xfId="13336" xr:uid="{00000000-0005-0000-0000-0000FD330000}"/>
    <cellStyle name="Entrada 2 7 6 2 4" xfId="13337" xr:uid="{00000000-0005-0000-0000-0000FE330000}"/>
    <cellStyle name="Entrada 2 7 6 2 5" xfId="13338" xr:uid="{00000000-0005-0000-0000-0000FF330000}"/>
    <cellStyle name="Entrada 2 7 6 3" xfId="13339" xr:uid="{00000000-0005-0000-0000-000000340000}"/>
    <cellStyle name="Entrada 2 7 6 3 2" xfId="13340" xr:uid="{00000000-0005-0000-0000-000001340000}"/>
    <cellStyle name="Entrada 2 7 6 3 3" xfId="13341" xr:uid="{00000000-0005-0000-0000-000002340000}"/>
    <cellStyle name="Entrada 2 7 6 3 4" xfId="13342" xr:uid="{00000000-0005-0000-0000-000003340000}"/>
    <cellStyle name="Entrada 2 7 6 3 5" xfId="13343" xr:uid="{00000000-0005-0000-0000-000004340000}"/>
    <cellStyle name="Entrada 2 7 6 4" xfId="13344" xr:uid="{00000000-0005-0000-0000-000005340000}"/>
    <cellStyle name="Entrada 2 7 6 4 2" xfId="13345" xr:uid="{00000000-0005-0000-0000-000006340000}"/>
    <cellStyle name="Entrada 2 7 6 4 3" xfId="13346" xr:uid="{00000000-0005-0000-0000-000007340000}"/>
    <cellStyle name="Entrada 2 7 6 4 4" xfId="13347" xr:uid="{00000000-0005-0000-0000-000008340000}"/>
    <cellStyle name="Entrada 2 7 6 4 5" xfId="13348" xr:uid="{00000000-0005-0000-0000-000009340000}"/>
    <cellStyle name="Entrada 2 7 6 5" xfId="13349" xr:uid="{00000000-0005-0000-0000-00000A340000}"/>
    <cellStyle name="Entrada 2 7 6 5 2" xfId="13350" xr:uid="{00000000-0005-0000-0000-00000B340000}"/>
    <cellStyle name="Entrada 2 7 6 5 3" xfId="13351" xr:uid="{00000000-0005-0000-0000-00000C340000}"/>
    <cellStyle name="Entrada 2 7 6 5 4" xfId="13352" xr:uid="{00000000-0005-0000-0000-00000D340000}"/>
    <cellStyle name="Entrada 2 7 6 5 5" xfId="13353" xr:uid="{00000000-0005-0000-0000-00000E340000}"/>
    <cellStyle name="Entrada 2 7 6 6" xfId="13354" xr:uid="{00000000-0005-0000-0000-00000F340000}"/>
    <cellStyle name="Entrada 2 7 6 7" xfId="13355" xr:uid="{00000000-0005-0000-0000-000010340000}"/>
    <cellStyle name="Entrada 2 7 6 8" xfId="13356" xr:uid="{00000000-0005-0000-0000-000011340000}"/>
    <cellStyle name="Entrada 2 7 6 9" xfId="13357" xr:uid="{00000000-0005-0000-0000-000012340000}"/>
    <cellStyle name="Entrada 2 7 7" xfId="13358" xr:uid="{00000000-0005-0000-0000-000013340000}"/>
    <cellStyle name="Entrada 2 7 7 2" xfId="13359" xr:uid="{00000000-0005-0000-0000-000014340000}"/>
    <cellStyle name="Entrada 2 7 7 3" xfId="13360" xr:uid="{00000000-0005-0000-0000-000015340000}"/>
    <cellStyle name="Entrada 2 7 7 4" xfId="13361" xr:uid="{00000000-0005-0000-0000-000016340000}"/>
    <cellStyle name="Entrada 2 7 7 5" xfId="13362" xr:uid="{00000000-0005-0000-0000-000017340000}"/>
    <cellStyle name="Entrada 2 7 8" xfId="13363" xr:uid="{00000000-0005-0000-0000-000018340000}"/>
    <cellStyle name="Entrada 2 7 8 2" xfId="13364" xr:uid="{00000000-0005-0000-0000-000019340000}"/>
    <cellStyle name="Entrada 2 7 8 3" xfId="13365" xr:uid="{00000000-0005-0000-0000-00001A340000}"/>
    <cellStyle name="Entrada 2 7 8 4" xfId="13366" xr:uid="{00000000-0005-0000-0000-00001B340000}"/>
    <cellStyle name="Entrada 2 7 8 5" xfId="13367" xr:uid="{00000000-0005-0000-0000-00001C340000}"/>
    <cellStyle name="Entrada 2 7 9" xfId="13368" xr:uid="{00000000-0005-0000-0000-00001D340000}"/>
    <cellStyle name="Entrada 2 7 9 2" xfId="13369" xr:uid="{00000000-0005-0000-0000-00001E340000}"/>
    <cellStyle name="Entrada 2 7 9 3" xfId="13370" xr:uid="{00000000-0005-0000-0000-00001F340000}"/>
    <cellStyle name="Entrada 2 7 9 4" xfId="13371" xr:uid="{00000000-0005-0000-0000-000020340000}"/>
    <cellStyle name="Entrada 2 7 9 5" xfId="13372" xr:uid="{00000000-0005-0000-0000-000021340000}"/>
    <cellStyle name="Entrada 2 8" xfId="13373" xr:uid="{00000000-0005-0000-0000-000022340000}"/>
    <cellStyle name="Entrada 2 8 10" xfId="13374" xr:uid="{00000000-0005-0000-0000-000023340000}"/>
    <cellStyle name="Entrada 2 8 2" xfId="13375" xr:uid="{00000000-0005-0000-0000-000024340000}"/>
    <cellStyle name="Entrada 2 8 2 2" xfId="13376" xr:uid="{00000000-0005-0000-0000-000025340000}"/>
    <cellStyle name="Entrada 2 8 2 2 2" xfId="13377" xr:uid="{00000000-0005-0000-0000-000026340000}"/>
    <cellStyle name="Entrada 2 8 2 3" xfId="13378" xr:uid="{00000000-0005-0000-0000-000027340000}"/>
    <cellStyle name="Entrada 2 8 2 3 2" xfId="13379" xr:uid="{00000000-0005-0000-0000-000028340000}"/>
    <cellStyle name="Entrada 2 8 2 4" xfId="13380" xr:uid="{00000000-0005-0000-0000-000029340000}"/>
    <cellStyle name="Entrada 2 8 2 4 2" xfId="13381" xr:uid="{00000000-0005-0000-0000-00002A340000}"/>
    <cellStyle name="Entrada 2 8 2 5" xfId="13382" xr:uid="{00000000-0005-0000-0000-00002B340000}"/>
    <cellStyle name="Entrada 2 8 2 5 2" xfId="13383" xr:uid="{00000000-0005-0000-0000-00002C340000}"/>
    <cellStyle name="Entrada 2 8 2 6" xfId="13384" xr:uid="{00000000-0005-0000-0000-00002D340000}"/>
    <cellStyle name="Entrada 2 8 3" xfId="13385" xr:uid="{00000000-0005-0000-0000-00002E340000}"/>
    <cellStyle name="Entrada 2 8 3 2" xfId="13386" xr:uid="{00000000-0005-0000-0000-00002F340000}"/>
    <cellStyle name="Entrada 2 8 3 2 2" xfId="13387" xr:uid="{00000000-0005-0000-0000-000030340000}"/>
    <cellStyle name="Entrada 2 8 3 3" xfId="13388" xr:uid="{00000000-0005-0000-0000-000031340000}"/>
    <cellStyle name="Entrada 2 8 3 3 2" xfId="13389" xr:uid="{00000000-0005-0000-0000-000032340000}"/>
    <cellStyle name="Entrada 2 8 3 4" xfId="13390" xr:uid="{00000000-0005-0000-0000-000033340000}"/>
    <cellStyle name="Entrada 2 8 3 4 2" xfId="13391" xr:uid="{00000000-0005-0000-0000-000034340000}"/>
    <cellStyle name="Entrada 2 8 3 5" xfId="13392" xr:uid="{00000000-0005-0000-0000-000035340000}"/>
    <cellStyle name="Entrada 2 8 3 5 2" xfId="13393" xr:uid="{00000000-0005-0000-0000-000036340000}"/>
    <cellStyle name="Entrada 2 8 3 6" xfId="13394" xr:uid="{00000000-0005-0000-0000-000037340000}"/>
    <cellStyle name="Entrada 2 8 3 6 2" xfId="13395" xr:uid="{00000000-0005-0000-0000-000038340000}"/>
    <cellStyle name="Entrada 2 8 3 7" xfId="13396" xr:uid="{00000000-0005-0000-0000-000039340000}"/>
    <cellStyle name="Entrada 2 8 3 7 2" xfId="13397" xr:uid="{00000000-0005-0000-0000-00003A340000}"/>
    <cellStyle name="Entrada 2 8 3 8" xfId="13398" xr:uid="{00000000-0005-0000-0000-00003B340000}"/>
    <cellStyle name="Entrada 2 8 3 8 2" xfId="13399" xr:uid="{00000000-0005-0000-0000-00003C340000}"/>
    <cellStyle name="Entrada 2 8 3 9" xfId="13400" xr:uid="{00000000-0005-0000-0000-00003D340000}"/>
    <cellStyle name="Entrada 2 8 4" xfId="13401" xr:uid="{00000000-0005-0000-0000-00003E340000}"/>
    <cellStyle name="Entrada 2 8 4 2" xfId="13402" xr:uid="{00000000-0005-0000-0000-00003F340000}"/>
    <cellStyle name="Entrada 2 8 4 2 2" xfId="13403" xr:uid="{00000000-0005-0000-0000-000040340000}"/>
    <cellStyle name="Entrada 2 8 4 3" xfId="13404" xr:uid="{00000000-0005-0000-0000-000041340000}"/>
    <cellStyle name="Entrada 2 8 4 3 2" xfId="13405" xr:uid="{00000000-0005-0000-0000-000042340000}"/>
    <cellStyle name="Entrada 2 8 4 4" xfId="13406" xr:uid="{00000000-0005-0000-0000-000043340000}"/>
    <cellStyle name="Entrada 2 8 4 4 2" xfId="13407" xr:uid="{00000000-0005-0000-0000-000044340000}"/>
    <cellStyle name="Entrada 2 8 4 5" xfId="13408" xr:uid="{00000000-0005-0000-0000-000045340000}"/>
    <cellStyle name="Entrada 2 8 4 5 2" xfId="13409" xr:uid="{00000000-0005-0000-0000-000046340000}"/>
    <cellStyle name="Entrada 2 8 4 6" xfId="13410" xr:uid="{00000000-0005-0000-0000-000047340000}"/>
    <cellStyle name="Entrada 2 8 4 6 2" xfId="13411" xr:uid="{00000000-0005-0000-0000-000048340000}"/>
    <cellStyle name="Entrada 2 8 4 7" xfId="13412" xr:uid="{00000000-0005-0000-0000-000049340000}"/>
    <cellStyle name="Entrada 2 8 4 7 2" xfId="13413" xr:uid="{00000000-0005-0000-0000-00004A340000}"/>
    <cellStyle name="Entrada 2 8 4 8" xfId="13414" xr:uid="{00000000-0005-0000-0000-00004B340000}"/>
    <cellStyle name="Entrada 2 8 4 8 2" xfId="13415" xr:uid="{00000000-0005-0000-0000-00004C340000}"/>
    <cellStyle name="Entrada 2 8 4 9" xfId="13416" xr:uid="{00000000-0005-0000-0000-00004D340000}"/>
    <cellStyle name="Entrada 2 8 5" xfId="13417" xr:uid="{00000000-0005-0000-0000-00004E340000}"/>
    <cellStyle name="Entrada 2 8 5 2" xfId="13418" xr:uid="{00000000-0005-0000-0000-00004F340000}"/>
    <cellStyle name="Entrada 2 8 5 2 2" xfId="13419" xr:uid="{00000000-0005-0000-0000-000050340000}"/>
    <cellStyle name="Entrada 2 8 5 3" xfId="13420" xr:uid="{00000000-0005-0000-0000-000051340000}"/>
    <cellStyle name="Entrada 2 8 5 3 2" xfId="13421" xr:uid="{00000000-0005-0000-0000-000052340000}"/>
    <cellStyle name="Entrada 2 8 5 4" xfId="13422" xr:uid="{00000000-0005-0000-0000-000053340000}"/>
    <cellStyle name="Entrada 2 8 5 4 2" xfId="13423" xr:uid="{00000000-0005-0000-0000-000054340000}"/>
    <cellStyle name="Entrada 2 8 5 5" xfId="13424" xr:uid="{00000000-0005-0000-0000-000055340000}"/>
    <cellStyle name="Entrada 2 8 5 5 2" xfId="13425" xr:uid="{00000000-0005-0000-0000-000056340000}"/>
    <cellStyle name="Entrada 2 8 5 6" xfId="13426" xr:uid="{00000000-0005-0000-0000-000057340000}"/>
    <cellStyle name="Entrada 2 8 5 6 2" xfId="13427" xr:uid="{00000000-0005-0000-0000-000058340000}"/>
    <cellStyle name="Entrada 2 8 5 7" xfId="13428" xr:uid="{00000000-0005-0000-0000-000059340000}"/>
    <cellStyle name="Entrada 2 8 5 7 2" xfId="13429" xr:uid="{00000000-0005-0000-0000-00005A340000}"/>
    <cellStyle name="Entrada 2 8 5 8" xfId="13430" xr:uid="{00000000-0005-0000-0000-00005B340000}"/>
    <cellStyle name="Entrada 2 8 5 8 2" xfId="13431" xr:uid="{00000000-0005-0000-0000-00005C340000}"/>
    <cellStyle name="Entrada 2 8 5 9" xfId="13432" xr:uid="{00000000-0005-0000-0000-00005D340000}"/>
    <cellStyle name="Entrada 2 8 6" xfId="13433" xr:uid="{00000000-0005-0000-0000-00005E340000}"/>
    <cellStyle name="Entrada 2 8 6 2" xfId="13434" xr:uid="{00000000-0005-0000-0000-00005F340000}"/>
    <cellStyle name="Entrada 2 8 6 3" xfId="13435" xr:uid="{00000000-0005-0000-0000-000060340000}"/>
    <cellStyle name="Entrada 2 8 6 4" xfId="13436" xr:uid="{00000000-0005-0000-0000-000061340000}"/>
    <cellStyle name="Entrada 2 8 7" xfId="13437" xr:uid="{00000000-0005-0000-0000-000062340000}"/>
    <cellStyle name="Entrada 2 8 7 2" xfId="13438" xr:uid="{00000000-0005-0000-0000-000063340000}"/>
    <cellStyle name="Entrada 2 8 8" xfId="13439" xr:uid="{00000000-0005-0000-0000-000064340000}"/>
    <cellStyle name="Entrada 2 8 8 2" xfId="13440" xr:uid="{00000000-0005-0000-0000-000065340000}"/>
    <cellStyle name="Entrada 2 8 9" xfId="13441" xr:uid="{00000000-0005-0000-0000-000066340000}"/>
    <cellStyle name="Entrada 2 8 9 2" xfId="13442" xr:uid="{00000000-0005-0000-0000-000067340000}"/>
    <cellStyle name="Entrada 2 9" xfId="13443" xr:uid="{00000000-0005-0000-0000-000068340000}"/>
    <cellStyle name="Entrada 2 9 2" xfId="13444" xr:uid="{00000000-0005-0000-0000-000069340000}"/>
    <cellStyle name="Entrada 2 9 2 2" xfId="13445" xr:uid="{00000000-0005-0000-0000-00006A340000}"/>
    <cellStyle name="Entrada 2 9 2 3" xfId="13446" xr:uid="{00000000-0005-0000-0000-00006B340000}"/>
    <cellStyle name="Entrada 2 9 2 4" xfId="13447" xr:uid="{00000000-0005-0000-0000-00006C340000}"/>
    <cellStyle name="Entrada 2 9 2 5" xfId="13448" xr:uid="{00000000-0005-0000-0000-00006D340000}"/>
    <cellStyle name="Entrada 2 9 3" xfId="13449" xr:uid="{00000000-0005-0000-0000-00006E340000}"/>
    <cellStyle name="Entrada 2 9 3 2" xfId="13450" xr:uid="{00000000-0005-0000-0000-00006F340000}"/>
    <cellStyle name="Entrada 2 9 3 3" xfId="13451" xr:uid="{00000000-0005-0000-0000-000070340000}"/>
    <cellStyle name="Entrada 2 9 3 4" xfId="13452" xr:uid="{00000000-0005-0000-0000-000071340000}"/>
    <cellStyle name="Entrada 2 9 3 5" xfId="13453" xr:uid="{00000000-0005-0000-0000-000072340000}"/>
    <cellStyle name="Entrada 2 9 4" xfId="13454" xr:uid="{00000000-0005-0000-0000-000073340000}"/>
    <cellStyle name="Entrada 2 9 4 2" xfId="13455" xr:uid="{00000000-0005-0000-0000-000074340000}"/>
    <cellStyle name="Entrada 2 9 4 3" xfId="13456" xr:uid="{00000000-0005-0000-0000-000075340000}"/>
    <cellStyle name="Entrada 2 9 4 4" xfId="13457" xr:uid="{00000000-0005-0000-0000-000076340000}"/>
    <cellStyle name="Entrada 2 9 4 5" xfId="13458" xr:uid="{00000000-0005-0000-0000-000077340000}"/>
    <cellStyle name="Entrada 2 9 5" xfId="13459" xr:uid="{00000000-0005-0000-0000-000078340000}"/>
    <cellStyle name="Entrada 2 9 5 2" xfId="13460" xr:uid="{00000000-0005-0000-0000-000079340000}"/>
    <cellStyle name="Entrada 2 9 5 3" xfId="13461" xr:uid="{00000000-0005-0000-0000-00007A340000}"/>
    <cellStyle name="Entrada 2 9 5 4" xfId="13462" xr:uid="{00000000-0005-0000-0000-00007B340000}"/>
    <cellStyle name="Entrada 2 9 5 5" xfId="13463" xr:uid="{00000000-0005-0000-0000-00007C340000}"/>
    <cellStyle name="Entrada 2 9 6" xfId="13464" xr:uid="{00000000-0005-0000-0000-00007D340000}"/>
    <cellStyle name="Entrada 2 9 7" xfId="13465" xr:uid="{00000000-0005-0000-0000-00007E340000}"/>
    <cellStyle name="Entrada 2 9 8" xfId="13466" xr:uid="{00000000-0005-0000-0000-00007F340000}"/>
    <cellStyle name="Entrada 2 9 9" xfId="13467" xr:uid="{00000000-0005-0000-0000-000080340000}"/>
    <cellStyle name="Euro" xfId="13468" xr:uid="{00000000-0005-0000-0000-000081340000}"/>
    <cellStyle name="Euro 10" xfId="13469" xr:uid="{00000000-0005-0000-0000-000082340000}"/>
    <cellStyle name="Euro 10 10" xfId="13470" xr:uid="{00000000-0005-0000-0000-000083340000}"/>
    <cellStyle name="Euro 10 10 2" xfId="13471" xr:uid="{00000000-0005-0000-0000-000084340000}"/>
    <cellStyle name="Euro 10 11" xfId="13472" xr:uid="{00000000-0005-0000-0000-000085340000}"/>
    <cellStyle name="Euro 10 11 2" xfId="13473" xr:uid="{00000000-0005-0000-0000-000086340000}"/>
    <cellStyle name="Euro 10 12" xfId="13474" xr:uid="{00000000-0005-0000-0000-000087340000}"/>
    <cellStyle name="Euro 10 12 2" xfId="13475" xr:uid="{00000000-0005-0000-0000-000088340000}"/>
    <cellStyle name="Euro 10 13" xfId="13476" xr:uid="{00000000-0005-0000-0000-000089340000}"/>
    <cellStyle name="Euro 10 13 2" xfId="13477" xr:uid="{00000000-0005-0000-0000-00008A340000}"/>
    <cellStyle name="Euro 10 14" xfId="13478" xr:uid="{00000000-0005-0000-0000-00008B340000}"/>
    <cellStyle name="Euro 10 14 2" xfId="13479" xr:uid="{00000000-0005-0000-0000-00008C340000}"/>
    <cellStyle name="Euro 10 15" xfId="13480" xr:uid="{00000000-0005-0000-0000-00008D340000}"/>
    <cellStyle name="Euro 10 15 2" xfId="13481" xr:uid="{00000000-0005-0000-0000-00008E340000}"/>
    <cellStyle name="Euro 10 16" xfId="13482" xr:uid="{00000000-0005-0000-0000-00008F340000}"/>
    <cellStyle name="Euro 10 2" xfId="13483" xr:uid="{00000000-0005-0000-0000-000090340000}"/>
    <cellStyle name="Euro 10 2 10" xfId="13484" xr:uid="{00000000-0005-0000-0000-000091340000}"/>
    <cellStyle name="Euro 10 2 10 2" xfId="13485" xr:uid="{00000000-0005-0000-0000-000092340000}"/>
    <cellStyle name="Euro 10 2 11" xfId="13486" xr:uid="{00000000-0005-0000-0000-000093340000}"/>
    <cellStyle name="Euro 10 2 11 2" xfId="13487" xr:uid="{00000000-0005-0000-0000-000094340000}"/>
    <cellStyle name="Euro 10 2 12" xfId="13488" xr:uid="{00000000-0005-0000-0000-000095340000}"/>
    <cellStyle name="Euro 10 2 2" xfId="13489" xr:uid="{00000000-0005-0000-0000-000096340000}"/>
    <cellStyle name="Euro 10 2 2 2" xfId="13490" xr:uid="{00000000-0005-0000-0000-000097340000}"/>
    <cellStyle name="Euro 10 2 3" xfId="13491" xr:uid="{00000000-0005-0000-0000-000098340000}"/>
    <cellStyle name="Euro 10 2 3 2" xfId="13492" xr:uid="{00000000-0005-0000-0000-000099340000}"/>
    <cellStyle name="Euro 10 2 4" xfId="13493" xr:uid="{00000000-0005-0000-0000-00009A340000}"/>
    <cellStyle name="Euro 10 2 4 2" xfId="13494" xr:uid="{00000000-0005-0000-0000-00009B340000}"/>
    <cellStyle name="Euro 10 2 5" xfId="13495" xr:uid="{00000000-0005-0000-0000-00009C340000}"/>
    <cellStyle name="Euro 10 2 5 2" xfId="13496" xr:uid="{00000000-0005-0000-0000-00009D340000}"/>
    <cellStyle name="Euro 10 2 6" xfId="13497" xr:uid="{00000000-0005-0000-0000-00009E340000}"/>
    <cellStyle name="Euro 10 2 6 2" xfId="13498" xr:uid="{00000000-0005-0000-0000-00009F340000}"/>
    <cellStyle name="Euro 10 2 7" xfId="13499" xr:uid="{00000000-0005-0000-0000-0000A0340000}"/>
    <cellStyle name="Euro 10 2 7 2" xfId="13500" xr:uid="{00000000-0005-0000-0000-0000A1340000}"/>
    <cellStyle name="Euro 10 2 8" xfId="13501" xr:uid="{00000000-0005-0000-0000-0000A2340000}"/>
    <cellStyle name="Euro 10 2 8 2" xfId="13502" xr:uid="{00000000-0005-0000-0000-0000A3340000}"/>
    <cellStyle name="Euro 10 2 9" xfId="13503" xr:uid="{00000000-0005-0000-0000-0000A4340000}"/>
    <cellStyle name="Euro 10 2 9 2" xfId="13504" xr:uid="{00000000-0005-0000-0000-0000A5340000}"/>
    <cellStyle name="Euro 10 3" xfId="13505" xr:uid="{00000000-0005-0000-0000-0000A6340000}"/>
    <cellStyle name="Euro 10 3 10" xfId="13506" xr:uid="{00000000-0005-0000-0000-0000A7340000}"/>
    <cellStyle name="Euro 10 3 10 2" xfId="13507" xr:uid="{00000000-0005-0000-0000-0000A8340000}"/>
    <cellStyle name="Euro 10 3 11" xfId="13508" xr:uid="{00000000-0005-0000-0000-0000A9340000}"/>
    <cellStyle name="Euro 10 3 11 2" xfId="13509" xr:uid="{00000000-0005-0000-0000-0000AA340000}"/>
    <cellStyle name="Euro 10 3 12" xfId="13510" xr:uid="{00000000-0005-0000-0000-0000AB340000}"/>
    <cellStyle name="Euro 10 3 2" xfId="13511" xr:uid="{00000000-0005-0000-0000-0000AC340000}"/>
    <cellStyle name="Euro 10 3 2 2" xfId="13512" xr:uid="{00000000-0005-0000-0000-0000AD340000}"/>
    <cellStyle name="Euro 10 3 3" xfId="13513" xr:uid="{00000000-0005-0000-0000-0000AE340000}"/>
    <cellStyle name="Euro 10 3 3 2" xfId="13514" xr:uid="{00000000-0005-0000-0000-0000AF340000}"/>
    <cellStyle name="Euro 10 3 4" xfId="13515" xr:uid="{00000000-0005-0000-0000-0000B0340000}"/>
    <cellStyle name="Euro 10 3 4 2" xfId="13516" xr:uid="{00000000-0005-0000-0000-0000B1340000}"/>
    <cellStyle name="Euro 10 3 5" xfId="13517" xr:uid="{00000000-0005-0000-0000-0000B2340000}"/>
    <cellStyle name="Euro 10 3 5 2" xfId="13518" xr:uid="{00000000-0005-0000-0000-0000B3340000}"/>
    <cellStyle name="Euro 10 3 6" xfId="13519" xr:uid="{00000000-0005-0000-0000-0000B4340000}"/>
    <cellStyle name="Euro 10 3 6 2" xfId="13520" xr:uid="{00000000-0005-0000-0000-0000B5340000}"/>
    <cellStyle name="Euro 10 3 7" xfId="13521" xr:uid="{00000000-0005-0000-0000-0000B6340000}"/>
    <cellStyle name="Euro 10 3 7 2" xfId="13522" xr:uid="{00000000-0005-0000-0000-0000B7340000}"/>
    <cellStyle name="Euro 10 3 8" xfId="13523" xr:uid="{00000000-0005-0000-0000-0000B8340000}"/>
    <cellStyle name="Euro 10 3 8 2" xfId="13524" xr:uid="{00000000-0005-0000-0000-0000B9340000}"/>
    <cellStyle name="Euro 10 3 9" xfId="13525" xr:uid="{00000000-0005-0000-0000-0000BA340000}"/>
    <cellStyle name="Euro 10 3 9 2" xfId="13526" xr:uid="{00000000-0005-0000-0000-0000BB340000}"/>
    <cellStyle name="Euro 10 4" xfId="13527" xr:uid="{00000000-0005-0000-0000-0000BC340000}"/>
    <cellStyle name="Euro 10 4 10" xfId="13528" xr:uid="{00000000-0005-0000-0000-0000BD340000}"/>
    <cellStyle name="Euro 10 4 10 2" xfId="13529" xr:uid="{00000000-0005-0000-0000-0000BE340000}"/>
    <cellStyle name="Euro 10 4 11" xfId="13530" xr:uid="{00000000-0005-0000-0000-0000BF340000}"/>
    <cellStyle name="Euro 10 4 11 2" xfId="13531" xr:uid="{00000000-0005-0000-0000-0000C0340000}"/>
    <cellStyle name="Euro 10 4 12" xfId="13532" xr:uid="{00000000-0005-0000-0000-0000C1340000}"/>
    <cellStyle name="Euro 10 4 2" xfId="13533" xr:uid="{00000000-0005-0000-0000-0000C2340000}"/>
    <cellStyle name="Euro 10 4 2 2" xfId="13534" xr:uid="{00000000-0005-0000-0000-0000C3340000}"/>
    <cellStyle name="Euro 10 4 3" xfId="13535" xr:uid="{00000000-0005-0000-0000-0000C4340000}"/>
    <cellStyle name="Euro 10 4 3 2" xfId="13536" xr:uid="{00000000-0005-0000-0000-0000C5340000}"/>
    <cellStyle name="Euro 10 4 4" xfId="13537" xr:uid="{00000000-0005-0000-0000-0000C6340000}"/>
    <cellStyle name="Euro 10 4 4 2" xfId="13538" xr:uid="{00000000-0005-0000-0000-0000C7340000}"/>
    <cellStyle name="Euro 10 4 5" xfId="13539" xr:uid="{00000000-0005-0000-0000-0000C8340000}"/>
    <cellStyle name="Euro 10 4 5 2" xfId="13540" xr:uid="{00000000-0005-0000-0000-0000C9340000}"/>
    <cellStyle name="Euro 10 4 6" xfId="13541" xr:uid="{00000000-0005-0000-0000-0000CA340000}"/>
    <cellStyle name="Euro 10 4 6 2" xfId="13542" xr:uid="{00000000-0005-0000-0000-0000CB340000}"/>
    <cellStyle name="Euro 10 4 7" xfId="13543" xr:uid="{00000000-0005-0000-0000-0000CC340000}"/>
    <cellStyle name="Euro 10 4 7 2" xfId="13544" xr:uid="{00000000-0005-0000-0000-0000CD340000}"/>
    <cellStyle name="Euro 10 4 8" xfId="13545" xr:uid="{00000000-0005-0000-0000-0000CE340000}"/>
    <cellStyle name="Euro 10 4 8 2" xfId="13546" xr:uid="{00000000-0005-0000-0000-0000CF340000}"/>
    <cellStyle name="Euro 10 4 9" xfId="13547" xr:uid="{00000000-0005-0000-0000-0000D0340000}"/>
    <cellStyle name="Euro 10 4 9 2" xfId="13548" xr:uid="{00000000-0005-0000-0000-0000D1340000}"/>
    <cellStyle name="Euro 10 5" xfId="13549" xr:uid="{00000000-0005-0000-0000-0000D2340000}"/>
    <cellStyle name="Euro 10 5 10" xfId="13550" xr:uid="{00000000-0005-0000-0000-0000D3340000}"/>
    <cellStyle name="Euro 10 5 10 2" xfId="13551" xr:uid="{00000000-0005-0000-0000-0000D4340000}"/>
    <cellStyle name="Euro 10 5 11" xfId="13552" xr:uid="{00000000-0005-0000-0000-0000D5340000}"/>
    <cellStyle name="Euro 10 5 11 2" xfId="13553" xr:uid="{00000000-0005-0000-0000-0000D6340000}"/>
    <cellStyle name="Euro 10 5 12" xfId="13554" xr:uid="{00000000-0005-0000-0000-0000D7340000}"/>
    <cellStyle name="Euro 10 5 2" xfId="13555" xr:uid="{00000000-0005-0000-0000-0000D8340000}"/>
    <cellStyle name="Euro 10 5 2 2" xfId="13556" xr:uid="{00000000-0005-0000-0000-0000D9340000}"/>
    <cellStyle name="Euro 10 5 3" xfId="13557" xr:uid="{00000000-0005-0000-0000-0000DA340000}"/>
    <cellStyle name="Euro 10 5 3 2" xfId="13558" xr:uid="{00000000-0005-0000-0000-0000DB340000}"/>
    <cellStyle name="Euro 10 5 4" xfId="13559" xr:uid="{00000000-0005-0000-0000-0000DC340000}"/>
    <cellStyle name="Euro 10 5 4 2" xfId="13560" xr:uid="{00000000-0005-0000-0000-0000DD340000}"/>
    <cellStyle name="Euro 10 5 5" xfId="13561" xr:uid="{00000000-0005-0000-0000-0000DE340000}"/>
    <cellStyle name="Euro 10 5 5 2" xfId="13562" xr:uid="{00000000-0005-0000-0000-0000DF340000}"/>
    <cellStyle name="Euro 10 5 6" xfId="13563" xr:uid="{00000000-0005-0000-0000-0000E0340000}"/>
    <cellStyle name="Euro 10 5 6 2" xfId="13564" xr:uid="{00000000-0005-0000-0000-0000E1340000}"/>
    <cellStyle name="Euro 10 5 7" xfId="13565" xr:uid="{00000000-0005-0000-0000-0000E2340000}"/>
    <cellStyle name="Euro 10 5 7 2" xfId="13566" xr:uid="{00000000-0005-0000-0000-0000E3340000}"/>
    <cellStyle name="Euro 10 5 8" xfId="13567" xr:uid="{00000000-0005-0000-0000-0000E4340000}"/>
    <cellStyle name="Euro 10 5 8 2" xfId="13568" xr:uid="{00000000-0005-0000-0000-0000E5340000}"/>
    <cellStyle name="Euro 10 5 9" xfId="13569" xr:uid="{00000000-0005-0000-0000-0000E6340000}"/>
    <cellStyle name="Euro 10 5 9 2" xfId="13570" xr:uid="{00000000-0005-0000-0000-0000E7340000}"/>
    <cellStyle name="Euro 10 6" xfId="13571" xr:uid="{00000000-0005-0000-0000-0000E8340000}"/>
    <cellStyle name="Euro 10 6 2" xfId="13572" xr:uid="{00000000-0005-0000-0000-0000E9340000}"/>
    <cellStyle name="Euro 10 7" xfId="13573" xr:uid="{00000000-0005-0000-0000-0000EA340000}"/>
    <cellStyle name="Euro 10 7 2" xfId="13574" xr:uid="{00000000-0005-0000-0000-0000EB340000}"/>
    <cellStyle name="Euro 10 8" xfId="13575" xr:uid="{00000000-0005-0000-0000-0000EC340000}"/>
    <cellStyle name="Euro 10 8 2" xfId="13576" xr:uid="{00000000-0005-0000-0000-0000ED340000}"/>
    <cellStyle name="Euro 10 9" xfId="13577" xr:uid="{00000000-0005-0000-0000-0000EE340000}"/>
    <cellStyle name="Euro 10 9 2" xfId="13578" xr:uid="{00000000-0005-0000-0000-0000EF340000}"/>
    <cellStyle name="Euro 11" xfId="13579" xr:uid="{00000000-0005-0000-0000-0000F0340000}"/>
    <cellStyle name="Euro 11 10" xfId="13580" xr:uid="{00000000-0005-0000-0000-0000F1340000}"/>
    <cellStyle name="Euro 11 10 2" xfId="13581" xr:uid="{00000000-0005-0000-0000-0000F2340000}"/>
    <cellStyle name="Euro 11 11" xfId="13582" xr:uid="{00000000-0005-0000-0000-0000F3340000}"/>
    <cellStyle name="Euro 11 11 2" xfId="13583" xr:uid="{00000000-0005-0000-0000-0000F4340000}"/>
    <cellStyle name="Euro 11 12" xfId="13584" xr:uid="{00000000-0005-0000-0000-0000F5340000}"/>
    <cellStyle name="Euro 11 2" xfId="13585" xr:uid="{00000000-0005-0000-0000-0000F6340000}"/>
    <cellStyle name="Euro 11 2 2" xfId="13586" xr:uid="{00000000-0005-0000-0000-0000F7340000}"/>
    <cellStyle name="Euro 11 3" xfId="13587" xr:uid="{00000000-0005-0000-0000-0000F8340000}"/>
    <cellStyle name="Euro 11 3 2" xfId="13588" xr:uid="{00000000-0005-0000-0000-0000F9340000}"/>
    <cellStyle name="Euro 11 4" xfId="13589" xr:uid="{00000000-0005-0000-0000-0000FA340000}"/>
    <cellStyle name="Euro 11 4 2" xfId="13590" xr:uid="{00000000-0005-0000-0000-0000FB340000}"/>
    <cellStyle name="Euro 11 5" xfId="13591" xr:uid="{00000000-0005-0000-0000-0000FC340000}"/>
    <cellStyle name="Euro 11 5 2" xfId="13592" xr:uid="{00000000-0005-0000-0000-0000FD340000}"/>
    <cellStyle name="Euro 11 6" xfId="13593" xr:uid="{00000000-0005-0000-0000-0000FE340000}"/>
    <cellStyle name="Euro 11 6 2" xfId="13594" xr:uid="{00000000-0005-0000-0000-0000FF340000}"/>
    <cellStyle name="Euro 11 7" xfId="13595" xr:uid="{00000000-0005-0000-0000-000000350000}"/>
    <cellStyle name="Euro 11 7 2" xfId="13596" xr:uid="{00000000-0005-0000-0000-000001350000}"/>
    <cellStyle name="Euro 11 8" xfId="13597" xr:uid="{00000000-0005-0000-0000-000002350000}"/>
    <cellStyle name="Euro 11 8 2" xfId="13598" xr:uid="{00000000-0005-0000-0000-000003350000}"/>
    <cellStyle name="Euro 11 9" xfId="13599" xr:uid="{00000000-0005-0000-0000-000004350000}"/>
    <cellStyle name="Euro 11 9 2" xfId="13600" xr:uid="{00000000-0005-0000-0000-000005350000}"/>
    <cellStyle name="Euro 12" xfId="13601" xr:uid="{00000000-0005-0000-0000-000006350000}"/>
    <cellStyle name="Euro 12 10" xfId="13602" xr:uid="{00000000-0005-0000-0000-000007350000}"/>
    <cellStyle name="Euro 12 10 2" xfId="13603" xr:uid="{00000000-0005-0000-0000-000008350000}"/>
    <cellStyle name="Euro 12 11" xfId="13604" xr:uid="{00000000-0005-0000-0000-000009350000}"/>
    <cellStyle name="Euro 12 11 2" xfId="13605" xr:uid="{00000000-0005-0000-0000-00000A350000}"/>
    <cellStyle name="Euro 12 12" xfId="13606" xr:uid="{00000000-0005-0000-0000-00000B350000}"/>
    <cellStyle name="Euro 12 2" xfId="13607" xr:uid="{00000000-0005-0000-0000-00000C350000}"/>
    <cellStyle name="Euro 12 2 2" xfId="13608" xr:uid="{00000000-0005-0000-0000-00000D350000}"/>
    <cellStyle name="Euro 12 3" xfId="13609" xr:uid="{00000000-0005-0000-0000-00000E350000}"/>
    <cellStyle name="Euro 12 3 2" xfId="13610" xr:uid="{00000000-0005-0000-0000-00000F350000}"/>
    <cellStyle name="Euro 12 4" xfId="13611" xr:uid="{00000000-0005-0000-0000-000010350000}"/>
    <cellStyle name="Euro 12 4 2" xfId="13612" xr:uid="{00000000-0005-0000-0000-000011350000}"/>
    <cellStyle name="Euro 12 5" xfId="13613" xr:uid="{00000000-0005-0000-0000-000012350000}"/>
    <cellStyle name="Euro 12 5 2" xfId="13614" xr:uid="{00000000-0005-0000-0000-000013350000}"/>
    <cellStyle name="Euro 12 6" xfId="13615" xr:uid="{00000000-0005-0000-0000-000014350000}"/>
    <cellStyle name="Euro 12 6 2" xfId="13616" xr:uid="{00000000-0005-0000-0000-000015350000}"/>
    <cellStyle name="Euro 12 7" xfId="13617" xr:uid="{00000000-0005-0000-0000-000016350000}"/>
    <cellStyle name="Euro 12 7 2" xfId="13618" xr:uid="{00000000-0005-0000-0000-000017350000}"/>
    <cellStyle name="Euro 12 8" xfId="13619" xr:uid="{00000000-0005-0000-0000-000018350000}"/>
    <cellStyle name="Euro 12 8 2" xfId="13620" xr:uid="{00000000-0005-0000-0000-000019350000}"/>
    <cellStyle name="Euro 12 9" xfId="13621" xr:uid="{00000000-0005-0000-0000-00001A350000}"/>
    <cellStyle name="Euro 12 9 2" xfId="13622" xr:uid="{00000000-0005-0000-0000-00001B350000}"/>
    <cellStyle name="Euro 13" xfId="13623" xr:uid="{00000000-0005-0000-0000-00001C350000}"/>
    <cellStyle name="Euro 13 10" xfId="13624" xr:uid="{00000000-0005-0000-0000-00001D350000}"/>
    <cellStyle name="Euro 13 10 2" xfId="13625" xr:uid="{00000000-0005-0000-0000-00001E350000}"/>
    <cellStyle name="Euro 13 11" xfId="13626" xr:uid="{00000000-0005-0000-0000-00001F350000}"/>
    <cellStyle name="Euro 13 11 2" xfId="13627" xr:uid="{00000000-0005-0000-0000-000020350000}"/>
    <cellStyle name="Euro 13 12" xfId="13628" xr:uid="{00000000-0005-0000-0000-000021350000}"/>
    <cellStyle name="Euro 13 2" xfId="13629" xr:uid="{00000000-0005-0000-0000-000022350000}"/>
    <cellStyle name="Euro 13 2 2" xfId="13630" xr:uid="{00000000-0005-0000-0000-000023350000}"/>
    <cellStyle name="Euro 13 3" xfId="13631" xr:uid="{00000000-0005-0000-0000-000024350000}"/>
    <cellStyle name="Euro 13 3 2" xfId="13632" xr:uid="{00000000-0005-0000-0000-000025350000}"/>
    <cellStyle name="Euro 13 4" xfId="13633" xr:uid="{00000000-0005-0000-0000-000026350000}"/>
    <cellStyle name="Euro 13 4 2" xfId="13634" xr:uid="{00000000-0005-0000-0000-000027350000}"/>
    <cellStyle name="Euro 13 5" xfId="13635" xr:uid="{00000000-0005-0000-0000-000028350000}"/>
    <cellStyle name="Euro 13 5 2" xfId="13636" xr:uid="{00000000-0005-0000-0000-000029350000}"/>
    <cellStyle name="Euro 13 6" xfId="13637" xr:uid="{00000000-0005-0000-0000-00002A350000}"/>
    <cellStyle name="Euro 13 6 2" xfId="13638" xr:uid="{00000000-0005-0000-0000-00002B350000}"/>
    <cellStyle name="Euro 13 7" xfId="13639" xr:uid="{00000000-0005-0000-0000-00002C350000}"/>
    <cellStyle name="Euro 13 7 2" xfId="13640" xr:uid="{00000000-0005-0000-0000-00002D350000}"/>
    <cellStyle name="Euro 13 8" xfId="13641" xr:uid="{00000000-0005-0000-0000-00002E350000}"/>
    <cellStyle name="Euro 13 8 2" xfId="13642" xr:uid="{00000000-0005-0000-0000-00002F350000}"/>
    <cellStyle name="Euro 13 9" xfId="13643" xr:uid="{00000000-0005-0000-0000-000030350000}"/>
    <cellStyle name="Euro 13 9 2" xfId="13644" xr:uid="{00000000-0005-0000-0000-000031350000}"/>
    <cellStyle name="Euro 14" xfId="13645" xr:uid="{00000000-0005-0000-0000-000032350000}"/>
    <cellStyle name="Euro 14 10" xfId="13646" xr:uid="{00000000-0005-0000-0000-000033350000}"/>
    <cellStyle name="Euro 14 10 2" xfId="13647" xr:uid="{00000000-0005-0000-0000-000034350000}"/>
    <cellStyle name="Euro 14 11" xfId="13648" xr:uid="{00000000-0005-0000-0000-000035350000}"/>
    <cellStyle name="Euro 14 11 2" xfId="13649" xr:uid="{00000000-0005-0000-0000-000036350000}"/>
    <cellStyle name="Euro 14 12" xfId="13650" xr:uid="{00000000-0005-0000-0000-000037350000}"/>
    <cellStyle name="Euro 14 2" xfId="13651" xr:uid="{00000000-0005-0000-0000-000038350000}"/>
    <cellStyle name="Euro 14 2 2" xfId="13652" xr:uid="{00000000-0005-0000-0000-000039350000}"/>
    <cellStyle name="Euro 14 3" xfId="13653" xr:uid="{00000000-0005-0000-0000-00003A350000}"/>
    <cellStyle name="Euro 14 3 2" xfId="13654" xr:uid="{00000000-0005-0000-0000-00003B350000}"/>
    <cellStyle name="Euro 14 4" xfId="13655" xr:uid="{00000000-0005-0000-0000-00003C350000}"/>
    <cellStyle name="Euro 14 4 2" xfId="13656" xr:uid="{00000000-0005-0000-0000-00003D350000}"/>
    <cellStyle name="Euro 14 5" xfId="13657" xr:uid="{00000000-0005-0000-0000-00003E350000}"/>
    <cellStyle name="Euro 14 5 2" xfId="13658" xr:uid="{00000000-0005-0000-0000-00003F350000}"/>
    <cellStyle name="Euro 14 6" xfId="13659" xr:uid="{00000000-0005-0000-0000-000040350000}"/>
    <cellStyle name="Euro 14 6 2" xfId="13660" xr:uid="{00000000-0005-0000-0000-000041350000}"/>
    <cellStyle name="Euro 14 7" xfId="13661" xr:uid="{00000000-0005-0000-0000-000042350000}"/>
    <cellStyle name="Euro 14 7 2" xfId="13662" xr:uid="{00000000-0005-0000-0000-000043350000}"/>
    <cellStyle name="Euro 14 8" xfId="13663" xr:uid="{00000000-0005-0000-0000-000044350000}"/>
    <cellStyle name="Euro 14 8 2" xfId="13664" xr:uid="{00000000-0005-0000-0000-000045350000}"/>
    <cellStyle name="Euro 14 9" xfId="13665" xr:uid="{00000000-0005-0000-0000-000046350000}"/>
    <cellStyle name="Euro 14 9 2" xfId="13666" xr:uid="{00000000-0005-0000-0000-000047350000}"/>
    <cellStyle name="Euro 15" xfId="13667" xr:uid="{00000000-0005-0000-0000-000048350000}"/>
    <cellStyle name="Euro 15 10" xfId="13668" xr:uid="{00000000-0005-0000-0000-000049350000}"/>
    <cellStyle name="Euro 15 10 2" xfId="13669" xr:uid="{00000000-0005-0000-0000-00004A350000}"/>
    <cellStyle name="Euro 15 11" xfId="13670" xr:uid="{00000000-0005-0000-0000-00004B350000}"/>
    <cellStyle name="Euro 15 11 2" xfId="13671" xr:uid="{00000000-0005-0000-0000-00004C350000}"/>
    <cellStyle name="Euro 15 12" xfId="13672" xr:uid="{00000000-0005-0000-0000-00004D350000}"/>
    <cellStyle name="Euro 15 2" xfId="13673" xr:uid="{00000000-0005-0000-0000-00004E350000}"/>
    <cellStyle name="Euro 15 2 2" xfId="13674" xr:uid="{00000000-0005-0000-0000-00004F350000}"/>
    <cellStyle name="Euro 15 3" xfId="13675" xr:uid="{00000000-0005-0000-0000-000050350000}"/>
    <cellStyle name="Euro 15 3 2" xfId="13676" xr:uid="{00000000-0005-0000-0000-000051350000}"/>
    <cellStyle name="Euro 15 4" xfId="13677" xr:uid="{00000000-0005-0000-0000-000052350000}"/>
    <cellStyle name="Euro 15 4 2" xfId="13678" xr:uid="{00000000-0005-0000-0000-000053350000}"/>
    <cellStyle name="Euro 15 5" xfId="13679" xr:uid="{00000000-0005-0000-0000-000054350000}"/>
    <cellStyle name="Euro 15 5 2" xfId="13680" xr:uid="{00000000-0005-0000-0000-000055350000}"/>
    <cellStyle name="Euro 15 6" xfId="13681" xr:uid="{00000000-0005-0000-0000-000056350000}"/>
    <cellStyle name="Euro 15 6 2" xfId="13682" xr:uid="{00000000-0005-0000-0000-000057350000}"/>
    <cellStyle name="Euro 15 7" xfId="13683" xr:uid="{00000000-0005-0000-0000-000058350000}"/>
    <cellStyle name="Euro 15 7 2" xfId="13684" xr:uid="{00000000-0005-0000-0000-000059350000}"/>
    <cellStyle name="Euro 15 8" xfId="13685" xr:uid="{00000000-0005-0000-0000-00005A350000}"/>
    <cellStyle name="Euro 15 8 2" xfId="13686" xr:uid="{00000000-0005-0000-0000-00005B350000}"/>
    <cellStyle name="Euro 15 9" xfId="13687" xr:uid="{00000000-0005-0000-0000-00005C350000}"/>
    <cellStyle name="Euro 15 9 2" xfId="13688" xr:uid="{00000000-0005-0000-0000-00005D350000}"/>
    <cellStyle name="Euro 16" xfId="13689" xr:uid="{00000000-0005-0000-0000-00005E350000}"/>
    <cellStyle name="Euro 16 10" xfId="13690" xr:uid="{00000000-0005-0000-0000-00005F350000}"/>
    <cellStyle name="Euro 16 10 2" xfId="13691" xr:uid="{00000000-0005-0000-0000-000060350000}"/>
    <cellStyle name="Euro 16 11" xfId="13692" xr:uid="{00000000-0005-0000-0000-000061350000}"/>
    <cellStyle name="Euro 16 11 2" xfId="13693" xr:uid="{00000000-0005-0000-0000-000062350000}"/>
    <cellStyle name="Euro 16 12" xfId="13694" xr:uid="{00000000-0005-0000-0000-000063350000}"/>
    <cellStyle name="Euro 16 2" xfId="13695" xr:uid="{00000000-0005-0000-0000-000064350000}"/>
    <cellStyle name="Euro 16 2 2" xfId="13696" xr:uid="{00000000-0005-0000-0000-000065350000}"/>
    <cellStyle name="Euro 16 3" xfId="13697" xr:uid="{00000000-0005-0000-0000-000066350000}"/>
    <cellStyle name="Euro 16 3 2" xfId="13698" xr:uid="{00000000-0005-0000-0000-000067350000}"/>
    <cellStyle name="Euro 16 4" xfId="13699" xr:uid="{00000000-0005-0000-0000-000068350000}"/>
    <cellStyle name="Euro 16 4 2" xfId="13700" xr:uid="{00000000-0005-0000-0000-000069350000}"/>
    <cellStyle name="Euro 16 5" xfId="13701" xr:uid="{00000000-0005-0000-0000-00006A350000}"/>
    <cellStyle name="Euro 16 5 2" xfId="13702" xr:uid="{00000000-0005-0000-0000-00006B350000}"/>
    <cellStyle name="Euro 16 6" xfId="13703" xr:uid="{00000000-0005-0000-0000-00006C350000}"/>
    <cellStyle name="Euro 16 6 2" xfId="13704" xr:uid="{00000000-0005-0000-0000-00006D350000}"/>
    <cellStyle name="Euro 16 7" xfId="13705" xr:uid="{00000000-0005-0000-0000-00006E350000}"/>
    <cellStyle name="Euro 16 7 2" xfId="13706" xr:uid="{00000000-0005-0000-0000-00006F350000}"/>
    <cellStyle name="Euro 16 8" xfId="13707" xr:uid="{00000000-0005-0000-0000-000070350000}"/>
    <cellStyle name="Euro 16 8 2" xfId="13708" xr:uid="{00000000-0005-0000-0000-000071350000}"/>
    <cellStyle name="Euro 16 9" xfId="13709" xr:uid="{00000000-0005-0000-0000-000072350000}"/>
    <cellStyle name="Euro 16 9 2" xfId="13710" xr:uid="{00000000-0005-0000-0000-000073350000}"/>
    <cellStyle name="Euro 17" xfId="13711" xr:uid="{00000000-0005-0000-0000-000074350000}"/>
    <cellStyle name="Euro 18" xfId="13712" xr:uid="{00000000-0005-0000-0000-000075350000}"/>
    <cellStyle name="Euro 19" xfId="13713" xr:uid="{00000000-0005-0000-0000-000076350000}"/>
    <cellStyle name="Euro 2" xfId="13714" xr:uid="{00000000-0005-0000-0000-000077350000}"/>
    <cellStyle name="Euro 2 10" xfId="13715" xr:uid="{00000000-0005-0000-0000-000078350000}"/>
    <cellStyle name="Euro 2 10 2" xfId="13716" xr:uid="{00000000-0005-0000-0000-000079350000}"/>
    <cellStyle name="Euro 2 11" xfId="13717" xr:uid="{00000000-0005-0000-0000-00007A350000}"/>
    <cellStyle name="Euro 2 11 2" xfId="13718" xr:uid="{00000000-0005-0000-0000-00007B350000}"/>
    <cellStyle name="Euro 2 12" xfId="13719" xr:uid="{00000000-0005-0000-0000-00007C350000}"/>
    <cellStyle name="Euro 2 2" xfId="13720" xr:uid="{00000000-0005-0000-0000-00007D350000}"/>
    <cellStyle name="Euro 2 2 2" xfId="13721" xr:uid="{00000000-0005-0000-0000-00007E350000}"/>
    <cellStyle name="Euro 2 3" xfId="13722" xr:uid="{00000000-0005-0000-0000-00007F350000}"/>
    <cellStyle name="Euro 2 3 2" xfId="13723" xr:uid="{00000000-0005-0000-0000-000080350000}"/>
    <cellStyle name="Euro 2 4" xfId="13724" xr:uid="{00000000-0005-0000-0000-000081350000}"/>
    <cellStyle name="Euro 2 4 2" xfId="13725" xr:uid="{00000000-0005-0000-0000-000082350000}"/>
    <cellStyle name="Euro 2 5" xfId="13726" xr:uid="{00000000-0005-0000-0000-000083350000}"/>
    <cellStyle name="Euro 2 5 2" xfId="13727" xr:uid="{00000000-0005-0000-0000-000084350000}"/>
    <cellStyle name="Euro 2 6" xfId="13728" xr:uid="{00000000-0005-0000-0000-000085350000}"/>
    <cellStyle name="Euro 2 6 2" xfId="13729" xr:uid="{00000000-0005-0000-0000-000086350000}"/>
    <cellStyle name="Euro 2 7" xfId="13730" xr:uid="{00000000-0005-0000-0000-000087350000}"/>
    <cellStyle name="Euro 2 7 2" xfId="13731" xr:uid="{00000000-0005-0000-0000-000088350000}"/>
    <cellStyle name="Euro 2 8" xfId="13732" xr:uid="{00000000-0005-0000-0000-000089350000}"/>
    <cellStyle name="Euro 2 8 2" xfId="13733" xr:uid="{00000000-0005-0000-0000-00008A350000}"/>
    <cellStyle name="Euro 2 9" xfId="13734" xr:uid="{00000000-0005-0000-0000-00008B350000}"/>
    <cellStyle name="Euro 2 9 2" xfId="13735" xr:uid="{00000000-0005-0000-0000-00008C350000}"/>
    <cellStyle name="Euro 20" xfId="13736" xr:uid="{00000000-0005-0000-0000-00008D350000}"/>
    <cellStyle name="Euro 21" xfId="13737" xr:uid="{00000000-0005-0000-0000-00008E350000}"/>
    <cellStyle name="Euro 22" xfId="13738" xr:uid="{00000000-0005-0000-0000-00008F350000}"/>
    <cellStyle name="Euro 23" xfId="13739" xr:uid="{00000000-0005-0000-0000-000090350000}"/>
    <cellStyle name="Euro 24" xfId="13740" xr:uid="{00000000-0005-0000-0000-000091350000}"/>
    <cellStyle name="Euro 25" xfId="13741" xr:uid="{00000000-0005-0000-0000-000092350000}"/>
    <cellStyle name="Euro 26" xfId="13742" xr:uid="{00000000-0005-0000-0000-000093350000}"/>
    <cellStyle name="Euro 27" xfId="13743" xr:uid="{00000000-0005-0000-0000-000094350000}"/>
    <cellStyle name="Euro 28" xfId="13744" xr:uid="{00000000-0005-0000-0000-000095350000}"/>
    <cellStyle name="Euro 29" xfId="13745" xr:uid="{00000000-0005-0000-0000-000096350000}"/>
    <cellStyle name="Euro 3" xfId="13746" xr:uid="{00000000-0005-0000-0000-000097350000}"/>
    <cellStyle name="Euro 3 10" xfId="13747" xr:uid="{00000000-0005-0000-0000-000098350000}"/>
    <cellStyle name="Euro 3 10 2" xfId="13748" xr:uid="{00000000-0005-0000-0000-000099350000}"/>
    <cellStyle name="Euro 3 11" xfId="13749" xr:uid="{00000000-0005-0000-0000-00009A350000}"/>
    <cellStyle name="Euro 3 11 2" xfId="13750" xr:uid="{00000000-0005-0000-0000-00009B350000}"/>
    <cellStyle name="Euro 3 12" xfId="13751" xr:uid="{00000000-0005-0000-0000-00009C350000}"/>
    <cellStyle name="Euro 3 2" xfId="13752" xr:uid="{00000000-0005-0000-0000-00009D350000}"/>
    <cellStyle name="Euro 3 2 2" xfId="13753" xr:uid="{00000000-0005-0000-0000-00009E350000}"/>
    <cellStyle name="Euro 3 3" xfId="13754" xr:uid="{00000000-0005-0000-0000-00009F350000}"/>
    <cellStyle name="Euro 3 3 2" xfId="13755" xr:uid="{00000000-0005-0000-0000-0000A0350000}"/>
    <cellStyle name="Euro 3 4" xfId="13756" xr:uid="{00000000-0005-0000-0000-0000A1350000}"/>
    <cellStyle name="Euro 3 4 2" xfId="13757" xr:uid="{00000000-0005-0000-0000-0000A2350000}"/>
    <cellStyle name="Euro 3 5" xfId="13758" xr:uid="{00000000-0005-0000-0000-0000A3350000}"/>
    <cellStyle name="Euro 3 5 2" xfId="13759" xr:uid="{00000000-0005-0000-0000-0000A4350000}"/>
    <cellStyle name="Euro 3 6" xfId="13760" xr:uid="{00000000-0005-0000-0000-0000A5350000}"/>
    <cellStyle name="Euro 3 6 2" xfId="13761" xr:uid="{00000000-0005-0000-0000-0000A6350000}"/>
    <cellStyle name="Euro 3 7" xfId="13762" xr:uid="{00000000-0005-0000-0000-0000A7350000}"/>
    <cellStyle name="Euro 3 7 2" xfId="13763" xr:uid="{00000000-0005-0000-0000-0000A8350000}"/>
    <cellStyle name="Euro 3 8" xfId="13764" xr:uid="{00000000-0005-0000-0000-0000A9350000}"/>
    <cellStyle name="Euro 3 8 2" xfId="13765" xr:uid="{00000000-0005-0000-0000-0000AA350000}"/>
    <cellStyle name="Euro 3 9" xfId="13766" xr:uid="{00000000-0005-0000-0000-0000AB350000}"/>
    <cellStyle name="Euro 3 9 2" xfId="13767" xr:uid="{00000000-0005-0000-0000-0000AC350000}"/>
    <cellStyle name="Euro 30" xfId="13768" xr:uid="{00000000-0005-0000-0000-0000AD350000}"/>
    <cellStyle name="Euro 31" xfId="13769" xr:uid="{00000000-0005-0000-0000-0000AE350000}"/>
    <cellStyle name="Euro 32" xfId="13770" xr:uid="{00000000-0005-0000-0000-0000AF350000}"/>
    <cellStyle name="Euro 33" xfId="13771" xr:uid="{00000000-0005-0000-0000-0000B0350000}"/>
    <cellStyle name="Euro 34" xfId="13772" xr:uid="{00000000-0005-0000-0000-0000B1350000}"/>
    <cellStyle name="Euro 35" xfId="13773" xr:uid="{00000000-0005-0000-0000-0000B2350000}"/>
    <cellStyle name="Euro 36" xfId="13774" xr:uid="{00000000-0005-0000-0000-0000B3350000}"/>
    <cellStyle name="Euro 37" xfId="13775" xr:uid="{00000000-0005-0000-0000-0000B4350000}"/>
    <cellStyle name="Euro 38" xfId="13776" xr:uid="{00000000-0005-0000-0000-0000B5350000}"/>
    <cellStyle name="Euro 39" xfId="13777" xr:uid="{00000000-0005-0000-0000-0000B6350000}"/>
    <cellStyle name="Euro 4" xfId="13778" xr:uid="{00000000-0005-0000-0000-0000B7350000}"/>
    <cellStyle name="Euro 4 10" xfId="13779" xr:uid="{00000000-0005-0000-0000-0000B8350000}"/>
    <cellStyle name="Euro 4 10 2" xfId="13780" xr:uid="{00000000-0005-0000-0000-0000B9350000}"/>
    <cellStyle name="Euro 4 11" xfId="13781" xr:uid="{00000000-0005-0000-0000-0000BA350000}"/>
    <cellStyle name="Euro 4 11 2" xfId="13782" xr:uid="{00000000-0005-0000-0000-0000BB350000}"/>
    <cellStyle name="Euro 4 12" xfId="13783" xr:uid="{00000000-0005-0000-0000-0000BC350000}"/>
    <cellStyle name="Euro 4 2" xfId="13784" xr:uid="{00000000-0005-0000-0000-0000BD350000}"/>
    <cellStyle name="Euro 4 2 2" xfId="13785" xr:uid="{00000000-0005-0000-0000-0000BE350000}"/>
    <cellStyle name="Euro 4 3" xfId="13786" xr:uid="{00000000-0005-0000-0000-0000BF350000}"/>
    <cellStyle name="Euro 4 3 2" xfId="13787" xr:uid="{00000000-0005-0000-0000-0000C0350000}"/>
    <cellStyle name="Euro 4 4" xfId="13788" xr:uid="{00000000-0005-0000-0000-0000C1350000}"/>
    <cellStyle name="Euro 4 4 2" xfId="13789" xr:uid="{00000000-0005-0000-0000-0000C2350000}"/>
    <cellStyle name="Euro 4 5" xfId="13790" xr:uid="{00000000-0005-0000-0000-0000C3350000}"/>
    <cellStyle name="Euro 4 5 2" xfId="13791" xr:uid="{00000000-0005-0000-0000-0000C4350000}"/>
    <cellStyle name="Euro 4 6" xfId="13792" xr:uid="{00000000-0005-0000-0000-0000C5350000}"/>
    <cellStyle name="Euro 4 6 2" xfId="13793" xr:uid="{00000000-0005-0000-0000-0000C6350000}"/>
    <cellStyle name="Euro 4 7" xfId="13794" xr:uid="{00000000-0005-0000-0000-0000C7350000}"/>
    <cellStyle name="Euro 4 7 2" xfId="13795" xr:uid="{00000000-0005-0000-0000-0000C8350000}"/>
    <cellStyle name="Euro 4 8" xfId="13796" xr:uid="{00000000-0005-0000-0000-0000C9350000}"/>
    <cellStyle name="Euro 4 8 2" xfId="13797" xr:uid="{00000000-0005-0000-0000-0000CA350000}"/>
    <cellStyle name="Euro 4 9" xfId="13798" xr:uid="{00000000-0005-0000-0000-0000CB350000}"/>
    <cellStyle name="Euro 4 9 2" xfId="13799" xr:uid="{00000000-0005-0000-0000-0000CC350000}"/>
    <cellStyle name="Euro 40" xfId="13800" xr:uid="{00000000-0005-0000-0000-0000CD350000}"/>
    <cellStyle name="Euro 41" xfId="13801" xr:uid="{00000000-0005-0000-0000-0000CE350000}"/>
    <cellStyle name="Euro 42" xfId="13802" xr:uid="{00000000-0005-0000-0000-0000CF350000}"/>
    <cellStyle name="Euro 43" xfId="13803" xr:uid="{00000000-0005-0000-0000-0000D0350000}"/>
    <cellStyle name="Euro 44" xfId="13804" xr:uid="{00000000-0005-0000-0000-0000D1350000}"/>
    <cellStyle name="Euro 45" xfId="13805" xr:uid="{00000000-0005-0000-0000-0000D2350000}"/>
    <cellStyle name="Euro 46" xfId="13806" xr:uid="{00000000-0005-0000-0000-0000D3350000}"/>
    <cellStyle name="Euro 47" xfId="13807" xr:uid="{00000000-0005-0000-0000-0000D4350000}"/>
    <cellStyle name="Euro 48" xfId="13808" xr:uid="{00000000-0005-0000-0000-0000D5350000}"/>
    <cellStyle name="Euro 49" xfId="13809" xr:uid="{00000000-0005-0000-0000-0000D6350000}"/>
    <cellStyle name="Euro 5" xfId="13810" xr:uid="{00000000-0005-0000-0000-0000D7350000}"/>
    <cellStyle name="Euro 5 10" xfId="13811" xr:uid="{00000000-0005-0000-0000-0000D8350000}"/>
    <cellStyle name="Euro 5 10 2" xfId="13812" xr:uid="{00000000-0005-0000-0000-0000D9350000}"/>
    <cellStyle name="Euro 5 11" xfId="13813" xr:uid="{00000000-0005-0000-0000-0000DA350000}"/>
    <cellStyle name="Euro 5 11 2" xfId="13814" xr:uid="{00000000-0005-0000-0000-0000DB350000}"/>
    <cellStyle name="Euro 5 12" xfId="13815" xr:uid="{00000000-0005-0000-0000-0000DC350000}"/>
    <cellStyle name="Euro 5 12 2" xfId="13816" xr:uid="{00000000-0005-0000-0000-0000DD350000}"/>
    <cellStyle name="Euro 5 13" xfId="13817" xr:uid="{00000000-0005-0000-0000-0000DE350000}"/>
    <cellStyle name="Euro 5 13 2" xfId="13818" xr:uid="{00000000-0005-0000-0000-0000DF350000}"/>
    <cellStyle name="Euro 5 14" xfId="13819" xr:uid="{00000000-0005-0000-0000-0000E0350000}"/>
    <cellStyle name="Euro 5 14 2" xfId="13820" xr:uid="{00000000-0005-0000-0000-0000E1350000}"/>
    <cellStyle name="Euro 5 15" xfId="13821" xr:uid="{00000000-0005-0000-0000-0000E2350000}"/>
    <cellStyle name="Euro 5 15 2" xfId="13822" xr:uid="{00000000-0005-0000-0000-0000E3350000}"/>
    <cellStyle name="Euro 5 16" xfId="13823" xr:uid="{00000000-0005-0000-0000-0000E4350000}"/>
    <cellStyle name="Euro 5 16 2" xfId="13824" xr:uid="{00000000-0005-0000-0000-0000E5350000}"/>
    <cellStyle name="Euro 5 17" xfId="13825" xr:uid="{00000000-0005-0000-0000-0000E6350000}"/>
    <cellStyle name="Euro 5 17 2" xfId="13826" xr:uid="{00000000-0005-0000-0000-0000E7350000}"/>
    <cellStyle name="Euro 5 18" xfId="13827" xr:uid="{00000000-0005-0000-0000-0000E8350000}"/>
    <cellStyle name="Euro 5 18 2" xfId="13828" xr:uid="{00000000-0005-0000-0000-0000E9350000}"/>
    <cellStyle name="Euro 5 19" xfId="13829" xr:uid="{00000000-0005-0000-0000-0000EA350000}"/>
    <cellStyle name="Euro 5 2" xfId="13830" xr:uid="{00000000-0005-0000-0000-0000EB350000}"/>
    <cellStyle name="Euro 5 2 10" xfId="13831" xr:uid="{00000000-0005-0000-0000-0000EC350000}"/>
    <cellStyle name="Euro 5 2 10 2" xfId="13832" xr:uid="{00000000-0005-0000-0000-0000ED350000}"/>
    <cellStyle name="Euro 5 2 11" xfId="13833" xr:uid="{00000000-0005-0000-0000-0000EE350000}"/>
    <cellStyle name="Euro 5 2 11 2" xfId="13834" xr:uid="{00000000-0005-0000-0000-0000EF350000}"/>
    <cellStyle name="Euro 5 2 12" xfId="13835" xr:uid="{00000000-0005-0000-0000-0000F0350000}"/>
    <cellStyle name="Euro 5 2 2" xfId="13836" xr:uid="{00000000-0005-0000-0000-0000F1350000}"/>
    <cellStyle name="Euro 5 2 2 2" xfId="13837" xr:uid="{00000000-0005-0000-0000-0000F2350000}"/>
    <cellStyle name="Euro 5 2 3" xfId="13838" xr:uid="{00000000-0005-0000-0000-0000F3350000}"/>
    <cellStyle name="Euro 5 2 3 2" xfId="13839" xr:uid="{00000000-0005-0000-0000-0000F4350000}"/>
    <cellStyle name="Euro 5 2 4" xfId="13840" xr:uid="{00000000-0005-0000-0000-0000F5350000}"/>
    <cellStyle name="Euro 5 2 4 2" xfId="13841" xr:uid="{00000000-0005-0000-0000-0000F6350000}"/>
    <cellStyle name="Euro 5 2 5" xfId="13842" xr:uid="{00000000-0005-0000-0000-0000F7350000}"/>
    <cellStyle name="Euro 5 2 5 2" xfId="13843" xr:uid="{00000000-0005-0000-0000-0000F8350000}"/>
    <cellStyle name="Euro 5 2 6" xfId="13844" xr:uid="{00000000-0005-0000-0000-0000F9350000}"/>
    <cellStyle name="Euro 5 2 6 2" xfId="13845" xr:uid="{00000000-0005-0000-0000-0000FA350000}"/>
    <cellStyle name="Euro 5 2 7" xfId="13846" xr:uid="{00000000-0005-0000-0000-0000FB350000}"/>
    <cellStyle name="Euro 5 2 7 2" xfId="13847" xr:uid="{00000000-0005-0000-0000-0000FC350000}"/>
    <cellStyle name="Euro 5 2 8" xfId="13848" xr:uid="{00000000-0005-0000-0000-0000FD350000}"/>
    <cellStyle name="Euro 5 2 8 2" xfId="13849" xr:uid="{00000000-0005-0000-0000-0000FE350000}"/>
    <cellStyle name="Euro 5 2 9" xfId="13850" xr:uid="{00000000-0005-0000-0000-0000FF350000}"/>
    <cellStyle name="Euro 5 2 9 2" xfId="13851" xr:uid="{00000000-0005-0000-0000-000000360000}"/>
    <cellStyle name="Euro 5 3" xfId="13852" xr:uid="{00000000-0005-0000-0000-000001360000}"/>
    <cellStyle name="Euro 5 3 10" xfId="13853" xr:uid="{00000000-0005-0000-0000-000002360000}"/>
    <cellStyle name="Euro 5 3 10 2" xfId="13854" xr:uid="{00000000-0005-0000-0000-000003360000}"/>
    <cellStyle name="Euro 5 3 11" xfId="13855" xr:uid="{00000000-0005-0000-0000-000004360000}"/>
    <cellStyle name="Euro 5 3 11 2" xfId="13856" xr:uid="{00000000-0005-0000-0000-000005360000}"/>
    <cellStyle name="Euro 5 3 12" xfId="13857" xr:uid="{00000000-0005-0000-0000-000006360000}"/>
    <cellStyle name="Euro 5 3 2" xfId="13858" xr:uid="{00000000-0005-0000-0000-000007360000}"/>
    <cellStyle name="Euro 5 3 2 2" xfId="13859" xr:uid="{00000000-0005-0000-0000-000008360000}"/>
    <cellStyle name="Euro 5 3 3" xfId="13860" xr:uid="{00000000-0005-0000-0000-000009360000}"/>
    <cellStyle name="Euro 5 3 3 2" xfId="13861" xr:uid="{00000000-0005-0000-0000-00000A360000}"/>
    <cellStyle name="Euro 5 3 4" xfId="13862" xr:uid="{00000000-0005-0000-0000-00000B360000}"/>
    <cellStyle name="Euro 5 3 4 2" xfId="13863" xr:uid="{00000000-0005-0000-0000-00000C360000}"/>
    <cellStyle name="Euro 5 3 5" xfId="13864" xr:uid="{00000000-0005-0000-0000-00000D360000}"/>
    <cellStyle name="Euro 5 3 5 2" xfId="13865" xr:uid="{00000000-0005-0000-0000-00000E360000}"/>
    <cellStyle name="Euro 5 3 6" xfId="13866" xr:uid="{00000000-0005-0000-0000-00000F360000}"/>
    <cellStyle name="Euro 5 3 6 2" xfId="13867" xr:uid="{00000000-0005-0000-0000-000010360000}"/>
    <cellStyle name="Euro 5 3 7" xfId="13868" xr:uid="{00000000-0005-0000-0000-000011360000}"/>
    <cellStyle name="Euro 5 3 7 2" xfId="13869" xr:uid="{00000000-0005-0000-0000-000012360000}"/>
    <cellStyle name="Euro 5 3 8" xfId="13870" xr:uid="{00000000-0005-0000-0000-000013360000}"/>
    <cellStyle name="Euro 5 3 8 2" xfId="13871" xr:uid="{00000000-0005-0000-0000-000014360000}"/>
    <cellStyle name="Euro 5 3 9" xfId="13872" xr:uid="{00000000-0005-0000-0000-000015360000}"/>
    <cellStyle name="Euro 5 3 9 2" xfId="13873" xr:uid="{00000000-0005-0000-0000-000016360000}"/>
    <cellStyle name="Euro 5 4" xfId="13874" xr:uid="{00000000-0005-0000-0000-000017360000}"/>
    <cellStyle name="Euro 5 4 10" xfId="13875" xr:uid="{00000000-0005-0000-0000-000018360000}"/>
    <cellStyle name="Euro 5 4 10 2" xfId="13876" xr:uid="{00000000-0005-0000-0000-000019360000}"/>
    <cellStyle name="Euro 5 4 11" xfId="13877" xr:uid="{00000000-0005-0000-0000-00001A360000}"/>
    <cellStyle name="Euro 5 4 11 2" xfId="13878" xr:uid="{00000000-0005-0000-0000-00001B360000}"/>
    <cellStyle name="Euro 5 4 12" xfId="13879" xr:uid="{00000000-0005-0000-0000-00001C360000}"/>
    <cellStyle name="Euro 5 4 2" xfId="13880" xr:uid="{00000000-0005-0000-0000-00001D360000}"/>
    <cellStyle name="Euro 5 4 2 2" xfId="13881" xr:uid="{00000000-0005-0000-0000-00001E360000}"/>
    <cellStyle name="Euro 5 4 3" xfId="13882" xr:uid="{00000000-0005-0000-0000-00001F360000}"/>
    <cellStyle name="Euro 5 4 3 2" xfId="13883" xr:uid="{00000000-0005-0000-0000-000020360000}"/>
    <cellStyle name="Euro 5 4 4" xfId="13884" xr:uid="{00000000-0005-0000-0000-000021360000}"/>
    <cellStyle name="Euro 5 4 4 2" xfId="13885" xr:uid="{00000000-0005-0000-0000-000022360000}"/>
    <cellStyle name="Euro 5 4 5" xfId="13886" xr:uid="{00000000-0005-0000-0000-000023360000}"/>
    <cellStyle name="Euro 5 4 5 2" xfId="13887" xr:uid="{00000000-0005-0000-0000-000024360000}"/>
    <cellStyle name="Euro 5 4 6" xfId="13888" xr:uid="{00000000-0005-0000-0000-000025360000}"/>
    <cellStyle name="Euro 5 4 6 2" xfId="13889" xr:uid="{00000000-0005-0000-0000-000026360000}"/>
    <cellStyle name="Euro 5 4 7" xfId="13890" xr:uid="{00000000-0005-0000-0000-000027360000}"/>
    <cellStyle name="Euro 5 4 7 2" xfId="13891" xr:uid="{00000000-0005-0000-0000-000028360000}"/>
    <cellStyle name="Euro 5 4 8" xfId="13892" xr:uid="{00000000-0005-0000-0000-000029360000}"/>
    <cellStyle name="Euro 5 4 8 2" xfId="13893" xr:uid="{00000000-0005-0000-0000-00002A360000}"/>
    <cellStyle name="Euro 5 4 9" xfId="13894" xr:uid="{00000000-0005-0000-0000-00002B360000}"/>
    <cellStyle name="Euro 5 4 9 2" xfId="13895" xr:uid="{00000000-0005-0000-0000-00002C360000}"/>
    <cellStyle name="Euro 5 5" xfId="13896" xr:uid="{00000000-0005-0000-0000-00002D360000}"/>
    <cellStyle name="Euro 5 5 10" xfId="13897" xr:uid="{00000000-0005-0000-0000-00002E360000}"/>
    <cellStyle name="Euro 5 5 10 2" xfId="13898" xr:uid="{00000000-0005-0000-0000-00002F360000}"/>
    <cellStyle name="Euro 5 5 11" xfId="13899" xr:uid="{00000000-0005-0000-0000-000030360000}"/>
    <cellStyle name="Euro 5 5 11 2" xfId="13900" xr:uid="{00000000-0005-0000-0000-000031360000}"/>
    <cellStyle name="Euro 5 5 12" xfId="13901" xr:uid="{00000000-0005-0000-0000-000032360000}"/>
    <cellStyle name="Euro 5 5 2" xfId="13902" xr:uid="{00000000-0005-0000-0000-000033360000}"/>
    <cellStyle name="Euro 5 5 2 2" xfId="13903" xr:uid="{00000000-0005-0000-0000-000034360000}"/>
    <cellStyle name="Euro 5 5 3" xfId="13904" xr:uid="{00000000-0005-0000-0000-000035360000}"/>
    <cellStyle name="Euro 5 5 3 2" xfId="13905" xr:uid="{00000000-0005-0000-0000-000036360000}"/>
    <cellStyle name="Euro 5 5 4" xfId="13906" xr:uid="{00000000-0005-0000-0000-000037360000}"/>
    <cellStyle name="Euro 5 5 4 2" xfId="13907" xr:uid="{00000000-0005-0000-0000-000038360000}"/>
    <cellStyle name="Euro 5 5 5" xfId="13908" xr:uid="{00000000-0005-0000-0000-000039360000}"/>
    <cellStyle name="Euro 5 5 5 2" xfId="13909" xr:uid="{00000000-0005-0000-0000-00003A360000}"/>
    <cellStyle name="Euro 5 5 6" xfId="13910" xr:uid="{00000000-0005-0000-0000-00003B360000}"/>
    <cellStyle name="Euro 5 5 6 2" xfId="13911" xr:uid="{00000000-0005-0000-0000-00003C360000}"/>
    <cellStyle name="Euro 5 5 7" xfId="13912" xr:uid="{00000000-0005-0000-0000-00003D360000}"/>
    <cellStyle name="Euro 5 5 7 2" xfId="13913" xr:uid="{00000000-0005-0000-0000-00003E360000}"/>
    <cellStyle name="Euro 5 5 8" xfId="13914" xr:uid="{00000000-0005-0000-0000-00003F360000}"/>
    <cellStyle name="Euro 5 5 8 2" xfId="13915" xr:uid="{00000000-0005-0000-0000-000040360000}"/>
    <cellStyle name="Euro 5 5 9" xfId="13916" xr:uid="{00000000-0005-0000-0000-000041360000}"/>
    <cellStyle name="Euro 5 5 9 2" xfId="13917" xr:uid="{00000000-0005-0000-0000-000042360000}"/>
    <cellStyle name="Euro 5 6" xfId="13918" xr:uid="{00000000-0005-0000-0000-000043360000}"/>
    <cellStyle name="Euro 5 6 10" xfId="13919" xr:uid="{00000000-0005-0000-0000-000044360000}"/>
    <cellStyle name="Euro 5 6 10 2" xfId="13920" xr:uid="{00000000-0005-0000-0000-000045360000}"/>
    <cellStyle name="Euro 5 6 11" xfId="13921" xr:uid="{00000000-0005-0000-0000-000046360000}"/>
    <cellStyle name="Euro 5 6 11 2" xfId="13922" xr:uid="{00000000-0005-0000-0000-000047360000}"/>
    <cellStyle name="Euro 5 6 12" xfId="13923" xr:uid="{00000000-0005-0000-0000-000048360000}"/>
    <cellStyle name="Euro 5 6 2" xfId="13924" xr:uid="{00000000-0005-0000-0000-000049360000}"/>
    <cellStyle name="Euro 5 6 2 2" xfId="13925" xr:uid="{00000000-0005-0000-0000-00004A360000}"/>
    <cellStyle name="Euro 5 6 3" xfId="13926" xr:uid="{00000000-0005-0000-0000-00004B360000}"/>
    <cellStyle name="Euro 5 6 3 2" xfId="13927" xr:uid="{00000000-0005-0000-0000-00004C360000}"/>
    <cellStyle name="Euro 5 6 4" xfId="13928" xr:uid="{00000000-0005-0000-0000-00004D360000}"/>
    <cellStyle name="Euro 5 6 4 2" xfId="13929" xr:uid="{00000000-0005-0000-0000-00004E360000}"/>
    <cellStyle name="Euro 5 6 5" xfId="13930" xr:uid="{00000000-0005-0000-0000-00004F360000}"/>
    <cellStyle name="Euro 5 6 5 2" xfId="13931" xr:uid="{00000000-0005-0000-0000-000050360000}"/>
    <cellStyle name="Euro 5 6 6" xfId="13932" xr:uid="{00000000-0005-0000-0000-000051360000}"/>
    <cellStyle name="Euro 5 6 6 2" xfId="13933" xr:uid="{00000000-0005-0000-0000-000052360000}"/>
    <cellStyle name="Euro 5 6 7" xfId="13934" xr:uid="{00000000-0005-0000-0000-000053360000}"/>
    <cellStyle name="Euro 5 6 7 2" xfId="13935" xr:uid="{00000000-0005-0000-0000-000054360000}"/>
    <cellStyle name="Euro 5 6 8" xfId="13936" xr:uid="{00000000-0005-0000-0000-000055360000}"/>
    <cellStyle name="Euro 5 6 8 2" xfId="13937" xr:uid="{00000000-0005-0000-0000-000056360000}"/>
    <cellStyle name="Euro 5 6 9" xfId="13938" xr:uid="{00000000-0005-0000-0000-000057360000}"/>
    <cellStyle name="Euro 5 6 9 2" xfId="13939" xr:uid="{00000000-0005-0000-0000-000058360000}"/>
    <cellStyle name="Euro 5 7" xfId="13940" xr:uid="{00000000-0005-0000-0000-000059360000}"/>
    <cellStyle name="Euro 5 7 10" xfId="13941" xr:uid="{00000000-0005-0000-0000-00005A360000}"/>
    <cellStyle name="Euro 5 7 10 2" xfId="13942" xr:uid="{00000000-0005-0000-0000-00005B360000}"/>
    <cellStyle name="Euro 5 7 11" xfId="13943" xr:uid="{00000000-0005-0000-0000-00005C360000}"/>
    <cellStyle name="Euro 5 7 11 2" xfId="13944" xr:uid="{00000000-0005-0000-0000-00005D360000}"/>
    <cellStyle name="Euro 5 7 12" xfId="13945" xr:uid="{00000000-0005-0000-0000-00005E360000}"/>
    <cellStyle name="Euro 5 7 2" xfId="13946" xr:uid="{00000000-0005-0000-0000-00005F360000}"/>
    <cellStyle name="Euro 5 7 2 2" xfId="13947" xr:uid="{00000000-0005-0000-0000-000060360000}"/>
    <cellStyle name="Euro 5 7 3" xfId="13948" xr:uid="{00000000-0005-0000-0000-000061360000}"/>
    <cellStyle name="Euro 5 7 3 2" xfId="13949" xr:uid="{00000000-0005-0000-0000-000062360000}"/>
    <cellStyle name="Euro 5 7 4" xfId="13950" xr:uid="{00000000-0005-0000-0000-000063360000}"/>
    <cellStyle name="Euro 5 7 4 2" xfId="13951" xr:uid="{00000000-0005-0000-0000-000064360000}"/>
    <cellStyle name="Euro 5 7 5" xfId="13952" xr:uid="{00000000-0005-0000-0000-000065360000}"/>
    <cellStyle name="Euro 5 7 5 2" xfId="13953" xr:uid="{00000000-0005-0000-0000-000066360000}"/>
    <cellStyle name="Euro 5 7 6" xfId="13954" xr:uid="{00000000-0005-0000-0000-000067360000}"/>
    <cellStyle name="Euro 5 7 6 2" xfId="13955" xr:uid="{00000000-0005-0000-0000-000068360000}"/>
    <cellStyle name="Euro 5 7 7" xfId="13956" xr:uid="{00000000-0005-0000-0000-000069360000}"/>
    <cellStyle name="Euro 5 7 7 2" xfId="13957" xr:uid="{00000000-0005-0000-0000-00006A360000}"/>
    <cellStyle name="Euro 5 7 8" xfId="13958" xr:uid="{00000000-0005-0000-0000-00006B360000}"/>
    <cellStyle name="Euro 5 7 8 2" xfId="13959" xr:uid="{00000000-0005-0000-0000-00006C360000}"/>
    <cellStyle name="Euro 5 7 9" xfId="13960" xr:uid="{00000000-0005-0000-0000-00006D360000}"/>
    <cellStyle name="Euro 5 7 9 2" xfId="13961" xr:uid="{00000000-0005-0000-0000-00006E360000}"/>
    <cellStyle name="Euro 5 8" xfId="13962" xr:uid="{00000000-0005-0000-0000-00006F360000}"/>
    <cellStyle name="Euro 5 8 10" xfId="13963" xr:uid="{00000000-0005-0000-0000-000070360000}"/>
    <cellStyle name="Euro 5 8 10 2" xfId="13964" xr:uid="{00000000-0005-0000-0000-000071360000}"/>
    <cellStyle name="Euro 5 8 11" xfId="13965" xr:uid="{00000000-0005-0000-0000-000072360000}"/>
    <cellStyle name="Euro 5 8 11 2" xfId="13966" xr:uid="{00000000-0005-0000-0000-000073360000}"/>
    <cellStyle name="Euro 5 8 12" xfId="13967" xr:uid="{00000000-0005-0000-0000-000074360000}"/>
    <cellStyle name="Euro 5 8 2" xfId="13968" xr:uid="{00000000-0005-0000-0000-000075360000}"/>
    <cellStyle name="Euro 5 8 2 2" xfId="13969" xr:uid="{00000000-0005-0000-0000-000076360000}"/>
    <cellStyle name="Euro 5 8 3" xfId="13970" xr:uid="{00000000-0005-0000-0000-000077360000}"/>
    <cellStyle name="Euro 5 8 3 2" xfId="13971" xr:uid="{00000000-0005-0000-0000-000078360000}"/>
    <cellStyle name="Euro 5 8 4" xfId="13972" xr:uid="{00000000-0005-0000-0000-000079360000}"/>
    <cellStyle name="Euro 5 8 4 2" xfId="13973" xr:uid="{00000000-0005-0000-0000-00007A360000}"/>
    <cellStyle name="Euro 5 8 5" xfId="13974" xr:uid="{00000000-0005-0000-0000-00007B360000}"/>
    <cellStyle name="Euro 5 8 5 2" xfId="13975" xr:uid="{00000000-0005-0000-0000-00007C360000}"/>
    <cellStyle name="Euro 5 8 6" xfId="13976" xr:uid="{00000000-0005-0000-0000-00007D360000}"/>
    <cellStyle name="Euro 5 8 6 2" xfId="13977" xr:uid="{00000000-0005-0000-0000-00007E360000}"/>
    <cellStyle name="Euro 5 8 7" xfId="13978" xr:uid="{00000000-0005-0000-0000-00007F360000}"/>
    <cellStyle name="Euro 5 8 7 2" xfId="13979" xr:uid="{00000000-0005-0000-0000-000080360000}"/>
    <cellStyle name="Euro 5 8 8" xfId="13980" xr:uid="{00000000-0005-0000-0000-000081360000}"/>
    <cellStyle name="Euro 5 8 8 2" xfId="13981" xr:uid="{00000000-0005-0000-0000-000082360000}"/>
    <cellStyle name="Euro 5 8 9" xfId="13982" xr:uid="{00000000-0005-0000-0000-000083360000}"/>
    <cellStyle name="Euro 5 8 9 2" xfId="13983" xr:uid="{00000000-0005-0000-0000-000084360000}"/>
    <cellStyle name="Euro 5 9" xfId="13984" xr:uid="{00000000-0005-0000-0000-000085360000}"/>
    <cellStyle name="Euro 5 9 2" xfId="13985" xr:uid="{00000000-0005-0000-0000-000086360000}"/>
    <cellStyle name="Euro 50" xfId="13986" xr:uid="{00000000-0005-0000-0000-000087360000}"/>
    <cellStyle name="Euro 51" xfId="13987" xr:uid="{00000000-0005-0000-0000-000088360000}"/>
    <cellStyle name="Euro 52" xfId="13988" xr:uid="{00000000-0005-0000-0000-000089360000}"/>
    <cellStyle name="Euro 53" xfId="13989" xr:uid="{00000000-0005-0000-0000-00008A360000}"/>
    <cellStyle name="Euro 54" xfId="13990" xr:uid="{00000000-0005-0000-0000-00008B360000}"/>
    <cellStyle name="Euro 55" xfId="13991" xr:uid="{00000000-0005-0000-0000-00008C360000}"/>
    <cellStyle name="Euro 56" xfId="13992" xr:uid="{00000000-0005-0000-0000-00008D360000}"/>
    <cellStyle name="Euro 57" xfId="13993" xr:uid="{00000000-0005-0000-0000-00008E360000}"/>
    <cellStyle name="Euro 58" xfId="13994" xr:uid="{00000000-0005-0000-0000-00008F360000}"/>
    <cellStyle name="Euro 59" xfId="13995" xr:uid="{00000000-0005-0000-0000-000090360000}"/>
    <cellStyle name="Euro 6" xfId="13996" xr:uid="{00000000-0005-0000-0000-000091360000}"/>
    <cellStyle name="Euro 6 10" xfId="13997" xr:uid="{00000000-0005-0000-0000-000092360000}"/>
    <cellStyle name="Euro 6 10 2" xfId="13998" xr:uid="{00000000-0005-0000-0000-000093360000}"/>
    <cellStyle name="Euro 6 11" xfId="13999" xr:uid="{00000000-0005-0000-0000-000094360000}"/>
    <cellStyle name="Euro 6 11 2" xfId="14000" xr:uid="{00000000-0005-0000-0000-000095360000}"/>
    <cellStyle name="Euro 6 12" xfId="14001" xr:uid="{00000000-0005-0000-0000-000096360000}"/>
    <cellStyle name="Euro 6 2" xfId="14002" xr:uid="{00000000-0005-0000-0000-000097360000}"/>
    <cellStyle name="Euro 6 2 2" xfId="14003" xr:uid="{00000000-0005-0000-0000-000098360000}"/>
    <cellStyle name="Euro 6 3" xfId="14004" xr:uid="{00000000-0005-0000-0000-000099360000}"/>
    <cellStyle name="Euro 6 3 2" xfId="14005" xr:uid="{00000000-0005-0000-0000-00009A360000}"/>
    <cellStyle name="Euro 6 4" xfId="14006" xr:uid="{00000000-0005-0000-0000-00009B360000}"/>
    <cellStyle name="Euro 6 4 2" xfId="14007" xr:uid="{00000000-0005-0000-0000-00009C360000}"/>
    <cellStyle name="Euro 6 5" xfId="14008" xr:uid="{00000000-0005-0000-0000-00009D360000}"/>
    <cellStyle name="Euro 6 5 2" xfId="14009" xr:uid="{00000000-0005-0000-0000-00009E360000}"/>
    <cellStyle name="Euro 6 6" xfId="14010" xr:uid="{00000000-0005-0000-0000-00009F360000}"/>
    <cellStyle name="Euro 6 6 2" xfId="14011" xr:uid="{00000000-0005-0000-0000-0000A0360000}"/>
    <cellStyle name="Euro 6 7" xfId="14012" xr:uid="{00000000-0005-0000-0000-0000A1360000}"/>
    <cellStyle name="Euro 6 7 2" xfId="14013" xr:uid="{00000000-0005-0000-0000-0000A2360000}"/>
    <cellStyle name="Euro 6 8" xfId="14014" xr:uid="{00000000-0005-0000-0000-0000A3360000}"/>
    <cellStyle name="Euro 6 8 2" xfId="14015" xr:uid="{00000000-0005-0000-0000-0000A4360000}"/>
    <cellStyle name="Euro 6 9" xfId="14016" xr:uid="{00000000-0005-0000-0000-0000A5360000}"/>
    <cellStyle name="Euro 6 9 2" xfId="14017" xr:uid="{00000000-0005-0000-0000-0000A6360000}"/>
    <cellStyle name="Euro 60" xfId="14018" xr:uid="{00000000-0005-0000-0000-0000A7360000}"/>
    <cellStyle name="Euro 61" xfId="14019" xr:uid="{00000000-0005-0000-0000-0000A8360000}"/>
    <cellStyle name="Euro 62" xfId="14020" xr:uid="{00000000-0005-0000-0000-0000A9360000}"/>
    <cellStyle name="Euro 63" xfId="14021" xr:uid="{00000000-0005-0000-0000-0000AA360000}"/>
    <cellStyle name="Euro 64" xfId="14022" xr:uid="{00000000-0005-0000-0000-0000AB360000}"/>
    <cellStyle name="Euro 65" xfId="14023" xr:uid="{00000000-0005-0000-0000-0000AC360000}"/>
    <cellStyle name="Euro 66" xfId="14024" xr:uid="{00000000-0005-0000-0000-0000AD360000}"/>
    <cellStyle name="Euro 67" xfId="14025" xr:uid="{00000000-0005-0000-0000-0000AE360000}"/>
    <cellStyle name="Euro 68" xfId="14026" xr:uid="{00000000-0005-0000-0000-0000AF360000}"/>
    <cellStyle name="Euro 69" xfId="14027" xr:uid="{00000000-0005-0000-0000-0000B0360000}"/>
    <cellStyle name="Euro 7" xfId="14028" xr:uid="{00000000-0005-0000-0000-0000B1360000}"/>
    <cellStyle name="Euro 7 10" xfId="14029" xr:uid="{00000000-0005-0000-0000-0000B2360000}"/>
    <cellStyle name="Euro 7 10 2" xfId="14030" xr:uid="{00000000-0005-0000-0000-0000B3360000}"/>
    <cellStyle name="Euro 7 11" xfId="14031" xr:uid="{00000000-0005-0000-0000-0000B4360000}"/>
    <cellStyle name="Euro 7 11 2" xfId="14032" xr:uid="{00000000-0005-0000-0000-0000B5360000}"/>
    <cellStyle name="Euro 7 12" xfId="14033" xr:uid="{00000000-0005-0000-0000-0000B6360000}"/>
    <cellStyle name="Euro 7 2" xfId="14034" xr:uid="{00000000-0005-0000-0000-0000B7360000}"/>
    <cellStyle name="Euro 7 2 2" xfId="14035" xr:uid="{00000000-0005-0000-0000-0000B8360000}"/>
    <cellStyle name="Euro 7 3" xfId="14036" xr:uid="{00000000-0005-0000-0000-0000B9360000}"/>
    <cellStyle name="Euro 7 3 2" xfId="14037" xr:uid="{00000000-0005-0000-0000-0000BA360000}"/>
    <cellStyle name="Euro 7 4" xfId="14038" xr:uid="{00000000-0005-0000-0000-0000BB360000}"/>
    <cellStyle name="Euro 7 4 2" xfId="14039" xr:uid="{00000000-0005-0000-0000-0000BC360000}"/>
    <cellStyle name="Euro 7 5" xfId="14040" xr:uid="{00000000-0005-0000-0000-0000BD360000}"/>
    <cellStyle name="Euro 7 5 2" xfId="14041" xr:uid="{00000000-0005-0000-0000-0000BE360000}"/>
    <cellStyle name="Euro 7 6" xfId="14042" xr:uid="{00000000-0005-0000-0000-0000BF360000}"/>
    <cellStyle name="Euro 7 6 2" xfId="14043" xr:uid="{00000000-0005-0000-0000-0000C0360000}"/>
    <cellStyle name="Euro 7 7" xfId="14044" xr:uid="{00000000-0005-0000-0000-0000C1360000}"/>
    <cellStyle name="Euro 7 7 2" xfId="14045" xr:uid="{00000000-0005-0000-0000-0000C2360000}"/>
    <cellStyle name="Euro 7 8" xfId="14046" xr:uid="{00000000-0005-0000-0000-0000C3360000}"/>
    <cellStyle name="Euro 7 8 2" xfId="14047" xr:uid="{00000000-0005-0000-0000-0000C4360000}"/>
    <cellStyle name="Euro 7 9" xfId="14048" xr:uid="{00000000-0005-0000-0000-0000C5360000}"/>
    <cellStyle name="Euro 7 9 2" xfId="14049" xr:uid="{00000000-0005-0000-0000-0000C6360000}"/>
    <cellStyle name="Euro 70" xfId="14050" xr:uid="{00000000-0005-0000-0000-0000C7360000}"/>
    <cellStyle name="Euro 8" xfId="14051" xr:uid="{00000000-0005-0000-0000-0000C8360000}"/>
    <cellStyle name="Euro 8 10" xfId="14052" xr:uid="{00000000-0005-0000-0000-0000C9360000}"/>
    <cellStyle name="Euro 8 10 2" xfId="14053" xr:uid="{00000000-0005-0000-0000-0000CA360000}"/>
    <cellStyle name="Euro 8 11" xfId="14054" xr:uid="{00000000-0005-0000-0000-0000CB360000}"/>
    <cellStyle name="Euro 8 11 2" xfId="14055" xr:uid="{00000000-0005-0000-0000-0000CC360000}"/>
    <cellStyle name="Euro 8 12" xfId="14056" xr:uid="{00000000-0005-0000-0000-0000CD360000}"/>
    <cellStyle name="Euro 8 2" xfId="14057" xr:uid="{00000000-0005-0000-0000-0000CE360000}"/>
    <cellStyle name="Euro 8 2 2" xfId="14058" xr:uid="{00000000-0005-0000-0000-0000CF360000}"/>
    <cellStyle name="Euro 8 3" xfId="14059" xr:uid="{00000000-0005-0000-0000-0000D0360000}"/>
    <cellStyle name="Euro 8 3 2" xfId="14060" xr:uid="{00000000-0005-0000-0000-0000D1360000}"/>
    <cellStyle name="Euro 8 4" xfId="14061" xr:uid="{00000000-0005-0000-0000-0000D2360000}"/>
    <cellStyle name="Euro 8 4 2" xfId="14062" xr:uid="{00000000-0005-0000-0000-0000D3360000}"/>
    <cellStyle name="Euro 8 5" xfId="14063" xr:uid="{00000000-0005-0000-0000-0000D4360000}"/>
    <cellStyle name="Euro 8 5 2" xfId="14064" xr:uid="{00000000-0005-0000-0000-0000D5360000}"/>
    <cellStyle name="Euro 8 6" xfId="14065" xr:uid="{00000000-0005-0000-0000-0000D6360000}"/>
    <cellStyle name="Euro 8 6 2" xfId="14066" xr:uid="{00000000-0005-0000-0000-0000D7360000}"/>
    <cellStyle name="Euro 8 7" xfId="14067" xr:uid="{00000000-0005-0000-0000-0000D8360000}"/>
    <cellStyle name="Euro 8 7 2" xfId="14068" xr:uid="{00000000-0005-0000-0000-0000D9360000}"/>
    <cellStyle name="Euro 8 8" xfId="14069" xr:uid="{00000000-0005-0000-0000-0000DA360000}"/>
    <cellStyle name="Euro 8 8 2" xfId="14070" xr:uid="{00000000-0005-0000-0000-0000DB360000}"/>
    <cellStyle name="Euro 8 9" xfId="14071" xr:uid="{00000000-0005-0000-0000-0000DC360000}"/>
    <cellStyle name="Euro 8 9 2" xfId="14072" xr:uid="{00000000-0005-0000-0000-0000DD360000}"/>
    <cellStyle name="Euro 9" xfId="14073" xr:uid="{00000000-0005-0000-0000-0000DE360000}"/>
    <cellStyle name="Euro 9 10" xfId="14074" xr:uid="{00000000-0005-0000-0000-0000DF360000}"/>
    <cellStyle name="Euro 9 10 2" xfId="14075" xr:uid="{00000000-0005-0000-0000-0000E0360000}"/>
    <cellStyle name="Euro 9 11" xfId="14076" xr:uid="{00000000-0005-0000-0000-0000E1360000}"/>
    <cellStyle name="Euro 9 11 2" xfId="14077" xr:uid="{00000000-0005-0000-0000-0000E2360000}"/>
    <cellStyle name="Euro 9 12" xfId="14078" xr:uid="{00000000-0005-0000-0000-0000E3360000}"/>
    <cellStyle name="Euro 9 2" xfId="14079" xr:uid="{00000000-0005-0000-0000-0000E4360000}"/>
    <cellStyle name="Euro 9 2 2" xfId="14080" xr:uid="{00000000-0005-0000-0000-0000E5360000}"/>
    <cellStyle name="Euro 9 3" xfId="14081" xr:uid="{00000000-0005-0000-0000-0000E6360000}"/>
    <cellStyle name="Euro 9 3 2" xfId="14082" xr:uid="{00000000-0005-0000-0000-0000E7360000}"/>
    <cellStyle name="Euro 9 4" xfId="14083" xr:uid="{00000000-0005-0000-0000-0000E8360000}"/>
    <cellStyle name="Euro 9 4 2" xfId="14084" xr:uid="{00000000-0005-0000-0000-0000E9360000}"/>
    <cellStyle name="Euro 9 5" xfId="14085" xr:uid="{00000000-0005-0000-0000-0000EA360000}"/>
    <cellStyle name="Euro 9 5 2" xfId="14086" xr:uid="{00000000-0005-0000-0000-0000EB360000}"/>
    <cellStyle name="Euro 9 6" xfId="14087" xr:uid="{00000000-0005-0000-0000-0000EC360000}"/>
    <cellStyle name="Euro 9 6 2" xfId="14088" xr:uid="{00000000-0005-0000-0000-0000ED360000}"/>
    <cellStyle name="Euro 9 7" xfId="14089" xr:uid="{00000000-0005-0000-0000-0000EE360000}"/>
    <cellStyle name="Euro 9 7 2" xfId="14090" xr:uid="{00000000-0005-0000-0000-0000EF360000}"/>
    <cellStyle name="Euro 9 8" xfId="14091" xr:uid="{00000000-0005-0000-0000-0000F0360000}"/>
    <cellStyle name="Euro 9 8 2" xfId="14092" xr:uid="{00000000-0005-0000-0000-0000F1360000}"/>
    <cellStyle name="Euro 9 9" xfId="14093" xr:uid="{00000000-0005-0000-0000-0000F2360000}"/>
    <cellStyle name="Euro 9 9 2" xfId="14094" xr:uid="{00000000-0005-0000-0000-0000F3360000}"/>
    <cellStyle name="Hiperlink 10" xfId="14095" xr:uid="{00000000-0005-0000-0000-0000F4360000}"/>
    <cellStyle name="Hiperlink 100" xfId="14096" xr:uid="{00000000-0005-0000-0000-0000F5360000}"/>
    <cellStyle name="Hiperlink 101" xfId="14097" xr:uid="{00000000-0005-0000-0000-0000F6360000}"/>
    <cellStyle name="Hiperlink 102" xfId="14098" xr:uid="{00000000-0005-0000-0000-0000F7360000}"/>
    <cellStyle name="Hiperlink 103" xfId="14099" xr:uid="{00000000-0005-0000-0000-0000F8360000}"/>
    <cellStyle name="Hiperlink 104" xfId="14100" xr:uid="{00000000-0005-0000-0000-0000F9360000}"/>
    <cellStyle name="Hiperlink 105" xfId="14101" xr:uid="{00000000-0005-0000-0000-0000FA360000}"/>
    <cellStyle name="Hiperlink 106" xfId="14102" xr:uid="{00000000-0005-0000-0000-0000FB360000}"/>
    <cellStyle name="Hiperlink 107" xfId="14103" xr:uid="{00000000-0005-0000-0000-0000FC360000}"/>
    <cellStyle name="Hiperlink 108" xfId="14104" xr:uid="{00000000-0005-0000-0000-0000FD360000}"/>
    <cellStyle name="Hiperlink 109" xfId="14105" xr:uid="{00000000-0005-0000-0000-0000FE360000}"/>
    <cellStyle name="Hiperlink 11" xfId="14106" xr:uid="{00000000-0005-0000-0000-0000FF360000}"/>
    <cellStyle name="Hiperlink 110" xfId="14107" xr:uid="{00000000-0005-0000-0000-000000370000}"/>
    <cellStyle name="Hiperlink 111" xfId="14108" xr:uid="{00000000-0005-0000-0000-000001370000}"/>
    <cellStyle name="Hiperlink 112" xfId="14109" xr:uid="{00000000-0005-0000-0000-000002370000}"/>
    <cellStyle name="Hiperlink 113" xfId="14110" xr:uid="{00000000-0005-0000-0000-000003370000}"/>
    <cellStyle name="Hiperlink 114" xfId="14111" xr:uid="{00000000-0005-0000-0000-000004370000}"/>
    <cellStyle name="Hiperlink 115" xfId="14112" xr:uid="{00000000-0005-0000-0000-000005370000}"/>
    <cellStyle name="Hiperlink 116" xfId="14113" xr:uid="{00000000-0005-0000-0000-000006370000}"/>
    <cellStyle name="Hiperlink 117" xfId="14114" xr:uid="{00000000-0005-0000-0000-000007370000}"/>
    <cellStyle name="Hiperlink 118" xfId="14115" xr:uid="{00000000-0005-0000-0000-000008370000}"/>
    <cellStyle name="Hiperlink 119" xfId="14116" xr:uid="{00000000-0005-0000-0000-000009370000}"/>
    <cellStyle name="Hiperlink 12" xfId="14117" xr:uid="{00000000-0005-0000-0000-00000A370000}"/>
    <cellStyle name="Hiperlink 120" xfId="14118" xr:uid="{00000000-0005-0000-0000-00000B370000}"/>
    <cellStyle name="Hiperlink 121" xfId="14119" xr:uid="{00000000-0005-0000-0000-00000C370000}"/>
    <cellStyle name="Hiperlink 122" xfId="14120" xr:uid="{00000000-0005-0000-0000-00000D370000}"/>
    <cellStyle name="Hiperlink 123" xfId="14121" xr:uid="{00000000-0005-0000-0000-00000E370000}"/>
    <cellStyle name="Hiperlink 124" xfId="14122" xr:uid="{00000000-0005-0000-0000-00000F370000}"/>
    <cellStyle name="Hiperlink 125" xfId="14123" xr:uid="{00000000-0005-0000-0000-000010370000}"/>
    <cellStyle name="Hiperlink 126" xfId="14124" xr:uid="{00000000-0005-0000-0000-000011370000}"/>
    <cellStyle name="Hiperlink 127" xfId="14125" xr:uid="{00000000-0005-0000-0000-000012370000}"/>
    <cellStyle name="Hiperlink 128" xfId="14126" xr:uid="{00000000-0005-0000-0000-000013370000}"/>
    <cellStyle name="Hiperlink 129" xfId="14127" xr:uid="{00000000-0005-0000-0000-000014370000}"/>
    <cellStyle name="Hiperlink 13" xfId="14128" xr:uid="{00000000-0005-0000-0000-000015370000}"/>
    <cellStyle name="Hiperlink 130" xfId="14129" xr:uid="{00000000-0005-0000-0000-000016370000}"/>
    <cellStyle name="Hiperlink 131" xfId="14130" xr:uid="{00000000-0005-0000-0000-000017370000}"/>
    <cellStyle name="Hiperlink 132" xfId="14131" xr:uid="{00000000-0005-0000-0000-000018370000}"/>
    <cellStyle name="Hiperlink 133" xfId="14132" xr:uid="{00000000-0005-0000-0000-000019370000}"/>
    <cellStyle name="Hiperlink 134" xfId="14133" xr:uid="{00000000-0005-0000-0000-00001A370000}"/>
    <cellStyle name="Hiperlink 135" xfId="14134" xr:uid="{00000000-0005-0000-0000-00001B370000}"/>
    <cellStyle name="Hiperlink 136" xfId="14135" xr:uid="{00000000-0005-0000-0000-00001C370000}"/>
    <cellStyle name="Hiperlink 137" xfId="14136" xr:uid="{00000000-0005-0000-0000-00001D370000}"/>
    <cellStyle name="Hiperlink 138" xfId="14137" xr:uid="{00000000-0005-0000-0000-00001E370000}"/>
    <cellStyle name="Hiperlink 139" xfId="14138" xr:uid="{00000000-0005-0000-0000-00001F370000}"/>
    <cellStyle name="Hiperlink 14" xfId="14139" xr:uid="{00000000-0005-0000-0000-000020370000}"/>
    <cellStyle name="Hiperlink 140" xfId="14140" xr:uid="{00000000-0005-0000-0000-000021370000}"/>
    <cellStyle name="Hiperlink 141" xfId="14141" xr:uid="{00000000-0005-0000-0000-000022370000}"/>
    <cellStyle name="Hiperlink 142" xfId="14142" xr:uid="{00000000-0005-0000-0000-000023370000}"/>
    <cellStyle name="Hiperlink 143" xfId="14143" xr:uid="{00000000-0005-0000-0000-000024370000}"/>
    <cellStyle name="Hiperlink 144" xfId="14144" xr:uid="{00000000-0005-0000-0000-000025370000}"/>
    <cellStyle name="Hiperlink 145" xfId="14145" xr:uid="{00000000-0005-0000-0000-000026370000}"/>
    <cellStyle name="Hiperlink 146" xfId="14146" xr:uid="{00000000-0005-0000-0000-000027370000}"/>
    <cellStyle name="Hiperlink 147" xfId="14147" xr:uid="{00000000-0005-0000-0000-000028370000}"/>
    <cellStyle name="Hiperlink 148" xfId="14148" xr:uid="{00000000-0005-0000-0000-000029370000}"/>
    <cellStyle name="Hiperlink 149" xfId="14149" xr:uid="{00000000-0005-0000-0000-00002A370000}"/>
    <cellStyle name="Hiperlink 15" xfId="14150" xr:uid="{00000000-0005-0000-0000-00002B370000}"/>
    <cellStyle name="Hiperlink 150" xfId="14151" xr:uid="{00000000-0005-0000-0000-00002C370000}"/>
    <cellStyle name="Hiperlink 151" xfId="14152" xr:uid="{00000000-0005-0000-0000-00002D370000}"/>
    <cellStyle name="Hiperlink 152" xfId="14153" xr:uid="{00000000-0005-0000-0000-00002E370000}"/>
    <cellStyle name="Hiperlink 153" xfId="14154" xr:uid="{00000000-0005-0000-0000-00002F370000}"/>
    <cellStyle name="Hiperlink 154" xfId="14155" xr:uid="{00000000-0005-0000-0000-000030370000}"/>
    <cellStyle name="Hiperlink 155" xfId="14156" xr:uid="{00000000-0005-0000-0000-000031370000}"/>
    <cellStyle name="Hiperlink 156" xfId="14157" xr:uid="{00000000-0005-0000-0000-000032370000}"/>
    <cellStyle name="Hiperlink 157" xfId="14158" xr:uid="{00000000-0005-0000-0000-000033370000}"/>
    <cellStyle name="Hiperlink 158" xfId="14159" xr:uid="{00000000-0005-0000-0000-000034370000}"/>
    <cellStyle name="Hiperlink 159" xfId="14160" xr:uid="{00000000-0005-0000-0000-000035370000}"/>
    <cellStyle name="Hiperlink 16" xfId="14161" xr:uid="{00000000-0005-0000-0000-000036370000}"/>
    <cellStyle name="Hiperlink 160" xfId="14162" xr:uid="{00000000-0005-0000-0000-000037370000}"/>
    <cellStyle name="Hiperlink 161" xfId="14163" xr:uid="{00000000-0005-0000-0000-000038370000}"/>
    <cellStyle name="Hiperlink 162" xfId="14164" xr:uid="{00000000-0005-0000-0000-000039370000}"/>
    <cellStyle name="Hiperlink 163" xfId="14165" xr:uid="{00000000-0005-0000-0000-00003A370000}"/>
    <cellStyle name="Hiperlink 164" xfId="14166" xr:uid="{00000000-0005-0000-0000-00003B370000}"/>
    <cellStyle name="Hiperlink 165" xfId="14167" xr:uid="{00000000-0005-0000-0000-00003C370000}"/>
    <cellStyle name="Hiperlink 166" xfId="14168" xr:uid="{00000000-0005-0000-0000-00003D370000}"/>
    <cellStyle name="Hiperlink 167" xfId="14169" xr:uid="{00000000-0005-0000-0000-00003E370000}"/>
    <cellStyle name="Hiperlink 168" xfId="14170" xr:uid="{00000000-0005-0000-0000-00003F370000}"/>
    <cellStyle name="Hiperlink 169" xfId="14171" xr:uid="{00000000-0005-0000-0000-000040370000}"/>
    <cellStyle name="Hiperlink 17" xfId="14172" xr:uid="{00000000-0005-0000-0000-000041370000}"/>
    <cellStyle name="Hiperlink 170" xfId="14173" xr:uid="{00000000-0005-0000-0000-000042370000}"/>
    <cellStyle name="Hiperlink 171" xfId="14174" xr:uid="{00000000-0005-0000-0000-000043370000}"/>
    <cellStyle name="Hiperlink 172" xfId="14175" xr:uid="{00000000-0005-0000-0000-000044370000}"/>
    <cellStyle name="Hiperlink 173" xfId="14176" xr:uid="{00000000-0005-0000-0000-000045370000}"/>
    <cellStyle name="Hiperlink 174" xfId="14177" xr:uid="{00000000-0005-0000-0000-000046370000}"/>
    <cellStyle name="Hiperlink 175" xfId="14178" xr:uid="{00000000-0005-0000-0000-000047370000}"/>
    <cellStyle name="Hiperlink 176" xfId="14179" xr:uid="{00000000-0005-0000-0000-000048370000}"/>
    <cellStyle name="Hiperlink 177" xfId="14180" xr:uid="{00000000-0005-0000-0000-000049370000}"/>
    <cellStyle name="Hiperlink 178" xfId="14181" xr:uid="{00000000-0005-0000-0000-00004A370000}"/>
    <cellStyle name="Hiperlink 179" xfId="14182" xr:uid="{00000000-0005-0000-0000-00004B370000}"/>
    <cellStyle name="Hiperlink 18" xfId="14183" xr:uid="{00000000-0005-0000-0000-00004C370000}"/>
    <cellStyle name="Hiperlink 180" xfId="14184" xr:uid="{00000000-0005-0000-0000-00004D370000}"/>
    <cellStyle name="Hiperlink 181" xfId="14185" xr:uid="{00000000-0005-0000-0000-00004E370000}"/>
    <cellStyle name="Hiperlink 182" xfId="14186" xr:uid="{00000000-0005-0000-0000-00004F370000}"/>
    <cellStyle name="Hiperlink 183" xfId="14187" xr:uid="{00000000-0005-0000-0000-000050370000}"/>
    <cellStyle name="Hiperlink 184" xfId="14188" xr:uid="{00000000-0005-0000-0000-000051370000}"/>
    <cellStyle name="Hiperlink 185" xfId="14189" xr:uid="{00000000-0005-0000-0000-000052370000}"/>
    <cellStyle name="Hiperlink 186" xfId="14190" xr:uid="{00000000-0005-0000-0000-000053370000}"/>
    <cellStyle name="Hiperlink 187" xfId="14191" xr:uid="{00000000-0005-0000-0000-000054370000}"/>
    <cellStyle name="Hiperlink 188" xfId="14192" xr:uid="{00000000-0005-0000-0000-000055370000}"/>
    <cellStyle name="Hiperlink 189" xfId="14193" xr:uid="{00000000-0005-0000-0000-000056370000}"/>
    <cellStyle name="Hiperlink 19" xfId="14194" xr:uid="{00000000-0005-0000-0000-000057370000}"/>
    <cellStyle name="Hiperlink 190" xfId="14195" xr:uid="{00000000-0005-0000-0000-000058370000}"/>
    <cellStyle name="Hiperlink 191" xfId="14196" xr:uid="{00000000-0005-0000-0000-000059370000}"/>
    <cellStyle name="Hiperlink 192" xfId="14197" xr:uid="{00000000-0005-0000-0000-00005A370000}"/>
    <cellStyle name="Hiperlink 193" xfId="14198" xr:uid="{00000000-0005-0000-0000-00005B370000}"/>
    <cellStyle name="Hiperlink 194" xfId="14199" xr:uid="{00000000-0005-0000-0000-00005C370000}"/>
    <cellStyle name="Hiperlink 195" xfId="14200" xr:uid="{00000000-0005-0000-0000-00005D370000}"/>
    <cellStyle name="Hiperlink 196" xfId="14201" xr:uid="{00000000-0005-0000-0000-00005E370000}"/>
    <cellStyle name="Hiperlink 197" xfId="14202" xr:uid="{00000000-0005-0000-0000-00005F370000}"/>
    <cellStyle name="Hiperlink 198" xfId="14203" xr:uid="{00000000-0005-0000-0000-000060370000}"/>
    <cellStyle name="Hiperlink 199" xfId="14204" xr:uid="{00000000-0005-0000-0000-000061370000}"/>
    <cellStyle name="Hiperlink 2" xfId="19" xr:uid="{00000000-0005-0000-0000-000062370000}"/>
    <cellStyle name="Hiperlink 20" xfId="14205" xr:uid="{00000000-0005-0000-0000-000063370000}"/>
    <cellStyle name="Hiperlink 200" xfId="14206" xr:uid="{00000000-0005-0000-0000-000064370000}"/>
    <cellStyle name="Hiperlink 201" xfId="14207" xr:uid="{00000000-0005-0000-0000-000065370000}"/>
    <cellStyle name="Hiperlink 202" xfId="14208" xr:uid="{00000000-0005-0000-0000-000066370000}"/>
    <cellStyle name="Hiperlink 203" xfId="14209" xr:uid="{00000000-0005-0000-0000-000067370000}"/>
    <cellStyle name="Hiperlink 204" xfId="14210" xr:uid="{00000000-0005-0000-0000-000068370000}"/>
    <cellStyle name="Hiperlink 205" xfId="14211" xr:uid="{00000000-0005-0000-0000-000069370000}"/>
    <cellStyle name="Hiperlink 206" xfId="14212" xr:uid="{00000000-0005-0000-0000-00006A370000}"/>
    <cellStyle name="Hiperlink 207" xfId="14213" xr:uid="{00000000-0005-0000-0000-00006B370000}"/>
    <cellStyle name="Hiperlink 208" xfId="14214" xr:uid="{00000000-0005-0000-0000-00006C370000}"/>
    <cellStyle name="Hiperlink 209" xfId="14215" xr:uid="{00000000-0005-0000-0000-00006D370000}"/>
    <cellStyle name="Hiperlink 21" xfId="14216" xr:uid="{00000000-0005-0000-0000-00006E370000}"/>
    <cellStyle name="Hiperlink 210" xfId="14217" xr:uid="{00000000-0005-0000-0000-00006F370000}"/>
    <cellStyle name="Hiperlink 211" xfId="14218" xr:uid="{00000000-0005-0000-0000-000070370000}"/>
    <cellStyle name="Hiperlink 212" xfId="14219" xr:uid="{00000000-0005-0000-0000-000071370000}"/>
    <cellStyle name="Hiperlink 213" xfId="14220" xr:uid="{00000000-0005-0000-0000-000072370000}"/>
    <cellStyle name="Hiperlink 214" xfId="14221" xr:uid="{00000000-0005-0000-0000-000073370000}"/>
    <cellStyle name="Hiperlink 215" xfId="14222" xr:uid="{00000000-0005-0000-0000-000074370000}"/>
    <cellStyle name="Hiperlink 216" xfId="14223" xr:uid="{00000000-0005-0000-0000-000075370000}"/>
    <cellStyle name="Hiperlink 217" xfId="14224" xr:uid="{00000000-0005-0000-0000-000076370000}"/>
    <cellStyle name="Hiperlink 218" xfId="14225" xr:uid="{00000000-0005-0000-0000-000077370000}"/>
    <cellStyle name="Hiperlink 219" xfId="14226" xr:uid="{00000000-0005-0000-0000-000078370000}"/>
    <cellStyle name="Hiperlink 22" xfId="14227" xr:uid="{00000000-0005-0000-0000-000079370000}"/>
    <cellStyle name="Hiperlink 220" xfId="14228" xr:uid="{00000000-0005-0000-0000-00007A370000}"/>
    <cellStyle name="Hiperlink 221" xfId="14229" xr:uid="{00000000-0005-0000-0000-00007B370000}"/>
    <cellStyle name="Hiperlink 222" xfId="14230" xr:uid="{00000000-0005-0000-0000-00007C370000}"/>
    <cellStyle name="Hiperlink 223" xfId="14231" xr:uid="{00000000-0005-0000-0000-00007D370000}"/>
    <cellStyle name="Hiperlink 224" xfId="14232" xr:uid="{00000000-0005-0000-0000-00007E370000}"/>
    <cellStyle name="Hiperlink 225" xfId="14233" xr:uid="{00000000-0005-0000-0000-00007F370000}"/>
    <cellStyle name="Hiperlink 226" xfId="14234" xr:uid="{00000000-0005-0000-0000-000080370000}"/>
    <cellStyle name="Hiperlink 227" xfId="14235" xr:uid="{00000000-0005-0000-0000-000081370000}"/>
    <cellStyle name="Hiperlink 228" xfId="14236" xr:uid="{00000000-0005-0000-0000-000082370000}"/>
    <cellStyle name="Hiperlink 229" xfId="14237" xr:uid="{00000000-0005-0000-0000-000083370000}"/>
    <cellStyle name="Hiperlink 23" xfId="14238" xr:uid="{00000000-0005-0000-0000-000084370000}"/>
    <cellStyle name="Hiperlink 230" xfId="14239" xr:uid="{00000000-0005-0000-0000-000085370000}"/>
    <cellStyle name="Hiperlink 231" xfId="14240" xr:uid="{00000000-0005-0000-0000-000086370000}"/>
    <cellStyle name="Hiperlink 232" xfId="14241" xr:uid="{00000000-0005-0000-0000-000087370000}"/>
    <cellStyle name="Hiperlink 233" xfId="14242" xr:uid="{00000000-0005-0000-0000-000088370000}"/>
    <cellStyle name="Hiperlink 234" xfId="14243" xr:uid="{00000000-0005-0000-0000-000089370000}"/>
    <cellStyle name="Hiperlink 235" xfId="14244" xr:uid="{00000000-0005-0000-0000-00008A370000}"/>
    <cellStyle name="Hiperlink 236" xfId="14245" xr:uid="{00000000-0005-0000-0000-00008B370000}"/>
    <cellStyle name="Hiperlink 237" xfId="14246" xr:uid="{00000000-0005-0000-0000-00008C370000}"/>
    <cellStyle name="Hiperlink 238" xfId="14247" xr:uid="{00000000-0005-0000-0000-00008D370000}"/>
    <cellStyle name="Hiperlink 239" xfId="14248" xr:uid="{00000000-0005-0000-0000-00008E370000}"/>
    <cellStyle name="Hiperlink 24" xfId="14249" xr:uid="{00000000-0005-0000-0000-00008F370000}"/>
    <cellStyle name="Hiperlink 240" xfId="14250" xr:uid="{00000000-0005-0000-0000-000090370000}"/>
    <cellStyle name="Hiperlink 241" xfId="14251" xr:uid="{00000000-0005-0000-0000-000091370000}"/>
    <cellStyle name="Hiperlink 242" xfId="14252" xr:uid="{00000000-0005-0000-0000-000092370000}"/>
    <cellStyle name="Hiperlink 243" xfId="14253" xr:uid="{00000000-0005-0000-0000-000093370000}"/>
    <cellStyle name="Hiperlink 244" xfId="14254" xr:uid="{00000000-0005-0000-0000-000094370000}"/>
    <cellStyle name="Hiperlink 245" xfId="14255" xr:uid="{00000000-0005-0000-0000-000095370000}"/>
    <cellStyle name="Hiperlink 246" xfId="14256" xr:uid="{00000000-0005-0000-0000-000096370000}"/>
    <cellStyle name="Hiperlink 247" xfId="14257" xr:uid="{00000000-0005-0000-0000-000097370000}"/>
    <cellStyle name="Hiperlink 248" xfId="14258" xr:uid="{00000000-0005-0000-0000-000098370000}"/>
    <cellStyle name="Hiperlink 249" xfId="14259" xr:uid="{00000000-0005-0000-0000-000099370000}"/>
    <cellStyle name="Hiperlink 25" xfId="14260" xr:uid="{00000000-0005-0000-0000-00009A370000}"/>
    <cellStyle name="Hiperlink 250" xfId="14261" xr:uid="{00000000-0005-0000-0000-00009B370000}"/>
    <cellStyle name="Hiperlink 251" xfId="14262" xr:uid="{00000000-0005-0000-0000-00009C370000}"/>
    <cellStyle name="Hiperlink 252" xfId="14263" xr:uid="{00000000-0005-0000-0000-00009D370000}"/>
    <cellStyle name="Hiperlink 253" xfId="14264" xr:uid="{00000000-0005-0000-0000-00009E370000}"/>
    <cellStyle name="Hiperlink 254" xfId="14265" xr:uid="{00000000-0005-0000-0000-00009F370000}"/>
    <cellStyle name="Hiperlink 255" xfId="14266" xr:uid="{00000000-0005-0000-0000-0000A0370000}"/>
    <cellStyle name="Hiperlink 256" xfId="14267" xr:uid="{00000000-0005-0000-0000-0000A1370000}"/>
    <cellStyle name="Hiperlink 257" xfId="14268" xr:uid="{00000000-0005-0000-0000-0000A2370000}"/>
    <cellStyle name="Hiperlink 258" xfId="14269" xr:uid="{00000000-0005-0000-0000-0000A3370000}"/>
    <cellStyle name="Hiperlink 259" xfId="14270" xr:uid="{00000000-0005-0000-0000-0000A4370000}"/>
    <cellStyle name="Hiperlink 26" xfId="14271" xr:uid="{00000000-0005-0000-0000-0000A5370000}"/>
    <cellStyle name="Hiperlink 260" xfId="14272" xr:uid="{00000000-0005-0000-0000-0000A6370000}"/>
    <cellStyle name="Hiperlink 261" xfId="14273" xr:uid="{00000000-0005-0000-0000-0000A7370000}"/>
    <cellStyle name="Hiperlink 262" xfId="14274" xr:uid="{00000000-0005-0000-0000-0000A8370000}"/>
    <cellStyle name="Hiperlink 263" xfId="14275" xr:uid="{00000000-0005-0000-0000-0000A9370000}"/>
    <cellStyle name="Hiperlink 264" xfId="14276" xr:uid="{00000000-0005-0000-0000-0000AA370000}"/>
    <cellStyle name="Hiperlink 265" xfId="14277" xr:uid="{00000000-0005-0000-0000-0000AB370000}"/>
    <cellStyle name="Hiperlink 266" xfId="14278" xr:uid="{00000000-0005-0000-0000-0000AC370000}"/>
    <cellStyle name="Hiperlink 267" xfId="14279" xr:uid="{00000000-0005-0000-0000-0000AD370000}"/>
    <cellStyle name="Hiperlink 268" xfId="14280" xr:uid="{00000000-0005-0000-0000-0000AE370000}"/>
    <cellStyle name="Hiperlink 269" xfId="14281" xr:uid="{00000000-0005-0000-0000-0000AF370000}"/>
    <cellStyle name="Hiperlink 27" xfId="14282" xr:uid="{00000000-0005-0000-0000-0000B0370000}"/>
    <cellStyle name="Hiperlink 270" xfId="14283" xr:uid="{00000000-0005-0000-0000-0000B1370000}"/>
    <cellStyle name="Hiperlink 271" xfId="14284" xr:uid="{00000000-0005-0000-0000-0000B2370000}"/>
    <cellStyle name="Hiperlink 272" xfId="14285" xr:uid="{00000000-0005-0000-0000-0000B3370000}"/>
    <cellStyle name="Hiperlink 273" xfId="14286" xr:uid="{00000000-0005-0000-0000-0000B4370000}"/>
    <cellStyle name="Hiperlink 274" xfId="14287" xr:uid="{00000000-0005-0000-0000-0000B5370000}"/>
    <cellStyle name="Hiperlink 275" xfId="14288" xr:uid="{00000000-0005-0000-0000-0000B6370000}"/>
    <cellStyle name="Hiperlink 276" xfId="14289" xr:uid="{00000000-0005-0000-0000-0000B7370000}"/>
    <cellStyle name="Hiperlink 277" xfId="14290" xr:uid="{00000000-0005-0000-0000-0000B8370000}"/>
    <cellStyle name="Hiperlink 278" xfId="14291" xr:uid="{00000000-0005-0000-0000-0000B9370000}"/>
    <cellStyle name="Hiperlink 279" xfId="14292" xr:uid="{00000000-0005-0000-0000-0000BA370000}"/>
    <cellStyle name="Hiperlink 28" xfId="14293" xr:uid="{00000000-0005-0000-0000-0000BB370000}"/>
    <cellStyle name="Hiperlink 280" xfId="14294" xr:uid="{00000000-0005-0000-0000-0000BC370000}"/>
    <cellStyle name="Hiperlink 281" xfId="14295" xr:uid="{00000000-0005-0000-0000-0000BD370000}"/>
    <cellStyle name="Hiperlink 282" xfId="14296" xr:uid="{00000000-0005-0000-0000-0000BE370000}"/>
    <cellStyle name="Hiperlink 283" xfId="14297" xr:uid="{00000000-0005-0000-0000-0000BF370000}"/>
    <cellStyle name="Hiperlink 284" xfId="14298" xr:uid="{00000000-0005-0000-0000-0000C0370000}"/>
    <cellStyle name="Hiperlink 285" xfId="14299" xr:uid="{00000000-0005-0000-0000-0000C1370000}"/>
    <cellStyle name="Hiperlink 286" xfId="14300" xr:uid="{00000000-0005-0000-0000-0000C2370000}"/>
    <cellStyle name="Hiperlink 287" xfId="14301" xr:uid="{00000000-0005-0000-0000-0000C3370000}"/>
    <cellStyle name="Hiperlink 288" xfId="14302" xr:uid="{00000000-0005-0000-0000-0000C4370000}"/>
    <cellStyle name="Hiperlink 289" xfId="14303" xr:uid="{00000000-0005-0000-0000-0000C5370000}"/>
    <cellStyle name="Hiperlink 29" xfId="14304" xr:uid="{00000000-0005-0000-0000-0000C6370000}"/>
    <cellStyle name="Hiperlink 290" xfId="14305" xr:uid="{00000000-0005-0000-0000-0000C7370000}"/>
    <cellStyle name="Hiperlink 291" xfId="14306" xr:uid="{00000000-0005-0000-0000-0000C8370000}"/>
    <cellStyle name="Hiperlink 292" xfId="14307" xr:uid="{00000000-0005-0000-0000-0000C9370000}"/>
    <cellStyle name="Hiperlink 293" xfId="14308" xr:uid="{00000000-0005-0000-0000-0000CA370000}"/>
    <cellStyle name="Hiperlink 294" xfId="14309" xr:uid="{00000000-0005-0000-0000-0000CB370000}"/>
    <cellStyle name="Hiperlink 295" xfId="14310" xr:uid="{00000000-0005-0000-0000-0000CC370000}"/>
    <cellStyle name="Hiperlink 296" xfId="14311" xr:uid="{00000000-0005-0000-0000-0000CD370000}"/>
    <cellStyle name="Hiperlink 297" xfId="14312" xr:uid="{00000000-0005-0000-0000-0000CE370000}"/>
    <cellStyle name="Hiperlink 298" xfId="14313" xr:uid="{00000000-0005-0000-0000-0000CF370000}"/>
    <cellStyle name="Hiperlink 299" xfId="14314" xr:uid="{00000000-0005-0000-0000-0000D0370000}"/>
    <cellStyle name="Hiperlink 3" xfId="14315" xr:uid="{00000000-0005-0000-0000-0000D1370000}"/>
    <cellStyle name="Hiperlink 30" xfId="14316" xr:uid="{00000000-0005-0000-0000-0000D2370000}"/>
    <cellStyle name="Hiperlink 300" xfId="14317" xr:uid="{00000000-0005-0000-0000-0000D3370000}"/>
    <cellStyle name="Hiperlink 301" xfId="14318" xr:uid="{00000000-0005-0000-0000-0000D4370000}"/>
    <cellStyle name="Hiperlink 302" xfId="14319" xr:uid="{00000000-0005-0000-0000-0000D5370000}"/>
    <cellStyle name="Hiperlink 303" xfId="14320" xr:uid="{00000000-0005-0000-0000-0000D6370000}"/>
    <cellStyle name="Hiperlink 304" xfId="14321" xr:uid="{00000000-0005-0000-0000-0000D7370000}"/>
    <cellStyle name="Hiperlink 305" xfId="14322" xr:uid="{00000000-0005-0000-0000-0000D8370000}"/>
    <cellStyle name="Hiperlink 306" xfId="14323" xr:uid="{00000000-0005-0000-0000-0000D9370000}"/>
    <cellStyle name="Hiperlink 307" xfId="14324" xr:uid="{00000000-0005-0000-0000-0000DA370000}"/>
    <cellStyle name="Hiperlink 308" xfId="14325" xr:uid="{00000000-0005-0000-0000-0000DB370000}"/>
    <cellStyle name="Hiperlink 309" xfId="14326" xr:uid="{00000000-0005-0000-0000-0000DC370000}"/>
    <cellStyle name="Hiperlink 31" xfId="14327" xr:uid="{00000000-0005-0000-0000-0000DD370000}"/>
    <cellStyle name="Hiperlink 310" xfId="14328" xr:uid="{00000000-0005-0000-0000-0000DE370000}"/>
    <cellStyle name="Hiperlink 311" xfId="14329" xr:uid="{00000000-0005-0000-0000-0000DF370000}"/>
    <cellStyle name="Hiperlink 312" xfId="14330" xr:uid="{00000000-0005-0000-0000-0000E0370000}"/>
    <cellStyle name="Hiperlink 313" xfId="14331" xr:uid="{00000000-0005-0000-0000-0000E1370000}"/>
    <cellStyle name="Hiperlink 314" xfId="14332" xr:uid="{00000000-0005-0000-0000-0000E2370000}"/>
    <cellStyle name="Hiperlink 315" xfId="14333" xr:uid="{00000000-0005-0000-0000-0000E3370000}"/>
    <cellStyle name="Hiperlink 316" xfId="14334" xr:uid="{00000000-0005-0000-0000-0000E4370000}"/>
    <cellStyle name="Hiperlink 317" xfId="14335" xr:uid="{00000000-0005-0000-0000-0000E5370000}"/>
    <cellStyle name="Hiperlink 318" xfId="14336" xr:uid="{00000000-0005-0000-0000-0000E6370000}"/>
    <cellStyle name="Hiperlink 319" xfId="14337" xr:uid="{00000000-0005-0000-0000-0000E7370000}"/>
    <cellStyle name="Hiperlink 32" xfId="14338" xr:uid="{00000000-0005-0000-0000-0000E8370000}"/>
    <cellStyle name="Hiperlink 320" xfId="14339" xr:uid="{00000000-0005-0000-0000-0000E9370000}"/>
    <cellStyle name="Hiperlink 321" xfId="14340" xr:uid="{00000000-0005-0000-0000-0000EA370000}"/>
    <cellStyle name="Hiperlink 322" xfId="14341" xr:uid="{00000000-0005-0000-0000-0000EB370000}"/>
    <cellStyle name="Hiperlink 323" xfId="14342" xr:uid="{00000000-0005-0000-0000-0000EC370000}"/>
    <cellStyle name="Hiperlink 324" xfId="14343" xr:uid="{00000000-0005-0000-0000-0000ED370000}"/>
    <cellStyle name="Hiperlink 325" xfId="14344" xr:uid="{00000000-0005-0000-0000-0000EE370000}"/>
    <cellStyle name="Hiperlink 326" xfId="14345" xr:uid="{00000000-0005-0000-0000-0000EF370000}"/>
    <cellStyle name="Hiperlink 327" xfId="14346" xr:uid="{00000000-0005-0000-0000-0000F0370000}"/>
    <cellStyle name="Hiperlink 328" xfId="14347" xr:uid="{00000000-0005-0000-0000-0000F1370000}"/>
    <cellStyle name="Hiperlink 329" xfId="14348" xr:uid="{00000000-0005-0000-0000-0000F2370000}"/>
    <cellStyle name="Hiperlink 33" xfId="14349" xr:uid="{00000000-0005-0000-0000-0000F3370000}"/>
    <cellStyle name="Hiperlink 330" xfId="14350" xr:uid="{00000000-0005-0000-0000-0000F4370000}"/>
    <cellStyle name="Hiperlink 331" xfId="14351" xr:uid="{00000000-0005-0000-0000-0000F5370000}"/>
    <cellStyle name="Hiperlink 332" xfId="14352" xr:uid="{00000000-0005-0000-0000-0000F6370000}"/>
    <cellStyle name="Hiperlink 333" xfId="14353" xr:uid="{00000000-0005-0000-0000-0000F7370000}"/>
    <cellStyle name="Hiperlink 334" xfId="14354" xr:uid="{00000000-0005-0000-0000-0000F8370000}"/>
    <cellStyle name="Hiperlink 335" xfId="14355" xr:uid="{00000000-0005-0000-0000-0000F9370000}"/>
    <cellStyle name="Hiperlink 336" xfId="14356" xr:uid="{00000000-0005-0000-0000-0000FA370000}"/>
    <cellStyle name="Hiperlink 337" xfId="14357" xr:uid="{00000000-0005-0000-0000-0000FB370000}"/>
    <cellStyle name="Hiperlink 338" xfId="14358" xr:uid="{00000000-0005-0000-0000-0000FC370000}"/>
    <cellStyle name="Hiperlink 339" xfId="14359" xr:uid="{00000000-0005-0000-0000-0000FD370000}"/>
    <cellStyle name="Hiperlink 34" xfId="14360" xr:uid="{00000000-0005-0000-0000-0000FE370000}"/>
    <cellStyle name="Hiperlink 340" xfId="14361" xr:uid="{00000000-0005-0000-0000-0000FF370000}"/>
    <cellStyle name="Hiperlink 341" xfId="14362" xr:uid="{00000000-0005-0000-0000-000000380000}"/>
    <cellStyle name="Hiperlink 342" xfId="14363" xr:uid="{00000000-0005-0000-0000-000001380000}"/>
    <cellStyle name="Hiperlink 343" xfId="14364" xr:uid="{00000000-0005-0000-0000-000002380000}"/>
    <cellStyle name="Hiperlink 344" xfId="14365" xr:uid="{00000000-0005-0000-0000-000003380000}"/>
    <cellStyle name="Hiperlink 345" xfId="14366" xr:uid="{00000000-0005-0000-0000-000004380000}"/>
    <cellStyle name="Hiperlink 346" xfId="14367" xr:uid="{00000000-0005-0000-0000-000005380000}"/>
    <cellStyle name="Hiperlink 347" xfId="14368" xr:uid="{00000000-0005-0000-0000-000006380000}"/>
    <cellStyle name="Hiperlink 348" xfId="14369" xr:uid="{00000000-0005-0000-0000-000007380000}"/>
    <cellStyle name="Hiperlink 349" xfId="14370" xr:uid="{00000000-0005-0000-0000-000008380000}"/>
    <cellStyle name="Hiperlink 35" xfId="14371" xr:uid="{00000000-0005-0000-0000-000009380000}"/>
    <cellStyle name="Hiperlink 350" xfId="14372" xr:uid="{00000000-0005-0000-0000-00000A380000}"/>
    <cellStyle name="Hiperlink 351" xfId="14373" xr:uid="{00000000-0005-0000-0000-00000B380000}"/>
    <cellStyle name="Hiperlink 352" xfId="14374" xr:uid="{00000000-0005-0000-0000-00000C380000}"/>
    <cellStyle name="Hiperlink 353" xfId="14375" xr:uid="{00000000-0005-0000-0000-00000D380000}"/>
    <cellStyle name="Hiperlink 354" xfId="14376" xr:uid="{00000000-0005-0000-0000-00000E380000}"/>
    <cellStyle name="Hiperlink 355" xfId="14377" xr:uid="{00000000-0005-0000-0000-00000F380000}"/>
    <cellStyle name="Hiperlink 356" xfId="14378" xr:uid="{00000000-0005-0000-0000-000010380000}"/>
    <cellStyle name="Hiperlink 357" xfId="14379" xr:uid="{00000000-0005-0000-0000-000011380000}"/>
    <cellStyle name="Hiperlink 358" xfId="14380" xr:uid="{00000000-0005-0000-0000-000012380000}"/>
    <cellStyle name="Hiperlink 359" xfId="14381" xr:uid="{00000000-0005-0000-0000-000013380000}"/>
    <cellStyle name="Hiperlink 36" xfId="14382" xr:uid="{00000000-0005-0000-0000-000014380000}"/>
    <cellStyle name="Hiperlink 360" xfId="14383" xr:uid="{00000000-0005-0000-0000-000015380000}"/>
    <cellStyle name="Hiperlink 361" xfId="14384" xr:uid="{00000000-0005-0000-0000-000016380000}"/>
    <cellStyle name="Hiperlink 362" xfId="14385" xr:uid="{00000000-0005-0000-0000-000017380000}"/>
    <cellStyle name="Hiperlink 363" xfId="14386" xr:uid="{00000000-0005-0000-0000-000018380000}"/>
    <cellStyle name="Hiperlink 364" xfId="14387" xr:uid="{00000000-0005-0000-0000-000019380000}"/>
    <cellStyle name="Hiperlink 365" xfId="14388" xr:uid="{00000000-0005-0000-0000-00001A380000}"/>
    <cellStyle name="Hiperlink 366" xfId="14389" xr:uid="{00000000-0005-0000-0000-00001B380000}"/>
    <cellStyle name="Hiperlink 367" xfId="14390" xr:uid="{00000000-0005-0000-0000-00001C380000}"/>
    <cellStyle name="Hiperlink 368" xfId="14391" xr:uid="{00000000-0005-0000-0000-00001D380000}"/>
    <cellStyle name="Hiperlink 369" xfId="14392" xr:uid="{00000000-0005-0000-0000-00001E380000}"/>
    <cellStyle name="Hiperlink 37" xfId="14393" xr:uid="{00000000-0005-0000-0000-00001F380000}"/>
    <cellStyle name="Hiperlink 370" xfId="14394" xr:uid="{00000000-0005-0000-0000-000020380000}"/>
    <cellStyle name="Hiperlink 371" xfId="14395" xr:uid="{00000000-0005-0000-0000-000021380000}"/>
    <cellStyle name="Hiperlink 372" xfId="14396" xr:uid="{00000000-0005-0000-0000-000022380000}"/>
    <cellStyle name="Hiperlink 373" xfId="14397" xr:uid="{00000000-0005-0000-0000-000023380000}"/>
    <cellStyle name="Hiperlink 374" xfId="14398" xr:uid="{00000000-0005-0000-0000-000024380000}"/>
    <cellStyle name="Hiperlink 375" xfId="14399" xr:uid="{00000000-0005-0000-0000-000025380000}"/>
    <cellStyle name="Hiperlink 376" xfId="14400" xr:uid="{00000000-0005-0000-0000-000026380000}"/>
    <cellStyle name="Hiperlink 377" xfId="14401" xr:uid="{00000000-0005-0000-0000-000027380000}"/>
    <cellStyle name="Hiperlink 378" xfId="14402" xr:uid="{00000000-0005-0000-0000-000028380000}"/>
    <cellStyle name="Hiperlink 379" xfId="14403" xr:uid="{00000000-0005-0000-0000-000029380000}"/>
    <cellStyle name="Hiperlink 38" xfId="14404" xr:uid="{00000000-0005-0000-0000-00002A380000}"/>
    <cellStyle name="Hiperlink 380" xfId="14405" xr:uid="{00000000-0005-0000-0000-00002B380000}"/>
    <cellStyle name="Hiperlink 381" xfId="14406" xr:uid="{00000000-0005-0000-0000-00002C380000}"/>
    <cellStyle name="Hiperlink 382" xfId="14407" xr:uid="{00000000-0005-0000-0000-00002D380000}"/>
    <cellStyle name="Hiperlink 383" xfId="14408" xr:uid="{00000000-0005-0000-0000-00002E380000}"/>
    <cellStyle name="Hiperlink 384" xfId="14409" xr:uid="{00000000-0005-0000-0000-00002F380000}"/>
    <cellStyle name="Hiperlink 385" xfId="14410" xr:uid="{00000000-0005-0000-0000-000030380000}"/>
    <cellStyle name="Hiperlink 386" xfId="14411" xr:uid="{00000000-0005-0000-0000-000031380000}"/>
    <cellStyle name="Hiperlink 387" xfId="14412" xr:uid="{00000000-0005-0000-0000-000032380000}"/>
    <cellStyle name="Hiperlink 388" xfId="14413" xr:uid="{00000000-0005-0000-0000-000033380000}"/>
    <cellStyle name="Hiperlink 389" xfId="14414" xr:uid="{00000000-0005-0000-0000-000034380000}"/>
    <cellStyle name="Hiperlink 39" xfId="14415" xr:uid="{00000000-0005-0000-0000-000035380000}"/>
    <cellStyle name="Hiperlink 390" xfId="14416" xr:uid="{00000000-0005-0000-0000-000036380000}"/>
    <cellStyle name="Hiperlink 391" xfId="14417" xr:uid="{00000000-0005-0000-0000-000037380000}"/>
    <cellStyle name="Hiperlink 392" xfId="14418" xr:uid="{00000000-0005-0000-0000-000038380000}"/>
    <cellStyle name="Hiperlink 393" xfId="14419" xr:uid="{00000000-0005-0000-0000-000039380000}"/>
    <cellStyle name="Hiperlink 394" xfId="14420" xr:uid="{00000000-0005-0000-0000-00003A380000}"/>
    <cellStyle name="Hiperlink 395" xfId="14421" xr:uid="{00000000-0005-0000-0000-00003B380000}"/>
    <cellStyle name="Hiperlink 396" xfId="14422" xr:uid="{00000000-0005-0000-0000-00003C380000}"/>
    <cellStyle name="Hiperlink 397" xfId="14423" xr:uid="{00000000-0005-0000-0000-00003D380000}"/>
    <cellStyle name="Hiperlink 398" xfId="14424" xr:uid="{00000000-0005-0000-0000-00003E380000}"/>
    <cellStyle name="Hiperlink 399" xfId="14425" xr:uid="{00000000-0005-0000-0000-00003F380000}"/>
    <cellStyle name="Hiperlink 4" xfId="14426" xr:uid="{00000000-0005-0000-0000-000040380000}"/>
    <cellStyle name="Hiperlink 40" xfId="14427" xr:uid="{00000000-0005-0000-0000-000041380000}"/>
    <cellStyle name="Hiperlink 400" xfId="14428" xr:uid="{00000000-0005-0000-0000-000042380000}"/>
    <cellStyle name="Hiperlink 401" xfId="14429" xr:uid="{00000000-0005-0000-0000-000043380000}"/>
    <cellStyle name="Hiperlink 402" xfId="14430" xr:uid="{00000000-0005-0000-0000-000044380000}"/>
    <cellStyle name="Hiperlink 403" xfId="14431" xr:uid="{00000000-0005-0000-0000-000045380000}"/>
    <cellStyle name="Hiperlink 404" xfId="14432" xr:uid="{00000000-0005-0000-0000-000046380000}"/>
    <cellStyle name="Hiperlink 405" xfId="14433" xr:uid="{00000000-0005-0000-0000-000047380000}"/>
    <cellStyle name="Hiperlink 406" xfId="14434" xr:uid="{00000000-0005-0000-0000-000048380000}"/>
    <cellStyle name="Hiperlink 407" xfId="14435" xr:uid="{00000000-0005-0000-0000-000049380000}"/>
    <cellStyle name="Hiperlink 408" xfId="14436" xr:uid="{00000000-0005-0000-0000-00004A380000}"/>
    <cellStyle name="Hiperlink 409" xfId="14437" xr:uid="{00000000-0005-0000-0000-00004B380000}"/>
    <cellStyle name="Hiperlink 41" xfId="14438" xr:uid="{00000000-0005-0000-0000-00004C380000}"/>
    <cellStyle name="Hiperlink 410" xfId="14439" xr:uid="{00000000-0005-0000-0000-00004D380000}"/>
    <cellStyle name="Hiperlink 411" xfId="14440" xr:uid="{00000000-0005-0000-0000-00004E380000}"/>
    <cellStyle name="Hiperlink 412" xfId="14441" xr:uid="{00000000-0005-0000-0000-00004F380000}"/>
    <cellStyle name="Hiperlink 413" xfId="14442" xr:uid="{00000000-0005-0000-0000-000050380000}"/>
    <cellStyle name="Hiperlink 414" xfId="14443" xr:uid="{00000000-0005-0000-0000-000051380000}"/>
    <cellStyle name="Hiperlink 415" xfId="14444" xr:uid="{00000000-0005-0000-0000-000052380000}"/>
    <cellStyle name="Hiperlink 416" xfId="14445" xr:uid="{00000000-0005-0000-0000-000053380000}"/>
    <cellStyle name="Hiperlink 417" xfId="14446" xr:uid="{00000000-0005-0000-0000-000054380000}"/>
    <cellStyle name="Hiperlink 418" xfId="14447" xr:uid="{00000000-0005-0000-0000-000055380000}"/>
    <cellStyle name="Hiperlink 419" xfId="14448" xr:uid="{00000000-0005-0000-0000-000056380000}"/>
    <cellStyle name="Hiperlink 42" xfId="14449" xr:uid="{00000000-0005-0000-0000-000057380000}"/>
    <cellStyle name="Hiperlink 420" xfId="14450" xr:uid="{00000000-0005-0000-0000-000058380000}"/>
    <cellStyle name="Hiperlink 421" xfId="14451" xr:uid="{00000000-0005-0000-0000-000059380000}"/>
    <cellStyle name="Hiperlink 422" xfId="14452" xr:uid="{00000000-0005-0000-0000-00005A380000}"/>
    <cellStyle name="Hiperlink 423" xfId="14453" xr:uid="{00000000-0005-0000-0000-00005B380000}"/>
    <cellStyle name="Hiperlink 424" xfId="14454" xr:uid="{00000000-0005-0000-0000-00005C380000}"/>
    <cellStyle name="Hiperlink 425" xfId="14455" xr:uid="{00000000-0005-0000-0000-00005D380000}"/>
    <cellStyle name="Hiperlink 426" xfId="14456" xr:uid="{00000000-0005-0000-0000-00005E380000}"/>
    <cellStyle name="Hiperlink 427" xfId="14457" xr:uid="{00000000-0005-0000-0000-00005F380000}"/>
    <cellStyle name="Hiperlink 428" xfId="14458" xr:uid="{00000000-0005-0000-0000-000060380000}"/>
    <cellStyle name="Hiperlink 429" xfId="14459" xr:uid="{00000000-0005-0000-0000-000061380000}"/>
    <cellStyle name="Hiperlink 43" xfId="14460" xr:uid="{00000000-0005-0000-0000-000062380000}"/>
    <cellStyle name="Hiperlink 430" xfId="14461" xr:uid="{00000000-0005-0000-0000-000063380000}"/>
    <cellStyle name="Hiperlink 431" xfId="14462" xr:uid="{00000000-0005-0000-0000-000064380000}"/>
    <cellStyle name="Hiperlink 432" xfId="14463" xr:uid="{00000000-0005-0000-0000-000065380000}"/>
    <cellStyle name="Hiperlink 433" xfId="14464" xr:uid="{00000000-0005-0000-0000-000066380000}"/>
    <cellStyle name="Hiperlink 434" xfId="14465" xr:uid="{00000000-0005-0000-0000-000067380000}"/>
    <cellStyle name="Hiperlink 435" xfId="14466" xr:uid="{00000000-0005-0000-0000-000068380000}"/>
    <cellStyle name="Hiperlink 436" xfId="14467" xr:uid="{00000000-0005-0000-0000-000069380000}"/>
    <cellStyle name="Hiperlink 437" xfId="14468" xr:uid="{00000000-0005-0000-0000-00006A380000}"/>
    <cellStyle name="Hiperlink 438" xfId="14469" xr:uid="{00000000-0005-0000-0000-00006B380000}"/>
    <cellStyle name="Hiperlink 439" xfId="14470" xr:uid="{00000000-0005-0000-0000-00006C380000}"/>
    <cellStyle name="Hiperlink 44" xfId="14471" xr:uid="{00000000-0005-0000-0000-00006D380000}"/>
    <cellStyle name="Hiperlink 440" xfId="14472" xr:uid="{00000000-0005-0000-0000-00006E380000}"/>
    <cellStyle name="Hiperlink 441" xfId="14473" xr:uid="{00000000-0005-0000-0000-00006F380000}"/>
    <cellStyle name="Hiperlink 442" xfId="14474" xr:uid="{00000000-0005-0000-0000-000070380000}"/>
    <cellStyle name="Hiperlink 443" xfId="14475" xr:uid="{00000000-0005-0000-0000-000071380000}"/>
    <cellStyle name="Hiperlink 444" xfId="14476" xr:uid="{00000000-0005-0000-0000-000072380000}"/>
    <cellStyle name="Hiperlink 445" xfId="14477" xr:uid="{00000000-0005-0000-0000-000073380000}"/>
    <cellStyle name="Hiperlink 446" xfId="14478" xr:uid="{00000000-0005-0000-0000-000074380000}"/>
    <cellStyle name="Hiperlink 447" xfId="14479" xr:uid="{00000000-0005-0000-0000-000075380000}"/>
    <cellStyle name="Hiperlink 448" xfId="14480" xr:uid="{00000000-0005-0000-0000-000076380000}"/>
    <cellStyle name="Hiperlink 449" xfId="14481" xr:uid="{00000000-0005-0000-0000-000077380000}"/>
    <cellStyle name="Hiperlink 45" xfId="14482" xr:uid="{00000000-0005-0000-0000-000078380000}"/>
    <cellStyle name="Hiperlink 450" xfId="14483" xr:uid="{00000000-0005-0000-0000-000079380000}"/>
    <cellStyle name="Hiperlink 451" xfId="14484" xr:uid="{00000000-0005-0000-0000-00007A380000}"/>
    <cellStyle name="Hiperlink 452" xfId="14485" xr:uid="{00000000-0005-0000-0000-00007B380000}"/>
    <cellStyle name="Hiperlink 453" xfId="14486" xr:uid="{00000000-0005-0000-0000-00007C380000}"/>
    <cellStyle name="Hiperlink 454" xfId="14487" xr:uid="{00000000-0005-0000-0000-00007D380000}"/>
    <cellStyle name="Hiperlink 455" xfId="14488" xr:uid="{00000000-0005-0000-0000-00007E380000}"/>
    <cellStyle name="Hiperlink 456" xfId="14489" xr:uid="{00000000-0005-0000-0000-00007F380000}"/>
    <cellStyle name="Hiperlink 457" xfId="14490" xr:uid="{00000000-0005-0000-0000-000080380000}"/>
    <cellStyle name="Hiperlink 458" xfId="14491" xr:uid="{00000000-0005-0000-0000-000081380000}"/>
    <cellStyle name="Hiperlink 459" xfId="14492" xr:uid="{00000000-0005-0000-0000-000082380000}"/>
    <cellStyle name="Hiperlink 46" xfId="14493" xr:uid="{00000000-0005-0000-0000-000083380000}"/>
    <cellStyle name="Hiperlink 460" xfId="14494" xr:uid="{00000000-0005-0000-0000-000084380000}"/>
    <cellStyle name="Hiperlink 461" xfId="14495" xr:uid="{00000000-0005-0000-0000-000085380000}"/>
    <cellStyle name="Hiperlink 462" xfId="14496" xr:uid="{00000000-0005-0000-0000-000086380000}"/>
    <cellStyle name="Hiperlink 463" xfId="14497" xr:uid="{00000000-0005-0000-0000-000087380000}"/>
    <cellStyle name="Hiperlink 464" xfId="14498" xr:uid="{00000000-0005-0000-0000-000088380000}"/>
    <cellStyle name="Hiperlink 465" xfId="14499" xr:uid="{00000000-0005-0000-0000-000089380000}"/>
    <cellStyle name="Hiperlink 466" xfId="14500" xr:uid="{00000000-0005-0000-0000-00008A380000}"/>
    <cellStyle name="Hiperlink 467" xfId="14501" xr:uid="{00000000-0005-0000-0000-00008B380000}"/>
    <cellStyle name="Hiperlink 468" xfId="14502" xr:uid="{00000000-0005-0000-0000-00008C380000}"/>
    <cellStyle name="Hiperlink 469" xfId="14503" xr:uid="{00000000-0005-0000-0000-00008D380000}"/>
    <cellStyle name="Hiperlink 47" xfId="14504" xr:uid="{00000000-0005-0000-0000-00008E380000}"/>
    <cellStyle name="Hiperlink 470" xfId="14505" xr:uid="{00000000-0005-0000-0000-00008F380000}"/>
    <cellStyle name="Hiperlink 471" xfId="14506" xr:uid="{00000000-0005-0000-0000-000090380000}"/>
    <cellStyle name="Hiperlink 472" xfId="14507" xr:uid="{00000000-0005-0000-0000-000091380000}"/>
    <cellStyle name="Hiperlink 473" xfId="14508" xr:uid="{00000000-0005-0000-0000-000092380000}"/>
    <cellStyle name="Hiperlink 474" xfId="14509" xr:uid="{00000000-0005-0000-0000-000093380000}"/>
    <cellStyle name="Hiperlink 475" xfId="14510" xr:uid="{00000000-0005-0000-0000-000094380000}"/>
    <cellStyle name="Hiperlink 476" xfId="14511" xr:uid="{00000000-0005-0000-0000-000095380000}"/>
    <cellStyle name="Hiperlink 477" xfId="14512" xr:uid="{00000000-0005-0000-0000-000096380000}"/>
    <cellStyle name="Hiperlink 478" xfId="14513" xr:uid="{00000000-0005-0000-0000-000097380000}"/>
    <cellStyle name="Hiperlink 479" xfId="14514" xr:uid="{00000000-0005-0000-0000-000098380000}"/>
    <cellStyle name="Hiperlink 48" xfId="14515" xr:uid="{00000000-0005-0000-0000-000099380000}"/>
    <cellStyle name="Hiperlink 480" xfId="14516" xr:uid="{00000000-0005-0000-0000-00009A380000}"/>
    <cellStyle name="Hiperlink 481" xfId="14517" xr:uid="{00000000-0005-0000-0000-00009B380000}"/>
    <cellStyle name="Hiperlink 482" xfId="14518" xr:uid="{00000000-0005-0000-0000-00009C380000}"/>
    <cellStyle name="Hiperlink 483" xfId="14519" xr:uid="{00000000-0005-0000-0000-00009D380000}"/>
    <cellStyle name="Hiperlink 484" xfId="14520" xr:uid="{00000000-0005-0000-0000-00009E380000}"/>
    <cellStyle name="Hiperlink 485" xfId="14521" xr:uid="{00000000-0005-0000-0000-00009F380000}"/>
    <cellStyle name="Hiperlink 486" xfId="14522" xr:uid="{00000000-0005-0000-0000-0000A0380000}"/>
    <cellStyle name="Hiperlink 487" xfId="14523" xr:uid="{00000000-0005-0000-0000-0000A1380000}"/>
    <cellStyle name="Hiperlink 488" xfId="14524" xr:uid="{00000000-0005-0000-0000-0000A2380000}"/>
    <cellStyle name="Hiperlink 489" xfId="14525" xr:uid="{00000000-0005-0000-0000-0000A3380000}"/>
    <cellStyle name="Hiperlink 49" xfId="14526" xr:uid="{00000000-0005-0000-0000-0000A4380000}"/>
    <cellStyle name="Hiperlink 490" xfId="14527" xr:uid="{00000000-0005-0000-0000-0000A5380000}"/>
    <cellStyle name="Hiperlink 491" xfId="14528" xr:uid="{00000000-0005-0000-0000-0000A6380000}"/>
    <cellStyle name="Hiperlink 492" xfId="14529" xr:uid="{00000000-0005-0000-0000-0000A7380000}"/>
    <cellStyle name="Hiperlink 493" xfId="14530" xr:uid="{00000000-0005-0000-0000-0000A8380000}"/>
    <cellStyle name="Hiperlink 494" xfId="14531" xr:uid="{00000000-0005-0000-0000-0000A9380000}"/>
    <cellStyle name="Hiperlink 495" xfId="14532" xr:uid="{00000000-0005-0000-0000-0000AA380000}"/>
    <cellStyle name="Hiperlink 496" xfId="14533" xr:uid="{00000000-0005-0000-0000-0000AB380000}"/>
    <cellStyle name="Hiperlink 497" xfId="14534" xr:uid="{00000000-0005-0000-0000-0000AC380000}"/>
    <cellStyle name="Hiperlink 498" xfId="14535" xr:uid="{00000000-0005-0000-0000-0000AD380000}"/>
    <cellStyle name="Hiperlink 499" xfId="14536" xr:uid="{00000000-0005-0000-0000-0000AE380000}"/>
    <cellStyle name="Hiperlink 5" xfId="14537" xr:uid="{00000000-0005-0000-0000-0000AF380000}"/>
    <cellStyle name="Hiperlink 50" xfId="14538" xr:uid="{00000000-0005-0000-0000-0000B0380000}"/>
    <cellStyle name="Hiperlink 500" xfId="14539" xr:uid="{00000000-0005-0000-0000-0000B1380000}"/>
    <cellStyle name="Hiperlink 501" xfId="14540" xr:uid="{00000000-0005-0000-0000-0000B2380000}"/>
    <cellStyle name="Hiperlink 502" xfId="14541" xr:uid="{00000000-0005-0000-0000-0000B3380000}"/>
    <cellStyle name="Hiperlink 503" xfId="14542" xr:uid="{00000000-0005-0000-0000-0000B4380000}"/>
    <cellStyle name="Hiperlink 504" xfId="14543" xr:uid="{00000000-0005-0000-0000-0000B5380000}"/>
    <cellStyle name="Hiperlink 505" xfId="14544" xr:uid="{00000000-0005-0000-0000-0000B6380000}"/>
    <cellStyle name="Hiperlink 506" xfId="14545" xr:uid="{00000000-0005-0000-0000-0000B7380000}"/>
    <cellStyle name="Hiperlink 507" xfId="14546" xr:uid="{00000000-0005-0000-0000-0000B8380000}"/>
    <cellStyle name="Hiperlink 508" xfId="14547" xr:uid="{00000000-0005-0000-0000-0000B9380000}"/>
    <cellStyle name="Hiperlink 509" xfId="14548" xr:uid="{00000000-0005-0000-0000-0000BA380000}"/>
    <cellStyle name="Hiperlink 51" xfId="14549" xr:uid="{00000000-0005-0000-0000-0000BB380000}"/>
    <cellStyle name="Hiperlink 510" xfId="14550" xr:uid="{00000000-0005-0000-0000-0000BC380000}"/>
    <cellStyle name="Hiperlink 511" xfId="14551" xr:uid="{00000000-0005-0000-0000-0000BD380000}"/>
    <cellStyle name="Hiperlink 512" xfId="14552" xr:uid="{00000000-0005-0000-0000-0000BE380000}"/>
    <cellStyle name="Hiperlink 513" xfId="14553" xr:uid="{00000000-0005-0000-0000-0000BF380000}"/>
    <cellStyle name="Hiperlink 514" xfId="14554" xr:uid="{00000000-0005-0000-0000-0000C0380000}"/>
    <cellStyle name="Hiperlink 515" xfId="14555" xr:uid="{00000000-0005-0000-0000-0000C1380000}"/>
    <cellStyle name="Hiperlink 516" xfId="14556" xr:uid="{00000000-0005-0000-0000-0000C2380000}"/>
    <cellStyle name="Hiperlink 517" xfId="14557" xr:uid="{00000000-0005-0000-0000-0000C3380000}"/>
    <cellStyle name="Hiperlink 518" xfId="14558" xr:uid="{00000000-0005-0000-0000-0000C4380000}"/>
    <cellStyle name="Hiperlink 519" xfId="14559" xr:uid="{00000000-0005-0000-0000-0000C5380000}"/>
    <cellStyle name="Hiperlink 52" xfId="14560" xr:uid="{00000000-0005-0000-0000-0000C6380000}"/>
    <cellStyle name="Hiperlink 520" xfId="14561" xr:uid="{00000000-0005-0000-0000-0000C7380000}"/>
    <cellStyle name="Hiperlink 521" xfId="14562" xr:uid="{00000000-0005-0000-0000-0000C8380000}"/>
    <cellStyle name="Hiperlink 522" xfId="14563" xr:uid="{00000000-0005-0000-0000-0000C9380000}"/>
    <cellStyle name="Hiperlink 523" xfId="14564" xr:uid="{00000000-0005-0000-0000-0000CA380000}"/>
    <cellStyle name="Hiperlink 524" xfId="14565" xr:uid="{00000000-0005-0000-0000-0000CB380000}"/>
    <cellStyle name="Hiperlink 525" xfId="14566" xr:uid="{00000000-0005-0000-0000-0000CC380000}"/>
    <cellStyle name="Hiperlink 526" xfId="14567" xr:uid="{00000000-0005-0000-0000-0000CD380000}"/>
    <cellStyle name="Hiperlink 527" xfId="14568" xr:uid="{00000000-0005-0000-0000-0000CE380000}"/>
    <cellStyle name="Hiperlink 528" xfId="14569" xr:uid="{00000000-0005-0000-0000-0000CF380000}"/>
    <cellStyle name="Hiperlink 529" xfId="14570" xr:uid="{00000000-0005-0000-0000-0000D0380000}"/>
    <cellStyle name="Hiperlink 53" xfId="14571" xr:uid="{00000000-0005-0000-0000-0000D1380000}"/>
    <cellStyle name="Hiperlink 530" xfId="14572" xr:uid="{00000000-0005-0000-0000-0000D2380000}"/>
    <cellStyle name="Hiperlink 531" xfId="14573" xr:uid="{00000000-0005-0000-0000-0000D3380000}"/>
    <cellStyle name="Hiperlink 532" xfId="14574" xr:uid="{00000000-0005-0000-0000-0000D4380000}"/>
    <cellStyle name="Hiperlink 533" xfId="14575" xr:uid="{00000000-0005-0000-0000-0000D5380000}"/>
    <cellStyle name="Hiperlink 534" xfId="14576" xr:uid="{00000000-0005-0000-0000-0000D6380000}"/>
    <cellStyle name="Hiperlink 535" xfId="14577" xr:uid="{00000000-0005-0000-0000-0000D7380000}"/>
    <cellStyle name="Hiperlink 536" xfId="14578" xr:uid="{00000000-0005-0000-0000-0000D8380000}"/>
    <cellStyle name="Hiperlink 537" xfId="14579" xr:uid="{00000000-0005-0000-0000-0000D9380000}"/>
    <cellStyle name="Hiperlink 538" xfId="14580" xr:uid="{00000000-0005-0000-0000-0000DA380000}"/>
    <cellStyle name="Hiperlink 539" xfId="14581" xr:uid="{00000000-0005-0000-0000-0000DB380000}"/>
    <cellStyle name="Hiperlink 54" xfId="14582" xr:uid="{00000000-0005-0000-0000-0000DC380000}"/>
    <cellStyle name="Hiperlink 540" xfId="14583" xr:uid="{00000000-0005-0000-0000-0000DD380000}"/>
    <cellStyle name="Hiperlink 541" xfId="14584" xr:uid="{00000000-0005-0000-0000-0000DE380000}"/>
    <cellStyle name="Hiperlink 542" xfId="15" xr:uid="{00000000-0005-0000-0000-0000DF380000}"/>
    <cellStyle name="Hiperlink 55" xfId="14585" xr:uid="{00000000-0005-0000-0000-0000E0380000}"/>
    <cellStyle name="Hiperlink 56" xfId="14586" xr:uid="{00000000-0005-0000-0000-0000E1380000}"/>
    <cellStyle name="Hiperlink 57" xfId="14587" xr:uid="{00000000-0005-0000-0000-0000E2380000}"/>
    <cellStyle name="Hiperlink 58" xfId="14588" xr:uid="{00000000-0005-0000-0000-0000E3380000}"/>
    <cellStyle name="Hiperlink 59" xfId="14589" xr:uid="{00000000-0005-0000-0000-0000E4380000}"/>
    <cellStyle name="Hiperlink 6" xfId="14590" xr:uid="{00000000-0005-0000-0000-0000E5380000}"/>
    <cellStyle name="Hiperlink 60" xfId="14591" xr:uid="{00000000-0005-0000-0000-0000E6380000}"/>
    <cellStyle name="Hiperlink 61" xfId="14592" xr:uid="{00000000-0005-0000-0000-0000E7380000}"/>
    <cellStyle name="Hiperlink 62" xfId="14593" xr:uid="{00000000-0005-0000-0000-0000E8380000}"/>
    <cellStyle name="Hiperlink 63" xfId="14594" xr:uid="{00000000-0005-0000-0000-0000E9380000}"/>
    <cellStyle name="Hiperlink 64" xfId="14595" xr:uid="{00000000-0005-0000-0000-0000EA380000}"/>
    <cellStyle name="Hiperlink 65" xfId="14596" xr:uid="{00000000-0005-0000-0000-0000EB380000}"/>
    <cellStyle name="Hiperlink 66" xfId="14597" xr:uid="{00000000-0005-0000-0000-0000EC380000}"/>
    <cellStyle name="Hiperlink 67" xfId="14598" xr:uid="{00000000-0005-0000-0000-0000ED380000}"/>
    <cellStyle name="Hiperlink 68" xfId="14599" xr:uid="{00000000-0005-0000-0000-0000EE380000}"/>
    <cellStyle name="Hiperlink 69" xfId="14600" xr:uid="{00000000-0005-0000-0000-0000EF380000}"/>
    <cellStyle name="Hiperlink 7" xfId="14601" xr:uid="{00000000-0005-0000-0000-0000F0380000}"/>
    <cellStyle name="Hiperlink 70" xfId="14602" xr:uid="{00000000-0005-0000-0000-0000F1380000}"/>
    <cellStyle name="Hiperlink 71" xfId="14603" xr:uid="{00000000-0005-0000-0000-0000F2380000}"/>
    <cellStyle name="Hiperlink 72" xfId="14604" xr:uid="{00000000-0005-0000-0000-0000F3380000}"/>
    <cellStyle name="Hiperlink 73" xfId="14605" xr:uid="{00000000-0005-0000-0000-0000F4380000}"/>
    <cellStyle name="Hiperlink 74" xfId="14606" xr:uid="{00000000-0005-0000-0000-0000F5380000}"/>
    <cellStyle name="Hiperlink 75" xfId="14607" xr:uid="{00000000-0005-0000-0000-0000F6380000}"/>
    <cellStyle name="Hiperlink 76" xfId="14608" xr:uid="{00000000-0005-0000-0000-0000F7380000}"/>
    <cellStyle name="Hiperlink 77" xfId="14609" xr:uid="{00000000-0005-0000-0000-0000F8380000}"/>
    <cellStyle name="Hiperlink 78" xfId="14610" xr:uid="{00000000-0005-0000-0000-0000F9380000}"/>
    <cellStyle name="Hiperlink 79" xfId="14611" xr:uid="{00000000-0005-0000-0000-0000FA380000}"/>
    <cellStyle name="Hiperlink 8" xfId="14612" xr:uid="{00000000-0005-0000-0000-0000FB380000}"/>
    <cellStyle name="Hiperlink 80" xfId="14613" xr:uid="{00000000-0005-0000-0000-0000FC380000}"/>
    <cellStyle name="Hiperlink 81" xfId="14614" xr:uid="{00000000-0005-0000-0000-0000FD380000}"/>
    <cellStyle name="Hiperlink 82" xfId="14615" xr:uid="{00000000-0005-0000-0000-0000FE380000}"/>
    <cellStyle name="Hiperlink 83" xfId="14616" xr:uid="{00000000-0005-0000-0000-0000FF380000}"/>
    <cellStyle name="Hiperlink 84" xfId="14617" xr:uid="{00000000-0005-0000-0000-000000390000}"/>
    <cellStyle name="Hiperlink 85" xfId="14618" xr:uid="{00000000-0005-0000-0000-000001390000}"/>
    <cellStyle name="Hiperlink 86" xfId="14619" xr:uid="{00000000-0005-0000-0000-000002390000}"/>
    <cellStyle name="Hiperlink 87" xfId="14620" xr:uid="{00000000-0005-0000-0000-000003390000}"/>
    <cellStyle name="Hiperlink 88" xfId="14621" xr:uid="{00000000-0005-0000-0000-000004390000}"/>
    <cellStyle name="Hiperlink 89" xfId="14622" xr:uid="{00000000-0005-0000-0000-000005390000}"/>
    <cellStyle name="Hiperlink 9" xfId="14623" xr:uid="{00000000-0005-0000-0000-000006390000}"/>
    <cellStyle name="Hiperlink 90" xfId="14624" xr:uid="{00000000-0005-0000-0000-000007390000}"/>
    <cellStyle name="Hiperlink 91" xfId="14625" xr:uid="{00000000-0005-0000-0000-000008390000}"/>
    <cellStyle name="Hiperlink 92" xfId="14626" xr:uid="{00000000-0005-0000-0000-000009390000}"/>
    <cellStyle name="Hiperlink 93" xfId="14627" xr:uid="{00000000-0005-0000-0000-00000A390000}"/>
    <cellStyle name="Hiperlink 94" xfId="14628" xr:uid="{00000000-0005-0000-0000-00000B390000}"/>
    <cellStyle name="Hiperlink 95" xfId="14629" xr:uid="{00000000-0005-0000-0000-00000C390000}"/>
    <cellStyle name="Hiperlink 96" xfId="14630" xr:uid="{00000000-0005-0000-0000-00000D390000}"/>
    <cellStyle name="Hiperlink 97" xfId="14631" xr:uid="{00000000-0005-0000-0000-00000E390000}"/>
    <cellStyle name="Hiperlink 98" xfId="14632" xr:uid="{00000000-0005-0000-0000-00000F390000}"/>
    <cellStyle name="Hiperlink 99" xfId="14633" xr:uid="{00000000-0005-0000-0000-000010390000}"/>
    <cellStyle name="Incorreto 2" xfId="14634" xr:uid="{00000000-0005-0000-0000-000011390000}"/>
    <cellStyle name="Moeda 10" xfId="14635" xr:uid="{00000000-0005-0000-0000-000012390000}"/>
    <cellStyle name="Moeda 2" xfId="3" xr:uid="{00000000-0005-0000-0000-000013390000}"/>
    <cellStyle name="Moeda 2 10" xfId="14636" xr:uid="{00000000-0005-0000-0000-000014390000}"/>
    <cellStyle name="Moeda 2 10 2" xfId="14637" xr:uid="{00000000-0005-0000-0000-000015390000}"/>
    <cellStyle name="Moeda 2 11" xfId="14638" xr:uid="{00000000-0005-0000-0000-000016390000}"/>
    <cellStyle name="Moeda 2 11 2" xfId="14639" xr:uid="{00000000-0005-0000-0000-000017390000}"/>
    <cellStyle name="Moeda 2 12" xfId="14640" xr:uid="{00000000-0005-0000-0000-000018390000}"/>
    <cellStyle name="Moeda 2 2" xfId="14641" xr:uid="{00000000-0005-0000-0000-000019390000}"/>
    <cellStyle name="Moeda 2 2 10" xfId="14642" xr:uid="{00000000-0005-0000-0000-00001A390000}"/>
    <cellStyle name="Moeda 2 2 10 2" xfId="14643" xr:uid="{00000000-0005-0000-0000-00001B390000}"/>
    <cellStyle name="Moeda 2 2 10 2 2" xfId="14644" xr:uid="{00000000-0005-0000-0000-00001C390000}"/>
    <cellStyle name="Moeda 2 2 10 3" xfId="14645" xr:uid="{00000000-0005-0000-0000-00001D390000}"/>
    <cellStyle name="Moeda 2 2 11" xfId="14646" xr:uid="{00000000-0005-0000-0000-00001E390000}"/>
    <cellStyle name="Moeda 2 2 12" xfId="14647" xr:uid="{00000000-0005-0000-0000-00001F390000}"/>
    <cellStyle name="Moeda 2 2 12 2" xfId="14648" xr:uid="{00000000-0005-0000-0000-000020390000}"/>
    <cellStyle name="Moeda 2 2 13" xfId="14649" xr:uid="{00000000-0005-0000-0000-000021390000}"/>
    <cellStyle name="Moeda 2 2 13 2" xfId="14650" xr:uid="{00000000-0005-0000-0000-000022390000}"/>
    <cellStyle name="Moeda 2 2 14" xfId="14651" xr:uid="{00000000-0005-0000-0000-000023390000}"/>
    <cellStyle name="Moeda 2 2 15" xfId="14652" xr:uid="{00000000-0005-0000-0000-000024390000}"/>
    <cellStyle name="Moeda 2 2 16" xfId="14653" xr:uid="{00000000-0005-0000-0000-000025390000}"/>
    <cellStyle name="Moeda 2 2 2" xfId="14654" xr:uid="{00000000-0005-0000-0000-000026390000}"/>
    <cellStyle name="Moeda 2 2 2 10" xfId="14655" xr:uid="{00000000-0005-0000-0000-000027390000}"/>
    <cellStyle name="Moeda 2 2 2 11" xfId="14656" xr:uid="{00000000-0005-0000-0000-000028390000}"/>
    <cellStyle name="Moeda 2 2 2 2" xfId="14657" xr:uid="{00000000-0005-0000-0000-000029390000}"/>
    <cellStyle name="Moeda 2 2 2 2 2" xfId="14658" xr:uid="{00000000-0005-0000-0000-00002A390000}"/>
    <cellStyle name="Moeda 2 2 2 2 2 2" xfId="14659" xr:uid="{00000000-0005-0000-0000-00002B390000}"/>
    <cellStyle name="Moeda 2 2 2 2 2 2 2" xfId="14660" xr:uid="{00000000-0005-0000-0000-00002C390000}"/>
    <cellStyle name="Moeda 2 2 2 2 2 2 2 2" xfId="14661" xr:uid="{00000000-0005-0000-0000-00002D390000}"/>
    <cellStyle name="Moeda 2 2 2 2 2 2 2 2 2" xfId="14662" xr:uid="{00000000-0005-0000-0000-00002E390000}"/>
    <cellStyle name="Moeda 2 2 2 2 2 2 2 3" xfId="14663" xr:uid="{00000000-0005-0000-0000-00002F390000}"/>
    <cellStyle name="Moeda 2 2 2 2 2 2 3" xfId="14664" xr:uid="{00000000-0005-0000-0000-000030390000}"/>
    <cellStyle name="Moeda 2 2 2 2 2 2 3 2" xfId="14665" xr:uid="{00000000-0005-0000-0000-000031390000}"/>
    <cellStyle name="Moeda 2 2 2 2 2 2 4" xfId="14666" xr:uid="{00000000-0005-0000-0000-000032390000}"/>
    <cellStyle name="Moeda 2 2 2 2 2 2 4 2" xfId="14667" xr:uid="{00000000-0005-0000-0000-000033390000}"/>
    <cellStyle name="Moeda 2 2 2 2 2 2 5" xfId="14668" xr:uid="{00000000-0005-0000-0000-000034390000}"/>
    <cellStyle name="Moeda 2 2 2 2 2 3" xfId="14669" xr:uid="{00000000-0005-0000-0000-000035390000}"/>
    <cellStyle name="Moeda 2 2 2 2 2 3 2" xfId="14670" xr:uid="{00000000-0005-0000-0000-000036390000}"/>
    <cellStyle name="Moeda 2 2 2 2 2 3 2 2" xfId="14671" xr:uid="{00000000-0005-0000-0000-000037390000}"/>
    <cellStyle name="Moeda 2 2 2 2 2 3 3" xfId="14672" xr:uid="{00000000-0005-0000-0000-000038390000}"/>
    <cellStyle name="Moeda 2 2 2 2 2 4" xfId="14673" xr:uid="{00000000-0005-0000-0000-000039390000}"/>
    <cellStyle name="Moeda 2 2 2 2 2 4 2" xfId="14674" xr:uid="{00000000-0005-0000-0000-00003A390000}"/>
    <cellStyle name="Moeda 2 2 2 2 2 5" xfId="14675" xr:uid="{00000000-0005-0000-0000-00003B390000}"/>
    <cellStyle name="Moeda 2 2 2 2 2 5 2" xfId="14676" xr:uid="{00000000-0005-0000-0000-00003C390000}"/>
    <cellStyle name="Moeda 2 2 2 2 2 6" xfId="14677" xr:uid="{00000000-0005-0000-0000-00003D390000}"/>
    <cellStyle name="Moeda 2 2 2 2 2 7" xfId="14678" xr:uid="{00000000-0005-0000-0000-00003E390000}"/>
    <cellStyle name="Moeda 2 2 2 2 2 8" xfId="14679" xr:uid="{00000000-0005-0000-0000-00003F390000}"/>
    <cellStyle name="Moeda 2 2 2 2 3" xfId="14680" xr:uid="{00000000-0005-0000-0000-000040390000}"/>
    <cellStyle name="Moeda 2 2 2 2 3 2" xfId="14681" xr:uid="{00000000-0005-0000-0000-000041390000}"/>
    <cellStyle name="Moeda 2 2 2 2 3 2 2" xfId="14682" xr:uid="{00000000-0005-0000-0000-000042390000}"/>
    <cellStyle name="Moeda 2 2 2 2 3 2 2 2" xfId="14683" xr:uid="{00000000-0005-0000-0000-000043390000}"/>
    <cellStyle name="Moeda 2 2 2 2 3 2 3" xfId="14684" xr:uid="{00000000-0005-0000-0000-000044390000}"/>
    <cellStyle name="Moeda 2 2 2 2 3 3" xfId="14685" xr:uid="{00000000-0005-0000-0000-000045390000}"/>
    <cellStyle name="Moeda 2 2 2 2 3 3 2" xfId="14686" xr:uid="{00000000-0005-0000-0000-000046390000}"/>
    <cellStyle name="Moeda 2 2 2 2 3 4" xfId="14687" xr:uid="{00000000-0005-0000-0000-000047390000}"/>
    <cellStyle name="Moeda 2 2 2 2 3 4 2" xfId="14688" xr:uid="{00000000-0005-0000-0000-000048390000}"/>
    <cellStyle name="Moeda 2 2 2 2 3 5" xfId="14689" xr:uid="{00000000-0005-0000-0000-000049390000}"/>
    <cellStyle name="Moeda 2 2 2 2 4" xfId="14690" xr:uid="{00000000-0005-0000-0000-00004A390000}"/>
    <cellStyle name="Moeda 2 2 2 2 4 2" xfId="14691" xr:uid="{00000000-0005-0000-0000-00004B390000}"/>
    <cellStyle name="Moeda 2 2 2 2 4 2 2" xfId="14692" xr:uid="{00000000-0005-0000-0000-00004C390000}"/>
    <cellStyle name="Moeda 2 2 2 2 4 3" xfId="14693" xr:uid="{00000000-0005-0000-0000-00004D390000}"/>
    <cellStyle name="Moeda 2 2 2 2 5" xfId="14694" xr:uid="{00000000-0005-0000-0000-00004E390000}"/>
    <cellStyle name="Moeda 2 2 2 2 5 2" xfId="14695" xr:uid="{00000000-0005-0000-0000-00004F390000}"/>
    <cellStyle name="Moeda 2 2 2 2 6" xfId="14696" xr:uid="{00000000-0005-0000-0000-000050390000}"/>
    <cellStyle name="Moeda 2 2 2 2 6 2" xfId="14697" xr:uid="{00000000-0005-0000-0000-000051390000}"/>
    <cellStyle name="Moeda 2 2 2 2 7" xfId="14698" xr:uid="{00000000-0005-0000-0000-000052390000}"/>
    <cellStyle name="Moeda 2 2 2 2 8" xfId="14699" xr:uid="{00000000-0005-0000-0000-000053390000}"/>
    <cellStyle name="Moeda 2 2 2 2 9" xfId="14700" xr:uid="{00000000-0005-0000-0000-000054390000}"/>
    <cellStyle name="Moeda 2 2 2 3" xfId="14701" xr:uid="{00000000-0005-0000-0000-000055390000}"/>
    <cellStyle name="Moeda 2 2 2 3 2" xfId="14702" xr:uid="{00000000-0005-0000-0000-000056390000}"/>
    <cellStyle name="Moeda 2 2 2 3 2 2" xfId="14703" xr:uid="{00000000-0005-0000-0000-000057390000}"/>
    <cellStyle name="Moeda 2 2 2 3 2 2 2" xfId="14704" xr:uid="{00000000-0005-0000-0000-000058390000}"/>
    <cellStyle name="Moeda 2 2 2 3 2 2 2 2" xfId="14705" xr:uid="{00000000-0005-0000-0000-000059390000}"/>
    <cellStyle name="Moeda 2 2 2 3 2 2 3" xfId="14706" xr:uid="{00000000-0005-0000-0000-00005A390000}"/>
    <cellStyle name="Moeda 2 2 2 3 2 3" xfId="14707" xr:uid="{00000000-0005-0000-0000-00005B390000}"/>
    <cellStyle name="Moeda 2 2 2 3 2 3 2" xfId="14708" xr:uid="{00000000-0005-0000-0000-00005C390000}"/>
    <cellStyle name="Moeda 2 2 2 3 2 4" xfId="14709" xr:uid="{00000000-0005-0000-0000-00005D390000}"/>
    <cellStyle name="Moeda 2 2 2 3 2 4 2" xfId="14710" xr:uid="{00000000-0005-0000-0000-00005E390000}"/>
    <cellStyle name="Moeda 2 2 2 3 2 5" xfId="14711" xr:uid="{00000000-0005-0000-0000-00005F390000}"/>
    <cellStyle name="Moeda 2 2 2 3 3" xfId="14712" xr:uid="{00000000-0005-0000-0000-000060390000}"/>
    <cellStyle name="Moeda 2 2 2 3 3 2" xfId="14713" xr:uid="{00000000-0005-0000-0000-000061390000}"/>
    <cellStyle name="Moeda 2 2 2 3 3 2 2" xfId="14714" xr:uid="{00000000-0005-0000-0000-000062390000}"/>
    <cellStyle name="Moeda 2 2 2 3 3 3" xfId="14715" xr:uid="{00000000-0005-0000-0000-000063390000}"/>
    <cellStyle name="Moeda 2 2 2 3 4" xfId="14716" xr:uid="{00000000-0005-0000-0000-000064390000}"/>
    <cellStyle name="Moeda 2 2 2 3 4 2" xfId="14717" xr:uid="{00000000-0005-0000-0000-000065390000}"/>
    <cellStyle name="Moeda 2 2 2 3 5" xfId="14718" xr:uid="{00000000-0005-0000-0000-000066390000}"/>
    <cellStyle name="Moeda 2 2 2 3 5 2" xfId="14719" xr:uid="{00000000-0005-0000-0000-000067390000}"/>
    <cellStyle name="Moeda 2 2 2 3 6" xfId="14720" xr:uid="{00000000-0005-0000-0000-000068390000}"/>
    <cellStyle name="Moeda 2 2 2 3 7" xfId="14721" xr:uid="{00000000-0005-0000-0000-000069390000}"/>
    <cellStyle name="Moeda 2 2 2 3 8" xfId="14722" xr:uid="{00000000-0005-0000-0000-00006A390000}"/>
    <cellStyle name="Moeda 2 2 2 4" xfId="14723" xr:uid="{00000000-0005-0000-0000-00006B390000}"/>
    <cellStyle name="Moeda 2 2 2 4 2" xfId="14724" xr:uid="{00000000-0005-0000-0000-00006C390000}"/>
    <cellStyle name="Moeda 2 2 2 4 2 2" xfId="14725" xr:uid="{00000000-0005-0000-0000-00006D390000}"/>
    <cellStyle name="Moeda 2 2 2 4 2 2 2" xfId="14726" xr:uid="{00000000-0005-0000-0000-00006E390000}"/>
    <cellStyle name="Moeda 2 2 2 4 2 3" xfId="14727" xr:uid="{00000000-0005-0000-0000-00006F390000}"/>
    <cellStyle name="Moeda 2 2 2 4 3" xfId="14728" xr:uid="{00000000-0005-0000-0000-000070390000}"/>
    <cellStyle name="Moeda 2 2 2 4 3 2" xfId="14729" xr:uid="{00000000-0005-0000-0000-000071390000}"/>
    <cellStyle name="Moeda 2 2 2 4 4" xfId="14730" xr:uid="{00000000-0005-0000-0000-000072390000}"/>
    <cellStyle name="Moeda 2 2 2 4 4 2" xfId="14731" xr:uid="{00000000-0005-0000-0000-000073390000}"/>
    <cellStyle name="Moeda 2 2 2 4 5" xfId="14732" xr:uid="{00000000-0005-0000-0000-000074390000}"/>
    <cellStyle name="Moeda 2 2 2 5" xfId="14733" xr:uid="{00000000-0005-0000-0000-000075390000}"/>
    <cellStyle name="Moeda 2 2 2 5 2" xfId="14734" xr:uid="{00000000-0005-0000-0000-000076390000}"/>
    <cellStyle name="Moeda 2 2 2 5 2 2" xfId="14735" xr:uid="{00000000-0005-0000-0000-000077390000}"/>
    <cellStyle name="Moeda 2 2 2 5 3" xfId="14736" xr:uid="{00000000-0005-0000-0000-000078390000}"/>
    <cellStyle name="Moeda 2 2 2 6" xfId="14737" xr:uid="{00000000-0005-0000-0000-000079390000}"/>
    <cellStyle name="Moeda 2 2 2 7" xfId="14738" xr:uid="{00000000-0005-0000-0000-00007A390000}"/>
    <cellStyle name="Moeda 2 2 2 7 2" xfId="14739" xr:uid="{00000000-0005-0000-0000-00007B390000}"/>
    <cellStyle name="Moeda 2 2 2 8" xfId="14740" xr:uid="{00000000-0005-0000-0000-00007C390000}"/>
    <cellStyle name="Moeda 2 2 2 8 2" xfId="14741" xr:uid="{00000000-0005-0000-0000-00007D390000}"/>
    <cellStyle name="Moeda 2 2 2 9" xfId="14742" xr:uid="{00000000-0005-0000-0000-00007E390000}"/>
    <cellStyle name="Moeda 2 2 3" xfId="14743" xr:uid="{00000000-0005-0000-0000-00007F390000}"/>
    <cellStyle name="Moeda 2 2 3 10" xfId="14744" xr:uid="{00000000-0005-0000-0000-000080390000}"/>
    <cellStyle name="Moeda 2 2 3 2" xfId="14745" xr:uid="{00000000-0005-0000-0000-000081390000}"/>
    <cellStyle name="Moeda 2 2 3 2 2" xfId="14746" xr:uid="{00000000-0005-0000-0000-000082390000}"/>
    <cellStyle name="Moeda 2 2 3 2 2 2" xfId="14747" xr:uid="{00000000-0005-0000-0000-000083390000}"/>
    <cellStyle name="Moeda 2 2 3 2 2 2 2" xfId="14748" xr:uid="{00000000-0005-0000-0000-000084390000}"/>
    <cellStyle name="Moeda 2 2 3 2 2 2 2 2" xfId="14749" xr:uid="{00000000-0005-0000-0000-000085390000}"/>
    <cellStyle name="Moeda 2 2 3 2 2 2 2 2 2" xfId="14750" xr:uid="{00000000-0005-0000-0000-000086390000}"/>
    <cellStyle name="Moeda 2 2 3 2 2 2 2 3" xfId="14751" xr:uid="{00000000-0005-0000-0000-000087390000}"/>
    <cellStyle name="Moeda 2 2 3 2 2 2 3" xfId="14752" xr:uid="{00000000-0005-0000-0000-000088390000}"/>
    <cellStyle name="Moeda 2 2 3 2 2 2 3 2" xfId="14753" xr:uid="{00000000-0005-0000-0000-000089390000}"/>
    <cellStyle name="Moeda 2 2 3 2 2 2 4" xfId="14754" xr:uid="{00000000-0005-0000-0000-00008A390000}"/>
    <cellStyle name="Moeda 2 2 3 2 2 2 4 2" xfId="14755" xr:uid="{00000000-0005-0000-0000-00008B390000}"/>
    <cellStyle name="Moeda 2 2 3 2 2 2 5" xfId="14756" xr:uid="{00000000-0005-0000-0000-00008C390000}"/>
    <cellStyle name="Moeda 2 2 3 2 2 3" xfId="14757" xr:uid="{00000000-0005-0000-0000-00008D390000}"/>
    <cellStyle name="Moeda 2 2 3 2 2 3 2" xfId="14758" xr:uid="{00000000-0005-0000-0000-00008E390000}"/>
    <cellStyle name="Moeda 2 2 3 2 2 3 2 2" xfId="14759" xr:uid="{00000000-0005-0000-0000-00008F390000}"/>
    <cellStyle name="Moeda 2 2 3 2 2 3 3" xfId="14760" xr:uid="{00000000-0005-0000-0000-000090390000}"/>
    <cellStyle name="Moeda 2 2 3 2 2 4" xfId="14761" xr:uid="{00000000-0005-0000-0000-000091390000}"/>
    <cellStyle name="Moeda 2 2 3 2 2 4 2" xfId="14762" xr:uid="{00000000-0005-0000-0000-000092390000}"/>
    <cellStyle name="Moeda 2 2 3 2 2 5" xfId="14763" xr:uid="{00000000-0005-0000-0000-000093390000}"/>
    <cellStyle name="Moeda 2 2 3 2 2 5 2" xfId="14764" xr:uid="{00000000-0005-0000-0000-000094390000}"/>
    <cellStyle name="Moeda 2 2 3 2 2 6" xfId="14765" xr:uid="{00000000-0005-0000-0000-000095390000}"/>
    <cellStyle name="Moeda 2 2 3 2 2 7" xfId="14766" xr:uid="{00000000-0005-0000-0000-000096390000}"/>
    <cellStyle name="Moeda 2 2 3 2 2 8" xfId="14767" xr:uid="{00000000-0005-0000-0000-000097390000}"/>
    <cellStyle name="Moeda 2 2 3 2 3" xfId="14768" xr:uid="{00000000-0005-0000-0000-000098390000}"/>
    <cellStyle name="Moeda 2 2 3 2 3 2" xfId="14769" xr:uid="{00000000-0005-0000-0000-000099390000}"/>
    <cellStyle name="Moeda 2 2 3 2 3 2 2" xfId="14770" xr:uid="{00000000-0005-0000-0000-00009A390000}"/>
    <cellStyle name="Moeda 2 2 3 2 3 2 2 2" xfId="14771" xr:uid="{00000000-0005-0000-0000-00009B390000}"/>
    <cellStyle name="Moeda 2 2 3 2 3 2 3" xfId="14772" xr:uid="{00000000-0005-0000-0000-00009C390000}"/>
    <cellStyle name="Moeda 2 2 3 2 3 3" xfId="14773" xr:uid="{00000000-0005-0000-0000-00009D390000}"/>
    <cellStyle name="Moeda 2 2 3 2 3 3 2" xfId="14774" xr:uid="{00000000-0005-0000-0000-00009E390000}"/>
    <cellStyle name="Moeda 2 2 3 2 3 4" xfId="14775" xr:uid="{00000000-0005-0000-0000-00009F390000}"/>
    <cellStyle name="Moeda 2 2 3 2 3 4 2" xfId="14776" xr:uid="{00000000-0005-0000-0000-0000A0390000}"/>
    <cellStyle name="Moeda 2 2 3 2 3 5" xfId="14777" xr:uid="{00000000-0005-0000-0000-0000A1390000}"/>
    <cellStyle name="Moeda 2 2 3 2 4" xfId="14778" xr:uid="{00000000-0005-0000-0000-0000A2390000}"/>
    <cellStyle name="Moeda 2 2 3 2 4 2" xfId="14779" xr:uid="{00000000-0005-0000-0000-0000A3390000}"/>
    <cellStyle name="Moeda 2 2 3 2 4 2 2" xfId="14780" xr:uid="{00000000-0005-0000-0000-0000A4390000}"/>
    <cellStyle name="Moeda 2 2 3 2 4 3" xfId="14781" xr:uid="{00000000-0005-0000-0000-0000A5390000}"/>
    <cellStyle name="Moeda 2 2 3 2 5" xfId="14782" xr:uid="{00000000-0005-0000-0000-0000A6390000}"/>
    <cellStyle name="Moeda 2 2 3 2 5 2" xfId="14783" xr:uid="{00000000-0005-0000-0000-0000A7390000}"/>
    <cellStyle name="Moeda 2 2 3 2 6" xfId="14784" xr:uid="{00000000-0005-0000-0000-0000A8390000}"/>
    <cellStyle name="Moeda 2 2 3 2 6 2" xfId="14785" xr:uid="{00000000-0005-0000-0000-0000A9390000}"/>
    <cellStyle name="Moeda 2 2 3 2 7" xfId="14786" xr:uid="{00000000-0005-0000-0000-0000AA390000}"/>
    <cellStyle name="Moeda 2 2 3 2 8" xfId="14787" xr:uid="{00000000-0005-0000-0000-0000AB390000}"/>
    <cellStyle name="Moeda 2 2 3 2 9" xfId="14788" xr:uid="{00000000-0005-0000-0000-0000AC390000}"/>
    <cellStyle name="Moeda 2 2 3 3" xfId="14789" xr:uid="{00000000-0005-0000-0000-0000AD390000}"/>
    <cellStyle name="Moeda 2 2 3 3 2" xfId="14790" xr:uid="{00000000-0005-0000-0000-0000AE390000}"/>
    <cellStyle name="Moeda 2 2 3 3 2 2" xfId="14791" xr:uid="{00000000-0005-0000-0000-0000AF390000}"/>
    <cellStyle name="Moeda 2 2 3 3 2 2 2" xfId="14792" xr:uid="{00000000-0005-0000-0000-0000B0390000}"/>
    <cellStyle name="Moeda 2 2 3 3 2 2 2 2" xfId="14793" xr:uid="{00000000-0005-0000-0000-0000B1390000}"/>
    <cellStyle name="Moeda 2 2 3 3 2 2 3" xfId="14794" xr:uid="{00000000-0005-0000-0000-0000B2390000}"/>
    <cellStyle name="Moeda 2 2 3 3 2 3" xfId="14795" xr:uid="{00000000-0005-0000-0000-0000B3390000}"/>
    <cellStyle name="Moeda 2 2 3 3 2 3 2" xfId="14796" xr:uid="{00000000-0005-0000-0000-0000B4390000}"/>
    <cellStyle name="Moeda 2 2 3 3 2 4" xfId="14797" xr:uid="{00000000-0005-0000-0000-0000B5390000}"/>
    <cellStyle name="Moeda 2 2 3 3 2 4 2" xfId="14798" xr:uid="{00000000-0005-0000-0000-0000B6390000}"/>
    <cellStyle name="Moeda 2 2 3 3 2 5" xfId="14799" xr:uid="{00000000-0005-0000-0000-0000B7390000}"/>
    <cellStyle name="Moeda 2 2 3 3 3" xfId="14800" xr:uid="{00000000-0005-0000-0000-0000B8390000}"/>
    <cellStyle name="Moeda 2 2 3 3 3 2" xfId="14801" xr:uid="{00000000-0005-0000-0000-0000B9390000}"/>
    <cellStyle name="Moeda 2 2 3 3 3 2 2" xfId="14802" xr:uid="{00000000-0005-0000-0000-0000BA390000}"/>
    <cellStyle name="Moeda 2 2 3 3 3 3" xfId="14803" xr:uid="{00000000-0005-0000-0000-0000BB390000}"/>
    <cellStyle name="Moeda 2 2 3 3 4" xfId="14804" xr:uid="{00000000-0005-0000-0000-0000BC390000}"/>
    <cellStyle name="Moeda 2 2 3 3 4 2" xfId="14805" xr:uid="{00000000-0005-0000-0000-0000BD390000}"/>
    <cellStyle name="Moeda 2 2 3 3 5" xfId="14806" xr:uid="{00000000-0005-0000-0000-0000BE390000}"/>
    <cellStyle name="Moeda 2 2 3 3 5 2" xfId="14807" xr:uid="{00000000-0005-0000-0000-0000BF390000}"/>
    <cellStyle name="Moeda 2 2 3 3 6" xfId="14808" xr:uid="{00000000-0005-0000-0000-0000C0390000}"/>
    <cellStyle name="Moeda 2 2 3 3 7" xfId="14809" xr:uid="{00000000-0005-0000-0000-0000C1390000}"/>
    <cellStyle name="Moeda 2 2 3 3 8" xfId="14810" xr:uid="{00000000-0005-0000-0000-0000C2390000}"/>
    <cellStyle name="Moeda 2 2 3 4" xfId="14811" xr:uid="{00000000-0005-0000-0000-0000C3390000}"/>
    <cellStyle name="Moeda 2 2 3 4 2" xfId="14812" xr:uid="{00000000-0005-0000-0000-0000C4390000}"/>
    <cellStyle name="Moeda 2 2 3 4 2 2" xfId="14813" xr:uid="{00000000-0005-0000-0000-0000C5390000}"/>
    <cellStyle name="Moeda 2 2 3 4 2 2 2" xfId="14814" xr:uid="{00000000-0005-0000-0000-0000C6390000}"/>
    <cellStyle name="Moeda 2 2 3 4 2 3" xfId="14815" xr:uid="{00000000-0005-0000-0000-0000C7390000}"/>
    <cellStyle name="Moeda 2 2 3 4 3" xfId="14816" xr:uid="{00000000-0005-0000-0000-0000C8390000}"/>
    <cellStyle name="Moeda 2 2 3 4 3 2" xfId="14817" xr:uid="{00000000-0005-0000-0000-0000C9390000}"/>
    <cellStyle name="Moeda 2 2 3 4 4" xfId="14818" xr:uid="{00000000-0005-0000-0000-0000CA390000}"/>
    <cellStyle name="Moeda 2 2 3 4 4 2" xfId="14819" xr:uid="{00000000-0005-0000-0000-0000CB390000}"/>
    <cellStyle name="Moeda 2 2 3 4 5" xfId="14820" xr:uid="{00000000-0005-0000-0000-0000CC390000}"/>
    <cellStyle name="Moeda 2 2 3 5" xfId="14821" xr:uid="{00000000-0005-0000-0000-0000CD390000}"/>
    <cellStyle name="Moeda 2 2 3 5 2" xfId="14822" xr:uid="{00000000-0005-0000-0000-0000CE390000}"/>
    <cellStyle name="Moeda 2 2 3 5 2 2" xfId="14823" xr:uid="{00000000-0005-0000-0000-0000CF390000}"/>
    <cellStyle name="Moeda 2 2 3 5 3" xfId="14824" xr:uid="{00000000-0005-0000-0000-0000D0390000}"/>
    <cellStyle name="Moeda 2 2 3 6" xfId="14825" xr:uid="{00000000-0005-0000-0000-0000D1390000}"/>
    <cellStyle name="Moeda 2 2 3 6 2" xfId="14826" xr:uid="{00000000-0005-0000-0000-0000D2390000}"/>
    <cellStyle name="Moeda 2 2 3 7" xfId="14827" xr:uid="{00000000-0005-0000-0000-0000D3390000}"/>
    <cellStyle name="Moeda 2 2 3 7 2" xfId="14828" xr:uid="{00000000-0005-0000-0000-0000D4390000}"/>
    <cellStyle name="Moeda 2 2 3 8" xfId="14829" xr:uid="{00000000-0005-0000-0000-0000D5390000}"/>
    <cellStyle name="Moeda 2 2 3 9" xfId="14830" xr:uid="{00000000-0005-0000-0000-0000D6390000}"/>
    <cellStyle name="Moeda 2 2 4" xfId="14831" xr:uid="{00000000-0005-0000-0000-0000D7390000}"/>
    <cellStyle name="Moeda 2 2 4 2" xfId="14832" xr:uid="{00000000-0005-0000-0000-0000D8390000}"/>
    <cellStyle name="Moeda 2 2 4 2 2" xfId="14833" xr:uid="{00000000-0005-0000-0000-0000D9390000}"/>
    <cellStyle name="Moeda 2 2 4 2 2 2" xfId="14834" xr:uid="{00000000-0005-0000-0000-0000DA390000}"/>
    <cellStyle name="Moeda 2 2 4 2 2 2 2" xfId="14835" xr:uid="{00000000-0005-0000-0000-0000DB390000}"/>
    <cellStyle name="Moeda 2 2 4 2 2 2 2 2" xfId="14836" xr:uid="{00000000-0005-0000-0000-0000DC390000}"/>
    <cellStyle name="Moeda 2 2 4 2 2 2 3" xfId="14837" xr:uid="{00000000-0005-0000-0000-0000DD390000}"/>
    <cellStyle name="Moeda 2 2 4 2 2 3" xfId="14838" xr:uid="{00000000-0005-0000-0000-0000DE390000}"/>
    <cellStyle name="Moeda 2 2 4 2 2 3 2" xfId="14839" xr:uid="{00000000-0005-0000-0000-0000DF390000}"/>
    <cellStyle name="Moeda 2 2 4 2 2 4" xfId="14840" xr:uid="{00000000-0005-0000-0000-0000E0390000}"/>
    <cellStyle name="Moeda 2 2 4 2 2 4 2" xfId="14841" xr:uid="{00000000-0005-0000-0000-0000E1390000}"/>
    <cellStyle name="Moeda 2 2 4 2 2 5" xfId="14842" xr:uid="{00000000-0005-0000-0000-0000E2390000}"/>
    <cellStyle name="Moeda 2 2 4 2 3" xfId="14843" xr:uid="{00000000-0005-0000-0000-0000E3390000}"/>
    <cellStyle name="Moeda 2 2 4 2 3 2" xfId="14844" xr:uid="{00000000-0005-0000-0000-0000E4390000}"/>
    <cellStyle name="Moeda 2 2 4 2 3 2 2" xfId="14845" xr:uid="{00000000-0005-0000-0000-0000E5390000}"/>
    <cellStyle name="Moeda 2 2 4 2 3 3" xfId="14846" xr:uid="{00000000-0005-0000-0000-0000E6390000}"/>
    <cellStyle name="Moeda 2 2 4 2 4" xfId="14847" xr:uid="{00000000-0005-0000-0000-0000E7390000}"/>
    <cellStyle name="Moeda 2 2 4 2 4 2" xfId="14848" xr:uid="{00000000-0005-0000-0000-0000E8390000}"/>
    <cellStyle name="Moeda 2 2 4 2 5" xfId="14849" xr:uid="{00000000-0005-0000-0000-0000E9390000}"/>
    <cellStyle name="Moeda 2 2 4 2 5 2" xfId="14850" xr:uid="{00000000-0005-0000-0000-0000EA390000}"/>
    <cellStyle name="Moeda 2 2 4 2 6" xfId="14851" xr:uid="{00000000-0005-0000-0000-0000EB390000}"/>
    <cellStyle name="Moeda 2 2 4 2 7" xfId="14852" xr:uid="{00000000-0005-0000-0000-0000EC390000}"/>
    <cellStyle name="Moeda 2 2 4 2 8" xfId="14853" xr:uid="{00000000-0005-0000-0000-0000ED390000}"/>
    <cellStyle name="Moeda 2 2 4 3" xfId="14854" xr:uid="{00000000-0005-0000-0000-0000EE390000}"/>
    <cellStyle name="Moeda 2 2 4 3 2" xfId="14855" xr:uid="{00000000-0005-0000-0000-0000EF390000}"/>
    <cellStyle name="Moeda 2 2 4 3 2 2" xfId="14856" xr:uid="{00000000-0005-0000-0000-0000F0390000}"/>
    <cellStyle name="Moeda 2 2 4 3 2 2 2" xfId="14857" xr:uid="{00000000-0005-0000-0000-0000F1390000}"/>
    <cellStyle name="Moeda 2 2 4 3 2 3" xfId="14858" xr:uid="{00000000-0005-0000-0000-0000F2390000}"/>
    <cellStyle name="Moeda 2 2 4 3 3" xfId="14859" xr:uid="{00000000-0005-0000-0000-0000F3390000}"/>
    <cellStyle name="Moeda 2 2 4 3 3 2" xfId="14860" xr:uid="{00000000-0005-0000-0000-0000F4390000}"/>
    <cellStyle name="Moeda 2 2 4 3 4" xfId="14861" xr:uid="{00000000-0005-0000-0000-0000F5390000}"/>
    <cellStyle name="Moeda 2 2 4 3 4 2" xfId="14862" xr:uid="{00000000-0005-0000-0000-0000F6390000}"/>
    <cellStyle name="Moeda 2 2 4 3 5" xfId="14863" xr:uid="{00000000-0005-0000-0000-0000F7390000}"/>
    <cellStyle name="Moeda 2 2 4 4" xfId="14864" xr:uid="{00000000-0005-0000-0000-0000F8390000}"/>
    <cellStyle name="Moeda 2 2 4 4 2" xfId="14865" xr:uid="{00000000-0005-0000-0000-0000F9390000}"/>
    <cellStyle name="Moeda 2 2 4 4 2 2" xfId="14866" xr:uid="{00000000-0005-0000-0000-0000FA390000}"/>
    <cellStyle name="Moeda 2 2 4 4 3" xfId="14867" xr:uid="{00000000-0005-0000-0000-0000FB390000}"/>
    <cellStyle name="Moeda 2 2 4 5" xfId="14868" xr:uid="{00000000-0005-0000-0000-0000FC390000}"/>
    <cellStyle name="Moeda 2 2 4 5 2" xfId="14869" xr:uid="{00000000-0005-0000-0000-0000FD390000}"/>
    <cellStyle name="Moeda 2 2 4 6" xfId="14870" xr:uid="{00000000-0005-0000-0000-0000FE390000}"/>
    <cellStyle name="Moeda 2 2 4 6 2" xfId="14871" xr:uid="{00000000-0005-0000-0000-0000FF390000}"/>
    <cellStyle name="Moeda 2 2 4 7" xfId="14872" xr:uid="{00000000-0005-0000-0000-0000003A0000}"/>
    <cellStyle name="Moeda 2 2 4 8" xfId="14873" xr:uid="{00000000-0005-0000-0000-0000013A0000}"/>
    <cellStyle name="Moeda 2 2 4 9" xfId="14874" xr:uid="{00000000-0005-0000-0000-0000023A0000}"/>
    <cellStyle name="Moeda 2 2 5" xfId="14875" xr:uid="{00000000-0005-0000-0000-0000033A0000}"/>
    <cellStyle name="Moeda 2 2 5 2" xfId="14876" xr:uid="{00000000-0005-0000-0000-0000043A0000}"/>
    <cellStyle name="Moeda 2 2 5 2 2" xfId="14877" xr:uid="{00000000-0005-0000-0000-0000053A0000}"/>
    <cellStyle name="Moeda 2 2 5 2 2 2" xfId="14878" xr:uid="{00000000-0005-0000-0000-0000063A0000}"/>
    <cellStyle name="Moeda 2 2 5 2 2 2 2" xfId="14879" xr:uid="{00000000-0005-0000-0000-0000073A0000}"/>
    <cellStyle name="Moeda 2 2 5 2 2 2 2 2" xfId="14880" xr:uid="{00000000-0005-0000-0000-0000083A0000}"/>
    <cellStyle name="Moeda 2 2 5 2 2 2 3" xfId="14881" xr:uid="{00000000-0005-0000-0000-0000093A0000}"/>
    <cellStyle name="Moeda 2 2 5 2 2 3" xfId="14882" xr:uid="{00000000-0005-0000-0000-00000A3A0000}"/>
    <cellStyle name="Moeda 2 2 5 2 2 3 2" xfId="14883" xr:uid="{00000000-0005-0000-0000-00000B3A0000}"/>
    <cellStyle name="Moeda 2 2 5 2 2 4" xfId="14884" xr:uid="{00000000-0005-0000-0000-00000C3A0000}"/>
    <cellStyle name="Moeda 2 2 5 2 2 4 2" xfId="14885" xr:uid="{00000000-0005-0000-0000-00000D3A0000}"/>
    <cellStyle name="Moeda 2 2 5 2 2 5" xfId="14886" xr:uid="{00000000-0005-0000-0000-00000E3A0000}"/>
    <cellStyle name="Moeda 2 2 5 2 3" xfId="14887" xr:uid="{00000000-0005-0000-0000-00000F3A0000}"/>
    <cellStyle name="Moeda 2 2 5 2 3 2" xfId="14888" xr:uid="{00000000-0005-0000-0000-0000103A0000}"/>
    <cellStyle name="Moeda 2 2 5 2 3 2 2" xfId="14889" xr:uid="{00000000-0005-0000-0000-0000113A0000}"/>
    <cellStyle name="Moeda 2 2 5 2 3 3" xfId="14890" xr:uid="{00000000-0005-0000-0000-0000123A0000}"/>
    <cellStyle name="Moeda 2 2 5 2 4" xfId="14891" xr:uid="{00000000-0005-0000-0000-0000133A0000}"/>
    <cellStyle name="Moeda 2 2 5 2 4 2" xfId="14892" xr:uid="{00000000-0005-0000-0000-0000143A0000}"/>
    <cellStyle name="Moeda 2 2 5 2 5" xfId="14893" xr:uid="{00000000-0005-0000-0000-0000153A0000}"/>
    <cellStyle name="Moeda 2 2 5 2 5 2" xfId="14894" xr:uid="{00000000-0005-0000-0000-0000163A0000}"/>
    <cellStyle name="Moeda 2 2 5 2 6" xfId="14895" xr:uid="{00000000-0005-0000-0000-0000173A0000}"/>
    <cellStyle name="Moeda 2 2 5 2 7" xfId="14896" xr:uid="{00000000-0005-0000-0000-0000183A0000}"/>
    <cellStyle name="Moeda 2 2 5 2 8" xfId="14897" xr:uid="{00000000-0005-0000-0000-0000193A0000}"/>
    <cellStyle name="Moeda 2 2 5 3" xfId="14898" xr:uid="{00000000-0005-0000-0000-00001A3A0000}"/>
    <cellStyle name="Moeda 2 2 5 3 2" xfId="14899" xr:uid="{00000000-0005-0000-0000-00001B3A0000}"/>
    <cellStyle name="Moeda 2 2 5 3 2 2" xfId="14900" xr:uid="{00000000-0005-0000-0000-00001C3A0000}"/>
    <cellStyle name="Moeda 2 2 5 3 2 2 2" xfId="14901" xr:uid="{00000000-0005-0000-0000-00001D3A0000}"/>
    <cellStyle name="Moeda 2 2 5 3 2 3" xfId="14902" xr:uid="{00000000-0005-0000-0000-00001E3A0000}"/>
    <cellStyle name="Moeda 2 2 5 3 3" xfId="14903" xr:uid="{00000000-0005-0000-0000-00001F3A0000}"/>
    <cellStyle name="Moeda 2 2 5 3 3 2" xfId="14904" xr:uid="{00000000-0005-0000-0000-0000203A0000}"/>
    <cellStyle name="Moeda 2 2 5 3 4" xfId="14905" xr:uid="{00000000-0005-0000-0000-0000213A0000}"/>
    <cellStyle name="Moeda 2 2 5 3 4 2" xfId="14906" xr:uid="{00000000-0005-0000-0000-0000223A0000}"/>
    <cellStyle name="Moeda 2 2 5 3 5" xfId="14907" xr:uid="{00000000-0005-0000-0000-0000233A0000}"/>
    <cellStyle name="Moeda 2 2 5 4" xfId="14908" xr:uid="{00000000-0005-0000-0000-0000243A0000}"/>
    <cellStyle name="Moeda 2 2 5 4 2" xfId="14909" xr:uid="{00000000-0005-0000-0000-0000253A0000}"/>
    <cellStyle name="Moeda 2 2 5 4 2 2" xfId="14910" xr:uid="{00000000-0005-0000-0000-0000263A0000}"/>
    <cellStyle name="Moeda 2 2 5 4 3" xfId="14911" xr:uid="{00000000-0005-0000-0000-0000273A0000}"/>
    <cellStyle name="Moeda 2 2 5 5" xfId="14912" xr:uid="{00000000-0005-0000-0000-0000283A0000}"/>
    <cellStyle name="Moeda 2 2 5 5 2" xfId="14913" xr:uid="{00000000-0005-0000-0000-0000293A0000}"/>
    <cellStyle name="Moeda 2 2 5 6" xfId="14914" xr:uid="{00000000-0005-0000-0000-00002A3A0000}"/>
    <cellStyle name="Moeda 2 2 5 6 2" xfId="14915" xr:uid="{00000000-0005-0000-0000-00002B3A0000}"/>
    <cellStyle name="Moeda 2 2 5 7" xfId="14916" xr:uid="{00000000-0005-0000-0000-00002C3A0000}"/>
    <cellStyle name="Moeda 2 2 5 8" xfId="14917" xr:uid="{00000000-0005-0000-0000-00002D3A0000}"/>
    <cellStyle name="Moeda 2 2 5 9" xfId="14918" xr:uid="{00000000-0005-0000-0000-00002E3A0000}"/>
    <cellStyle name="Moeda 2 2 6" xfId="14919" xr:uid="{00000000-0005-0000-0000-00002F3A0000}"/>
    <cellStyle name="Moeda 2 2 6 2" xfId="14920" xr:uid="{00000000-0005-0000-0000-0000303A0000}"/>
    <cellStyle name="Moeda 2 2 6 2 2" xfId="14921" xr:uid="{00000000-0005-0000-0000-0000313A0000}"/>
    <cellStyle name="Moeda 2 2 6 2 2 2" xfId="14922" xr:uid="{00000000-0005-0000-0000-0000323A0000}"/>
    <cellStyle name="Moeda 2 2 6 2 2 2 2" xfId="14923" xr:uid="{00000000-0005-0000-0000-0000333A0000}"/>
    <cellStyle name="Moeda 2 2 6 2 2 2 2 2" xfId="14924" xr:uid="{00000000-0005-0000-0000-0000343A0000}"/>
    <cellStyle name="Moeda 2 2 6 2 2 2 3" xfId="14925" xr:uid="{00000000-0005-0000-0000-0000353A0000}"/>
    <cellStyle name="Moeda 2 2 6 2 2 3" xfId="14926" xr:uid="{00000000-0005-0000-0000-0000363A0000}"/>
    <cellStyle name="Moeda 2 2 6 2 2 3 2" xfId="14927" xr:uid="{00000000-0005-0000-0000-0000373A0000}"/>
    <cellStyle name="Moeda 2 2 6 2 2 4" xfId="14928" xr:uid="{00000000-0005-0000-0000-0000383A0000}"/>
    <cellStyle name="Moeda 2 2 6 2 2 4 2" xfId="14929" xr:uid="{00000000-0005-0000-0000-0000393A0000}"/>
    <cellStyle name="Moeda 2 2 6 2 2 5" xfId="14930" xr:uid="{00000000-0005-0000-0000-00003A3A0000}"/>
    <cellStyle name="Moeda 2 2 6 2 3" xfId="14931" xr:uid="{00000000-0005-0000-0000-00003B3A0000}"/>
    <cellStyle name="Moeda 2 2 6 2 3 2" xfId="14932" xr:uid="{00000000-0005-0000-0000-00003C3A0000}"/>
    <cellStyle name="Moeda 2 2 6 2 3 2 2" xfId="14933" xr:uid="{00000000-0005-0000-0000-00003D3A0000}"/>
    <cellStyle name="Moeda 2 2 6 2 3 3" xfId="14934" xr:uid="{00000000-0005-0000-0000-00003E3A0000}"/>
    <cellStyle name="Moeda 2 2 6 2 4" xfId="14935" xr:uid="{00000000-0005-0000-0000-00003F3A0000}"/>
    <cellStyle name="Moeda 2 2 6 2 4 2" xfId="14936" xr:uid="{00000000-0005-0000-0000-0000403A0000}"/>
    <cellStyle name="Moeda 2 2 6 2 5" xfId="14937" xr:uid="{00000000-0005-0000-0000-0000413A0000}"/>
    <cellStyle name="Moeda 2 2 6 2 5 2" xfId="14938" xr:uid="{00000000-0005-0000-0000-0000423A0000}"/>
    <cellStyle name="Moeda 2 2 6 2 6" xfId="14939" xr:uid="{00000000-0005-0000-0000-0000433A0000}"/>
    <cellStyle name="Moeda 2 2 6 2 7" xfId="14940" xr:uid="{00000000-0005-0000-0000-0000443A0000}"/>
    <cellStyle name="Moeda 2 2 6 2 8" xfId="14941" xr:uid="{00000000-0005-0000-0000-0000453A0000}"/>
    <cellStyle name="Moeda 2 2 6 3" xfId="14942" xr:uid="{00000000-0005-0000-0000-0000463A0000}"/>
    <cellStyle name="Moeda 2 2 6 3 2" xfId="14943" xr:uid="{00000000-0005-0000-0000-0000473A0000}"/>
    <cellStyle name="Moeda 2 2 6 3 2 2" xfId="14944" xr:uid="{00000000-0005-0000-0000-0000483A0000}"/>
    <cellStyle name="Moeda 2 2 6 3 2 2 2" xfId="14945" xr:uid="{00000000-0005-0000-0000-0000493A0000}"/>
    <cellStyle name="Moeda 2 2 6 3 2 3" xfId="14946" xr:uid="{00000000-0005-0000-0000-00004A3A0000}"/>
    <cellStyle name="Moeda 2 2 6 3 3" xfId="14947" xr:uid="{00000000-0005-0000-0000-00004B3A0000}"/>
    <cellStyle name="Moeda 2 2 6 3 3 2" xfId="14948" xr:uid="{00000000-0005-0000-0000-00004C3A0000}"/>
    <cellStyle name="Moeda 2 2 6 3 4" xfId="14949" xr:uid="{00000000-0005-0000-0000-00004D3A0000}"/>
    <cellStyle name="Moeda 2 2 6 3 4 2" xfId="14950" xr:uid="{00000000-0005-0000-0000-00004E3A0000}"/>
    <cellStyle name="Moeda 2 2 6 3 5" xfId="14951" xr:uid="{00000000-0005-0000-0000-00004F3A0000}"/>
    <cellStyle name="Moeda 2 2 6 4" xfId="14952" xr:uid="{00000000-0005-0000-0000-0000503A0000}"/>
    <cellStyle name="Moeda 2 2 6 4 2" xfId="14953" xr:uid="{00000000-0005-0000-0000-0000513A0000}"/>
    <cellStyle name="Moeda 2 2 6 4 2 2" xfId="14954" xr:uid="{00000000-0005-0000-0000-0000523A0000}"/>
    <cellStyle name="Moeda 2 2 6 4 3" xfId="14955" xr:uid="{00000000-0005-0000-0000-0000533A0000}"/>
    <cellStyle name="Moeda 2 2 6 5" xfId="14956" xr:uid="{00000000-0005-0000-0000-0000543A0000}"/>
    <cellStyle name="Moeda 2 2 6 5 2" xfId="14957" xr:uid="{00000000-0005-0000-0000-0000553A0000}"/>
    <cellStyle name="Moeda 2 2 6 6" xfId="14958" xr:uid="{00000000-0005-0000-0000-0000563A0000}"/>
    <cellStyle name="Moeda 2 2 6 6 2" xfId="14959" xr:uid="{00000000-0005-0000-0000-0000573A0000}"/>
    <cellStyle name="Moeda 2 2 6 7" xfId="14960" xr:uid="{00000000-0005-0000-0000-0000583A0000}"/>
    <cellStyle name="Moeda 2 2 6 8" xfId="14961" xr:uid="{00000000-0005-0000-0000-0000593A0000}"/>
    <cellStyle name="Moeda 2 2 6 9" xfId="14962" xr:uid="{00000000-0005-0000-0000-00005A3A0000}"/>
    <cellStyle name="Moeda 2 2 7" xfId="14963" xr:uid="{00000000-0005-0000-0000-00005B3A0000}"/>
    <cellStyle name="Moeda 2 2 7 2" xfId="14964" xr:uid="{00000000-0005-0000-0000-00005C3A0000}"/>
    <cellStyle name="Moeda 2 2 7 2 2" xfId="14965" xr:uid="{00000000-0005-0000-0000-00005D3A0000}"/>
    <cellStyle name="Moeda 2 2 7 2 2 2" xfId="14966" xr:uid="{00000000-0005-0000-0000-00005E3A0000}"/>
    <cellStyle name="Moeda 2 2 7 2 2 2 2" xfId="14967" xr:uid="{00000000-0005-0000-0000-00005F3A0000}"/>
    <cellStyle name="Moeda 2 2 7 2 2 3" xfId="14968" xr:uid="{00000000-0005-0000-0000-0000603A0000}"/>
    <cellStyle name="Moeda 2 2 7 2 3" xfId="14969" xr:uid="{00000000-0005-0000-0000-0000613A0000}"/>
    <cellStyle name="Moeda 2 2 7 2 3 2" xfId="14970" xr:uid="{00000000-0005-0000-0000-0000623A0000}"/>
    <cellStyle name="Moeda 2 2 7 2 4" xfId="14971" xr:uid="{00000000-0005-0000-0000-0000633A0000}"/>
    <cellStyle name="Moeda 2 2 7 2 4 2" xfId="14972" xr:uid="{00000000-0005-0000-0000-0000643A0000}"/>
    <cellStyle name="Moeda 2 2 7 2 5" xfId="14973" xr:uid="{00000000-0005-0000-0000-0000653A0000}"/>
    <cellStyle name="Moeda 2 2 7 3" xfId="14974" xr:uid="{00000000-0005-0000-0000-0000663A0000}"/>
    <cellStyle name="Moeda 2 2 7 3 2" xfId="14975" xr:uid="{00000000-0005-0000-0000-0000673A0000}"/>
    <cellStyle name="Moeda 2 2 7 3 2 2" xfId="14976" xr:uid="{00000000-0005-0000-0000-0000683A0000}"/>
    <cellStyle name="Moeda 2 2 7 3 3" xfId="14977" xr:uid="{00000000-0005-0000-0000-0000693A0000}"/>
    <cellStyle name="Moeda 2 2 7 4" xfId="14978" xr:uid="{00000000-0005-0000-0000-00006A3A0000}"/>
    <cellStyle name="Moeda 2 2 7 4 2" xfId="14979" xr:uid="{00000000-0005-0000-0000-00006B3A0000}"/>
    <cellStyle name="Moeda 2 2 7 5" xfId="14980" xr:uid="{00000000-0005-0000-0000-00006C3A0000}"/>
    <cellStyle name="Moeda 2 2 7 5 2" xfId="14981" xr:uid="{00000000-0005-0000-0000-00006D3A0000}"/>
    <cellStyle name="Moeda 2 2 7 6" xfId="14982" xr:uid="{00000000-0005-0000-0000-00006E3A0000}"/>
    <cellStyle name="Moeda 2 2 7 7" xfId="14983" xr:uid="{00000000-0005-0000-0000-00006F3A0000}"/>
    <cellStyle name="Moeda 2 2 7 8" xfId="14984" xr:uid="{00000000-0005-0000-0000-0000703A0000}"/>
    <cellStyle name="Moeda 2 2 8" xfId="14985" xr:uid="{00000000-0005-0000-0000-0000713A0000}"/>
    <cellStyle name="Moeda 2 2 8 2" xfId="14986" xr:uid="{00000000-0005-0000-0000-0000723A0000}"/>
    <cellStyle name="Moeda 2 2 8 2 2" xfId="14987" xr:uid="{00000000-0005-0000-0000-0000733A0000}"/>
    <cellStyle name="Moeda 2 2 8 2 2 2" xfId="14988" xr:uid="{00000000-0005-0000-0000-0000743A0000}"/>
    <cellStyle name="Moeda 2 2 8 2 2 2 2" xfId="14989" xr:uid="{00000000-0005-0000-0000-0000753A0000}"/>
    <cellStyle name="Moeda 2 2 8 2 2 3" xfId="14990" xr:uid="{00000000-0005-0000-0000-0000763A0000}"/>
    <cellStyle name="Moeda 2 2 8 2 3" xfId="14991" xr:uid="{00000000-0005-0000-0000-0000773A0000}"/>
    <cellStyle name="Moeda 2 2 8 2 3 2" xfId="14992" xr:uid="{00000000-0005-0000-0000-0000783A0000}"/>
    <cellStyle name="Moeda 2 2 8 2 4" xfId="14993" xr:uid="{00000000-0005-0000-0000-0000793A0000}"/>
    <cellStyle name="Moeda 2 2 8 2 4 2" xfId="14994" xr:uid="{00000000-0005-0000-0000-00007A3A0000}"/>
    <cellStyle name="Moeda 2 2 8 2 5" xfId="14995" xr:uid="{00000000-0005-0000-0000-00007B3A0000}"/>
    <cellStyle name="Moeda 2 2 8 3" xfId="14996" xr:uid="{00000000-0005-0000-0000-00007C3A0000}"/>
    <cellStyle name="Moeda 2 2 8 3 2" xfId="14997" xr:uid="{00000000-0005-0000-0000-00007D3A0000}"/>
    <cellStyle name="Moeda 2 2 8 3 2 2" xfId="14998" xr:uid="{00000000-0005-0000-0000-00007E3A0000}"/>
    <cellStyle name="Moeda 2 2 8 3 3" xfId="14999" xr:uid="{00000000-0005-0000-0000-00007F3A0000}"/>
    <cellStyle name="Moeda 2 2 8 4" xfId="15000" xr:uid="{00000000-0005-0000-0000-0000803A0000}"/>
    <cellStyle name="Moeda 2 2 8 4 2" xfId="15001" xr:uid="{00000000-0005-0000-0000-0000813A0000}"/>
    <cellStyle name="Moeda 2 2 8 5" xfId="15002" xr:uid="{00000000-0005-0000-0000-0000823A0000}"/>
    <cellStyle name="Moeda 2 2 8 5 2" xfId="15003" xr:uid="{00000000-0005-0000-0000-0000833A0000}"/>
    <cellStyle name="Moeda 2 2 8 6" xfId="15004" xr:uid="{00000000-0005-0000-0000-0000843A0000}"/>
    <cellStyle name="Moeda 2 2 9" xfId="15005" xr:uid="{00000000-0005-0000-0000-0000853A0000}"/>
    <cellStyle name="Moeda 2 2 9 2" xfId="15006" xr:uid="{00000000-0005-0000-0000-0000863A0000}"/>
    <cellStyle name="Moeda 2 2 9 2 2" xfId="15007" xr:uid="{00000000-0005-0000-0000-0000873A0000}"/>
    <cellStyle name="Moeda 2 2 9 2 2 2" xfId="15008" xr:uid="{00000000-0005-0000-0000-0000883A0000}"/>
    <cellStyle name="Moeda 2 2 9 2 3" xfId="15009" xr:uid="{00000000-0005-0000-0000-0000893A0000}"/>
    <cellStyle name="Moeda 2 2 9 3" xfId="15010" xr:uid="{00000000-0005-0000-0000-00008A3A0000}"/>
    <cellStyle name="Moeda 2 2 9 3 2" xfId="15011" xr:uid="{00000000-0005-0000-0000-00008B3A0000}"/>
    <cellStyle name="Moeda 2 2 9 4" xfId="15012" xr:uid="{00000000-0005-0000-0000-00008C3A0000}"/>
    <cellStyle name="Moeda 2 2 9 4 2" xfId="15013" xr:uid="{00000000-0005-0000-0000-00008D3A0000}"/>
    <cellStyle name="Moeda 2 2 9 5" xfId="15014" xr:uid="{00000000-0005-0000-0000-00008E3A0000}"/>
    <cellStyle name="Moeda 2 3" xfId="15015" xr:uid="{00000000-0005-0000-0000-00008F3A0000}"/>
    <cellStyle name="Moeda 2 3 2" xfId="15016" xr:uid="{00000000-0005-0000-0000-0000903A0000}"/>
    <cellStyle name="Moeda 2 3 2 2" xfId="43725" xr:uid="{05199312-E3B8-418D-9957-5BC0DCCFDD0A}"/>
    <cellStyle name="Moeda 2 4" xfId="15017" xr:uid="{00000000-0005-0000-0000-0000913A0000}"/>
    <cellStyle name="Moeda 2 4 2" xfId="15018" xr:uid="{00000000-0005-0000-0000-0000923A0000}"/>
    <cellStyle name="Moeda 2 5" xfId="15019" xr:uid="{00000000-0005-0000-0000-0000933A0000}"/>
    <cellStyle name="Moeda 2 5 2" xfId="15020" xr:uid="{00000000-0005-0000-0000-0000943A0000}"/>
    <cellStyle name="Moeda 2 6" xfId="15021" xr:uid="{00000000-0005-0000-0000-0000953A0000}"/>
    <cellStyle name="Moeda 2 6 2" xfId="15022" xr:uid="{00000000-0005-0000-0000-0000963A0000}"/>
    <cellStyle name="Moeda 2 7" xfId="15023" xr:uid="{00000000-0005-0000-0000-0000973A0000}"/>
    <cellStyle name="Moeda 2 7 2" xfId="15024" xr:uid="{00000000-0005-0000-0000-0000983A0000}"/>
    <cellStyle name="Moeda 2 8" xfId="15025" xr:uid="{00000000-0005-0000-0000-0000993A0000}"/>
    <cellStyle name="Moeda 2 8 2" xfId="15026" xr:uid="{00000000-0005-0000-0000-00009A3A0000}"/>
    <cellStyle name="Moeda 2 9" xfId="15027" xr:uid="{00000000-0005-0000-0000-00009B3A0000}"/>
    <cellStyle name="Moeda 2 9 2" xfId="15028" xr:uid="{00000000-0005-0000-0000-00009C3A0000}"/>
    <cellStyle name="Moeda 3" xfId="15029" xr:uid="{00000000-0005-0000-0000-00009D3A0000}"/>
    <cellStyle name="Moeda 3 10" xfId="15030" xr:uid="{00000000-0005-0000-0000-00009E3A0000}"/>
    <cellStyle name="Moeda 3 10 2" xfId="15031" xr:uid="{00000000-0005-0000-0000-00009F3A0000}"/>
    <cellStyle name="Moeda 3 10 2 2" xfId="15032" xr:uid="{00000000-0005-0000-0000-0000A03A0000}"/>
    <cellStyle name="Moeda 3 10 2 2 2" xfId="15033" xr:uid="{00000000-0005-0000-0000-0000A13A0000}"/>
    <cellStyle name="Moeda 3 10 2 2 2 2" xfId="15034" xr:uid="{00000000-0005-0000-0000-0000A23A0000}"/>
    <cellStyle name="Moeda 3 10 2 2 3" xfId="15035" xr:uid="{00000000-0005-0000-0000-0000A33A0000}"/>
    <cellStyle name="Moeda 3 10 2 3" xfId="15036" xr:uid="{00000000-0005-0000-0000-0000A43A0000}"/>
    <cellStyle name="Moeda 3 10 2 4" xfId="15037" xr:uid="{00000000-0005-0000-0000-0000A53A0000}"/>
    <cellStyle name="Moeda 3 10 2 4 2" xfId="15038" xr:uid="{00000000-0005-0000-0000-0000A63A0000}"/>
    <cellStyle name="Moeda 3 10 2 5" xfId="15039" xr:uid="{00000000-0005-0000-0000-0000A73A0000}"/>
    <cellStyle name="Moeda 3 10 2 5 2" xfId="15040" xr:uid="{00000000-0005-0000-0000-0000A83A0000}"/>
    <cellStyle name="Moeda 3 10 2 6" xfId="15041" xr:uid="{00000000-0005-0000-0000-0000A93A0000}"/>
    <cellStyle name="Moeda 3 10 3" xfId="15042" xr:uid="{00000000-0005-0000-0000-0000AA3A0000}"/>
    <cellStyle name="Moeda 3 10 3 2" xfId="15043" xr:uid="{00000000-0005-0000-0000-0000AB3A0000}"/>
    <cellStyle name="Moeda 3 10 3 2 2" xfId="15044" xr:uid="{00000000-0005-0000-0000-0000AC3A0000}"/>
    <cellStyle name="Moeda 3 10 3 3" xfId="15045" xr:uid="{00000000-0005-0000-0000-0000AD3A0000}"/>
    <cellStyle name="Moeda 3 10 4" xfId="15046" xr:uid="{00000000-0005-0000-0000-0000AE3A0000}"/>
    <cellStyle name="Moeda 3 10 5" xfId="15047" xr:uid="{00000000-0005-0000-0000-0000AF3A0000}"/>
    <cellStyle name="Moeda 3 10 5 2" xfId="15048" xr:uid="{00000000-0005-0000-0000-0000B03A0000}"/>
    <cellStyle name="Moeda 3 10 6" xfId="15049" xr:uid="{00000000-0005-0000-0000-0000B13A0000}"/>
    <cellStyle name="Moeda 3 10 6 2" xfId="15050" xr:uid="{00000000-0005-0000-0000-0000B23A0000}"/>
    <cellStyle name="Moeda 3 10 7" xfId="15051" xr:uid="{00000000-0005-0000-0000-0000B33A0000}"/>
    <cellStyle name="Moeda 3 10 8" xfId="15052" xr:uid="{00000000-0005-0000-0000-0000B43A0000}"/>
    <cellStyle name="Moeda 3 10 9" xfId="15053" xr:uid="{00000000-0005-0000-0000-0000B53A0000}"/>
    <cellStyle name="Moeda 3 11" xfId="15054" xr:uid="{00000000-0005-0000-0000-0000B63A0000}"/>
    <cellStyle name="Moeda 3 11 2" xfId="15055" xr:uid="{00000000-0005-0000-0000-0000B73A0000}"/>
    <cellStyle name="Moeda 3 11 2 2" xfId="15056" xr:uid="{00000000-0005-0000-0000-0000B83A0000}"/>
    <cellStyle name="Moeda 3 11 2 2 2" xfId="15057" xr:uid="{00000000-0005-0000-0000-0000B93A0000}"/>
    <cellStyle name="Moeda 3 11 2 2 2 2" xfId="15058" xr:uid="{00000000-0005-0000-0000-0000BA3A0000}"/>
    <cellStyle name="Moeda 3 11 2 2 3" xfId="15059" xr:uid="{00000000-0005-0000-0000-0000BB3A0000}"/>
    <cellStyle name="Moeda 3 11 2 3" xfId="15060" xr:uid="{00000000-0005-0000-0000-0000BC3A0000}"/>
    <cellStyle name="Moeda 3 11 2 4" xfId="15061" xr:uid="{00000000-0005-0000-0000-0000BD3A0000}"/>
    <cellStyle name="Moeda 3 11 2 4 2" xfId="15062" xr:uid="{00000000-0005-0000-0000-0000BE3A0000}"/>
    <cellStyle name="Moeda 3 11 2 5" xfId="15063" xr:uid="{00000000-0005-0000-0000-0000BF3A0000}"/>
    <cellStyle name="Moeda 3 11 2 5 2" xfId="15064" xr:uid="{00000000-0005-0000-0000-0000C03A0000}"/>
    <cellStyle name="Moeda 3 11 2 6" xfId="15065" xr:uid="{00000000-0005-0000-0000-0000C13A0000}"/>
    <cellStyle name="Moeda 3 11 3" xfId="15066" xr:uid="{00000000-0005-0000-0000-0000C23A0000}"/>
    <cellStyle name="Moeda 3 11 3 2" xfId="15067" xr:uid="{00000000-0005-0000-0000-0000C33A0000}"/>
    <cellStyle name="Moeda 3 11 3 2 2" xfId="15068" xr:uid="{00000000-0005-0000-0000-0000C43A0000}"/>
    <cellStyle name="Moeda 3 11 3 3" xfId="15069" xr:uid="{00000000-0005-0000-0000-0000C53A0000}"/>
    <cellStyle name="Moeda 3 11 4" xfId="15070" xr:uid="{00000000-0005-0000-0000-0000C63A0000}"/>
    <cellStyle name="Moeda 3 11 5" xfId="15071" xr:uid="{00000000-0005-0000-0000-0000C73A0000}"/>
    <cellStyle name="Moeda 3 11 5 2" xfId="15072" xr:uid="{00000000-0005-0000-0000-0000C83A0000}"/>
    <cellStyle name="Moeda 3 11 6" xfId="15073" xr:uid="{00000000-0005-0000-0000-0000C93A0000}"/>
    <cellStyle name="Moeda 3 11 6 2" xfId="15074" xr:uid="{00000000-0005-0000-0000-0000CA3A0000}"/>
    <cellStyle name="Moeda 3 11 7" xfId="15075" xr:uid="{00000000-0005-0000-0000-0000CB3A0000}"/>
    <cellStyle name="Moeda 3 12" xfId="15076" xr:uid="{00000000-0005-0000-0000-0000CC3A0000}"/>
    <cellStyle name="Moeda 3 12 2" xfId="15077" xr:uid="{00000000-0005-0000-0000-0000CD3A0000}"/>
    <cellStyle name="Moeda 3 12 2 2" xfId="15078" xr:uid="{00000000-0005-0000-0000-0000CE3A0000}"/>
    <cellStyle name="Moeda 3 12 2 2 2" xfId="15079" xr:uid="{00000000-0005-0000-0000-0000CF3A0000}"/>
    <cellStyle name="Moeda 3 12 2 3" xfId="15080" xr:uid="{00000000-0005-0000-0000-0000D03A0000}"/>
    <cellStyle name="Moeda 3 12 3" xfId="15081" xr:uid="{00000000-0005-0000-0000-0000D13A0000}"/>
    <cellStyle name="Moeda 3 12 4" xfId="15082" xr:uid="{00000000-0005-0000-0000-0000D23A0000}"/>
    <cellStyle name="Moeda 3 12 4 2" xfId="15083" xr:uid="{00000000-0005-0000-0000-0000D33A0000}"/>
    <cellStyle name="Moeda 3 12 5" xfId="15084" xr:uid="{00000000-0005-0000-0000-0000D43A0000}"/>
    <cellStyle name="Moeda 3 12 5 2" xfId="15085" xr:uid="{00000000-0005-0000-0000-0000D53A0000}"/>
    <cellStyle name="Moeda 3 12 6" xfId="15086" xr:uid="{00000000-0005-0000-0000-0000D63A0000}"/>
    <cellStyle name="Moeda 3 13" xfId="15087" xr:uid="{00000000-0005-0000-0000-0000D73A0000}"/>
    <cellStyle name="Moeda 3 13 2" xfId="15088" xr:uid="{00000000-0005-0000-0000-0000D83A0000}"/>
    <cellStyle name="Moeda 3 13 2 2" xfId="15089" xr:uid="{00000000-0005-0000-0000-0000D93A0000}"/>
    <cellStyle name="Moeda 3 13 3" xfId="15090" xr:uid="{00000000-0005-0000-0000-0000DA3A0000}"/>
    <cellStyle name="Moeda 3 14" xfId="15091" xr:uid="{00000000-0005-0000-0000-0000DB3A0000}"/>
    <cellStyle name="Moeda 3 15" xfId="15092" xr:uid="{00000000-0005-0000-0000-0000DC3A0000}"/>
    <cellStyle name="Moeda 3 15 2" xfId="15093" xr:uid="{00000000-0005-0000-0000-0000DD3A0000}"/>
    <cellStyle name="Moeda 3 16" xfId="15094" xr:uid="{00000000-0005-0000-0000-0000DE3A0000}"/>
    <cellStyle name="Moeda 3 16 2" xfId="15095" xr:uid="{00000000-0005-0000-0000-0000DF3A0000}"/>
    <cellStyle name="Moeda 3 17" xfId="15096" xr:uid="{00000000-0005-0000-0000-0000E03A0000}"/>
    <cellStyle name="Moeda 3 18" xfId="15097" xr:uid="{00000000-0005-0000-0000-0000E13A0000}"/>
    <cellStyle name="Moeda 3 19" xfId="15098" xr:uid="{00000000-0005-0000-0000-0000E23A0000}"/>
    <cellStyle name="Moeda 3 2" xfId="15099" xr:uid="{00000000-0005-0000-0000-0000E33A0000}"/>
    <cellStyle name="Moeda 3 2 10" xfId="15100" xr:uid="{00000000-0005-0000-0000-0000E43A0000}"/>
    <cellStyle name="Moeda 3 2 10 2" xfId="15101" xr:uid="{00000000-0005-0000-0000-0000E53A0000}"/>
    <cellStyle name="Moeda 3 2 10 2 2" xfId="15102" xr:uid="{00000000-0005-0000-0000-0000E63A0000}"/>
    <cellStyle name="Moeda 3 2 10 2 2 2" xfId="15103" xr:uid="{00000000-0005-0000-0000-0000E73A0000}"/>
    <cellStyle name="Moeda 3 2 10 2 3" xfId="15104" xr:uid="{00000000-0005-0000-0000-0000E83A0000}"/>
    <cellStyle name="Moeda 3 2 10 3" xfId="15105" xr:uid="{00000000-0005-0000-0000-0000E93A0000}"/>
    <cellStyle name="Moeda 3 2 10 3 2" xfId="15106" xr:uid="{00000000-0005-0000-0000-0000EA3A0000}"/>
    <cellStyle name="Moeda 3 2 10 4" xfId="15107" xr:uid="{00000000-0005-0000-0000-0000EB3A0000}"/>
    <cellStyle name="Moeda 3 2 10 4 2" xfId="15108" xr:uid="{00000000-0005-0000-0000-0000EC3A0000}"/>
    <cellStyle name="Moeda 3 2 10 5" xfId="15109" xr:uid="{00000000-0005-0000-0000-0000ED3A0000}"/>
    <cellStyle name="Moeda 3 2 11" xfId="15110" xr:uid="{00000000-0005-0000-0000-0000EE3A0000}"/>
    <cellStyle name="Moeda 3 2 11 2" xfId="15111" xr:uid="{00000000-0005-0000-0000-0000EF3A0000}"/>
    <cellStyle name="Moeda 3 2 11 2 2" xfId="15112" xr:uid="{00000000-0005-0000-0000-0000F03A0000}"/>
    <cellStyle name="Moeda 3 2 11 3" xfId="15113" xr:uid="{00000000-0005-0000-0000-0000F13A0000}"/>
    <cellStyle name="Moeda 3 2 12" xfId="15114" xr:uid="{00000000-0005-0000-0000-0000F23A0000}"/>
    <cellStyle name="Moeda 3 2 13" xfId="15115" xr:uid="{00000000-0005-0000-0000-0000F33A0000}"/>
    <cellStyle name="Moeda 3 2 13 2" xfId="15116" xr:uid="{00000000-0005-0000-0000-0000F43A0000}"/>
    <cellStyle name="Moeda 3 2 14" xfId="15117" xr:uid="{00000000-0005-0000-0000-0000F53A0000}"/>
    <cellStyle name="Moeda 3 2 14 2" xfId="15118" xr:uid="{00000000-0005-0000-0000-0000F63A0000}"/>
    <cellStyle name="Moeda 3 2 15" xfId="15119" xr:uid="{00000000-0005-0000-0000-0000F73A0000}"/>
    <cellStyle name="Moeda 3 2 16" xfId="15120" xr:uid="{00000000-0005-0000-0000-0000F83A0000}"/>
    <cellStyle name="Moeda 3 2 17" xfId="15121" xr:uid="{00000000-0005-0000-0000-0000F93A0000}"/>
    <cellStyle name="Moeda 3 2 2" xfId="15122" xr:uid="{00000000-0005-0000-0000-0000FA3A0000}"/>
    <cellStyle name="Moeda 3 2 2 10" xfId="15123" xr:uid="{00000000-0005-0000-0000-0000FB3A0000}"/>
    <cellStyle name="Moeda 3 2 2 11" xfId="15124" xr:uid="{00000000-0005-0000-0000-0000FC3A0000}"/>
    <cellStyle name="Moeda 3 2 2 2" xfId="15125" xr:uid="{00000000-0005-0000-0000-0000FD3A0000}"/>
    <cellStyle name="Moeda 3 2 2 2 2" xfId="15126" xr:uid="{00000000-0005-0000-0000-0000FE3A0000}"/>
    <cellStyle name="Moeda 3 2 2 2 2 2" xfId="15127" xr:uid="{00000000-0005-0000-0000-0000FF3A0000}"/>
    <cellStyle name="Moeda 3 2 2 2 2 2 2" xfId="15128" xr:uid="{00000000-0005-0000-0000-0000003B0000}"/>
    <cellStyle name="Moeda 3 2 2 2 2 2 2 2" xfId="15129" xr:uid="{00000000-0005-0000-0000-0000013B0000}"/>
    <cellStyle name="Moeda 3 2 2 2 2 2 2 2 2" xfId="15130" xr:uid="{00000000-0005-0000-0000-0000023B0000}"/>
    <cellStyle name="Moeda 3 2 2 2 2 2 2 3" xfId="15131" xr:uid="{00000000-0005-0000-0000-0000033B0000}"/>
    <cellStyle name="Moeda 3 2 2 2 2 2 3" xfId="15132" xr:uid="{00000000-0005-0000-0000-0000043B0000}"/>
    <cellStyle name="Moeda 3 2 2 2 2 2 3 2" xfId="15133" xr:uid="{00000000-0005-0000-0000-0000053B0000}"/>
    <cellStyle name="Moeda 3 2 2 2 2 2 4" xfId="15134" xr:uid="{00000000-0005-0000-0000-0000063B0000}"/>
    <cellStyle name="Moeda 3 2 2 2 2 2 4 2" xfId="15135" xr:uid="{00000000-0005-0000-0000-0000073B0000}"/>
    <cellStyle name="Moeda 3 2 2 2 2 2 5" xfId="15136" xr:uid="{00000000-0005-0000-0000-0000083B0000}"/>
    <cellStyle name="Moeda 3 2 2 2 2 3" xfId="15137" xr:uid="{00000000-0005-0000-0000-0000093B0000}"/>
    <cellStyle name="Moeda 3 2 2 2 2 3 2" xfId="15138" xr:uid="{00000000-0005-0000-0000-00000A3B0000}"/>
    <cellStyle name="Moeda 3 2 2 2 2 3 2 2" xfId="15139" xr:uid="{00000000-0005-0000-0000-00000B3B0000}"/>
    <cellStyle name="Moeda 3 2 2 2 2 3 3" xfId="15140" xr:uid="{00000000-0005-0000-0000-00000C3B0000}"/>
    <cellStyle name="Moeda 3 2 2 2 2 4" xfId="15141" xr:uid="{00000000-0005-0000-0000-00000D3B0000}"/>
    <cellStyle name="Moeda 3 2 2 2 2 4 2" xfId="15142" xr:uid="{00000000-0005-0000-0000-00000E3B0000}"/>
    <cellStyle name="Moeda 3 2 2 2 2 5" xfId="15143" xr:uid="{00000000-0005-0000-0000-00000F3B0000}"/>
    <cellStyle name="Moeda 3 2 2 2 2 5 2" xfId="15144" xr:uid="{00000000-0005-0000-0000-0000103B0000}"/>
    <cellStyle name="Moeda 3 2 2 2 2 6" xfId="15145" xr:uid="{00000000-0005-0000-0000-0000113B0000}"/>
    <cellStyle name="Moeda 3 2 2 2 2 7" xfId="15146" xr:uid="{00000000-0005-0000-0000-0000123B0000}"/>
    <cellStyle name="Moeda 3 2 2 2 2 8" xfId="15147" xr:uid="{00000000-0005-0000-0000-0000133B0000}"/>
    <cellStyle name="Moeda 3 2 2 2 3" xfId="15148" xr:uid="{00000000-0005-0000-0000-0000143B0000}"/>
    <cellStyle name="Moeda 3 2 2 2 3 2" xfId="15149" xr:uid="{00000000-0005-0000-0000-0000153B0000}"/>
    <cellStyle name="Moeda 3 2 2 2 3 2 2" xfId="15150" xr:uid="{00000000-0005-0000-0000-0000163B0000}"/>
    <cellStyle name="Moeda 3 2 2 2 3 2 2 2" xfId="15151" xr:uid="{00000000-0005-0000-0000-0000173B0000}"/>
    <cellStyle name="Moeda 3 2 2 2 3 2 3" xfId="15152" xr:uid="{00000000-0005-0000-0000-0000183B0000}"/>
    <cellStyle name="Moeda 3 2 2 2 3 3" xfId="15153" xr:uid="{00000000-0005-0000-0000-0000193B0000}"/>
    <cellStyle name="Moeda 3 2 2 2 3 3 2" xfId="15154" xr:uid="{00000000-0005-0000-0000-00001A3B0000}"/>
    <cellStyle name="Moeda 3 2 2 2 3 4" xfId="15155" xr:uid="{00000000-0005-0000-0000-00001B3B0000}"/>
    <cellStyle name="Moeda 3 2 2 2 3 4 2" xfId="15156" xr:uid="{00000000-0005-0000-0000-00001C3B0000}"/>
    <cellStyle name="Moeda 3 2 2 2 3 5" xfId="15157" xr:uid="{00000000-0005-0000-0000-00001D3B0000}"/>
    <cellStyle name="Moeda 3 2 2 2 4" xfId="15158" xr:uid="{00000000-0005-0000-0000-00001E3B0000}"/>
    <cellStyle name="Moeda 3 2 2 2 4 2" xfId="15159" xr:uid="{00000000-0005-0000-0000-00001F3B0000}"/>
    <cellStyle name="Moeda 3 2 2 2 4 2 2" xfId="15160" xr:uid="{00000000-0005-0000-0000-0000203B0000}"/>
    <cellStyle name="Moeda 3 2 2 2 4 3" xfId="15161" xr:uid="{00000000-0005-0000-0000-0000213B0000}"/>
    <cellStyle name="Moeda 3 2 2 2 5" xfId="15162" xr:uid="{00000000-0005-0000-0000-0000223B0000}"/>
    <cellStyle name="Moeda 3 2 2 2 5 2" xfId="15163" xr:uid="{00000000-0005-0000-0000-0000233B0000}"/>
    <cellStyle name="Moeda 3 2 2 2 6" xfId="15164" xr:uid="{00000000-0005-0000-0000-0000243B0000}"/>
    <cellStyle name="Moeda 3 2 2 2 6 2" xfId="15165" xr:uid="{00000000-0005-0000-0000-0000253B0000}"/>
    <cellStyle name="Moeda 3 2 2 2 7" xfId="15166" xr:uid="{00000000-0005-0000-0000-0000263B0000}"/>
    <cellStyle name="Moeda 3 2 2 2 8" xfId="15167" xr:uid="{00000000-0005-0000-0000-0000273B0000}"/>
    <cellStyle name="Moeda 3 2 2 2 9" xfId="15168" xr:uid="{00000000-0005-0000-0000-0000283B0000}"/>
    <cellStyle name="Moeda 3 2 2 3" xfId="15169" xr:uid="{00000000-0005-0000-0000-0000293B0000}"/>
    <cellStyle name="Moeda 3 2 2 3 2" xfId="15170" xr:uid="{00000000-0005-0000-0000-00002A3B0000}"/>
    <cellStyle name="Moeda 3 2 2 3 2 2" xfId="15171" xr:uid="{00000000-0005-0000-0000-00002B3B0000}"/>
    <cellStyle name="Moeda 3 2 2 3 2 2 2" xfId="15172" xr:uid="{00000000-0005-0000-0000-00002C3B0000}"/>
    <cellStyle name="Moeda 3 2 2 3 2 2 2 2" xfId="15173" xr:uid="{00000000-0005-0000-0000-00002D3B0000}"/>
    <cellStyle name="Moeda 3 2 2 3 2 2 3" xfId="15174" xr:uid="{00000000-0005-0000-0000-00002E3B0000}"/>
    <cellStyle name="Moeda 3 2 2 3 2 3" xfId="15175" xr:uid="{00000000-0005-0000-0000-00002F3B0000}"/>
    <cellStyle name="Moeda 3 2 2 3 2 3 2" xfId="15176" xr:uid="{00000000-0005-0000-0000-0000303B0000}"/>
    <cellStyle name="Moeda 3 2 2 3 2 4" xfId="15177" xr:uid="{00000000-0005-0000-0000-0000313B0000}"/>
    <cellStyle name="Moeda 3 2 2 3 2 4 2" xfId="15178" xr:uid="{00000000-0005-0000-0000-0000323B0000}"/>
    <cellStyle name="Moeda 3 2 2 3 2 5" xfId="15179" xr:uid="{00000000-0005-0000-0000-0000333B0000}"/>
    <cellStyle name="Moeda 3 2 2 3 3" xfId="15180" xr:uid="{00000000-0005-0000-0000-0000343B0000}"/>
    <cellStyle name="Moeda 3 2 2 3 3 2" xfId="15181" xr:uid="{00000000-0005-0000-0000-0000353B0000}"/>
    <cellStyle name="Moeda 3 2 2 3 3 2 2" xfId="15182" xr:uid="{00000000-0005-0000-0000-0000363B0000}"/>
    <cellStyle name="Moeda 3 2 2 3 3 3" xfId="15183" xr:uid="{00000000-0005-0000-0000-0000373B0000}"/>
    <cellStyle name="Moeda 3 2 2 3 4" xfId="15184" xr:uid="{00000000-0005-0000-0000-0000383B0000}"/>
    <cellStyle name="Moeda 3 2 2 3 4 2" xfId="15185" xr:uid="{00000000-0005-0000-0000-0000393B0000}"/>
    <cellStyle name="Moeda 3 2 2 3 5" xfId="15186" xr:uid="{00000000-0005-0000-0000-00003A3B0000}"/>
    <cellStyle name="Moeda 3 2 2 3 5 2" xfId="15187" xr:uid="{00000000-0005-0000-0000-00003B3B0000}"/>
    <cellStyle name="Moeda 3 2 2 3 6" xfId="15188" xr:uid="{00000000-0005-0000-0000-00003C3B0000}"/>
    <cellStyle name="Moeda 3 2 2 3 7" xfId="15189" xr:uid="{00000000-0005-0000-0000-00003D3B0000}"/>
    <cellStyle name="Moeda 3 2 2 3 8" xfId="15190" xr:uid="{00000000-0005-0000-0000-00003E3B0000}"/>
    <cellStyle name="Moeda 3 2 2 4" xfId="15191" xr:uid="{00000000-0005-0000-0000-00003F3B0000}"/>
    <cellStyle name="Moeda 3 2 2 4 2" xfId="15192" xr:uid="{00000000-0005-0000-0000-0000403B0000}"/>
    <cellStyle name="Moeda 3 2 2 4 2 2" xfId="15193" xr:uid="{00000000-0005-0000-0000-0000413B0000}"/>
    <cellStyle name="Moeda 3 2 2 4 2 2 2" xfId="15194" xr:uid="{00000000-0005-0000-0000-0000423B0000}"/>
    <cellStyle name="Moeda 3 2 2 4 2 3" xfId="15195" xr:uid="{00000000-0005-0000-0000-0000433B0000}"/>
    <cellStyle name="Moeda 3 2 2 4 3" xfId="15196" xr:uid="{00000000-0005-0000-0000-0000443B0000}"/>
    <cellStyle name="Moeda 3 2 2 4 3 2" xfId="15197" xr:uid="{00000000-0005-0000-0000-0000453B0000}"/>
    <cellStyle name="Moeda 3 2 2 4 4" xfId="15198" xr:uid="{00000000-0005-0000-0000-0000463B0000}"/>
    <cellStyle name="Moeda 3 2 2 4 4 2" xfId="15199" xr:uid="{00000000-0005-0000-0000-0000473B0000}"/>
    <cellStyle name="Moeda 3 2 2 4 5" xfId="15200" xr:uid="{00000000-0005-0000-0000-0000483B0000}"/>
    <cellStyle name="Moeda 3 2 2 5" xfId="15201" xr:uid="{00000000-0005-0000-0000-0000493B0000}"/>
    <cellStyle name="Moeda 3 2 2 5 2" xfId="15202" xr:uid="{00000000-0005-0000-0000-00004A3B0000}"/>
    <cellStyle name="Moeda 3 2 2 5 2 2" xfId="15203" xr:uid="{00000000-0005-0000-0000-00004B3B0000}"/>
    <cellStyle name="Moeda 3 2 2 5 3" xfId="15204" xr:uid="{00000000-0005-0000-0000-00004C3B0000}"/>
    <cellStyle name="Moeda 3 2 2 6" xfId="15205" xr:uid="{00000000-0005-0000-0000-00004D3B0000}"/>
    <cellStyle name="Moeda 3 2 2 7" xfId="15206" xr:uid="{00000000-0005-0000-0000-00004E3B0000}"/>
    <cellStyle name="Moeda 3 2 2 7 2" xfId="15207" xr:uid="{00000000-0005-0000-0000-00004F3B0000}"/>
    <cellStyle name="Moeda 3 2 2 8" xfId="15208" xr:uid="{00000000-0005-0000-0000-0000503B0000}"/>
    <cellStyle name="Moeda 3 2 2 8 2" xfId="15209" xr:uid="{00000000-0005-0000-0000-0000513B0000}"/>
    <cellStyle name="Moeda 3 2 2 9" xfId="15210" xr:uid="{00000000-0005-0000-0000-0000523B0000}"/>
    <cellStyle name="Moeda 3 2 3" xfId="15211" xr:uid="{00000000-0005-0000-0000-0000533B0000}"/>
    <cellStyle name="Moeda 3 2 3 10" xfId="15212" xr:uid="{00000000-0005-0000-0000-0000543B0000}"/>
    <cellStyle name="Moeda 3 2 3 2" xfId="15213" xr:uid="{00000000-0005-0000-0000-0000553B0000}"/>
    <cellStyle name="Moeda 3 2 3 2 2" xfId="15214" xr:uid="{00000000-0005-0000-0000-0000563B0000}"/>
    <cellStyle name="Moeda 3 2 3 2 2 2" xfId="15215" xr:uid="{00000000-0005-0000-0000-0000573B0000}"/>
    <cellStyle name="Moeda 3 2 3 2 2 2 2" xfId="15216" xr:uid="{00000000-0005-0000-0000-0000583B0000}"/>
    <cellStyle name="Moeda 3 2 3 2 2 2 2 2" xfId="15217" xr:uid="{00000000-0005-0000-0000-0000593B0000}"/>
    <cellStyle name="Moeda 3 2 3 2 2 2 2 2 2" xfId="15218" xr:uid="{00000000-0005-0000-0000-00005A3B0000}"/>
    <cellStyle name="Moeda 3 2 3 2 2 2 2 3" xfId="15219" xr:uid="{00000000-0005-0000-0000-00005B3B0000}"/>
    <cellStyle name="Moeda 3 2 3 2 2 2 3" xfId="15220" xr:uid="{00000000-0005-0000-0000-00005C3B0000}"/>
    <cellStyle name="Moeda 3 2 3 2 2 2 3 2" xfId="15221" xr:uid="{00000000-0005-0000-0000-00005D3B0000}"/>
    <cellStyle name="Moeda 3 2 3 2 2 2 4" xfId="15222" xr:uid="{00000000-0005-0000-0000-00005E3B0000}"/>
    <cellStyle name="Moeda 3 2 3 2 2 2 4 2" xfId="15223" xr:uid="{00000000-0005-0000-0000-00005F3B0000}"/>
    <cellStyle name="Moeda 3 2 3 2 2 2 5" xfId="15224" xr:uid="{00000000-0005-0000-0000-0000603B0000}"/>
    <cellStyle name="Moeda 3 2 3 2 2 3" xfId="15225" xr:uid="{00000000-0005-0000-0000-0000613B0000}"/>
    <cellStyle name="Moeda 3 2 3 2 2 3 2" xfId="15226" xr:uid="{00000000-0005-0000-0000-0000623B0000}"/>
    <cellStyle name="Moeda 3 2 3 2 2 3 2 2" xfId="15227" xr:uid="{00000000-0005-0000-0000-0000633B0000}"/>
    <cellStyle name="Moeda 3 2 3 2 2 3 3" xfId="15228" xr:uid="{00000000-0005-0000-0000-0000643B0000}"/>
    <cellStyle name="Moeda 3 2 3 2 2 4" xfId="15229" xr:uid="{00000000-0005-0000-0000-0000653B0000}"/>
    <cellStyle name="Moeda 3 2 3 2 2 4 2" xfId="15230" xr:uid="{00000000-0005-0000-0000-0000663B0000}"/>
    <cellStyle name="Moeda 3 2 3 2 2 5" xfId="15231" xr:uid="{00000000-0005-0000-0000-0000673B0000}"/>
    <cellStyle name="Moeda 3 2 3 2 2 5 2" xfId="15232" xr:uid="{00000000-0005-0000-0000-0000683B0000}"/>
    <cellStyle name="Moeda 3 2 3 2 2 6" xfId="15233" xr:uid="{00000000-0005-0000-0000-0000693B0000}"/>
    <cellStyle name="Moeda 3 2 3 2 2 7" xfId="15234" xr:uid="{00000000-0005-0000-0000-00006A3B0000}"/>
    <cellStyle name="Moeda 3 2 3 2 2 8" xfId="15235" xr:uid="{00000000-0005-0000-0000-00006B3B0000}"/>
    <cellStyle name="Moeda 3 2 3 2 3" xfId="15236" xr:uid="{00000000-0005-0000-0000-00006C3B0000}"/>
    <cellStyle name="Moeda 3 2 3 2 3 2" xfId="15237" xr:uid="{00000000-0005-0000-0000-00006D3B0000}"/>
    <cellStyle name="Moeda 3 2 3 2 3 2 2" xfId="15238" xr:uid="{00000000-0005-0000-0000-00006E3B0000}"/>
    <cellStyle name="Moeda 3 2 3 2 3 2 2 2" xfId="15239" xr:uid="{00000000-0005-0000-0000-00006F3B0000}"/>
    <cellStyle name="Moeda 3 2 3 2 3 2 3" xfId="15240" xr:uid="{00000000-0005-0000-0000-0000703B0000}"/>
    <cellStyle name="Moeda 3 2 3 2 3 3" xfId="15241" xr:uid="{00000000-0005-0000-0000-0000713B0000}"/>
    <cellStyle name="Moeda 3 2 3 2 3 3 2" xfId="15242" xr:uid="{00000000-0005-0000-0000-0000723B0000}"/>
    <cellStyle name="Moeda 3 2 3 2 3 4" xfId="15243" xr:uid="{00000000-0005-0000-0000-0000733B0000}"/>
    <cellStyle name="Moeda 3 2 3 2 3 4 2" xfId="15244" xr:uid="{00000000-0005-0000-0000-0000743B0000}"/>
    <cellStyle name="Moeda 3 2 3 2 3 5" xfId="15245" xr:uid="{00000000-0005-0000-0000-0000753B0000}"/>
    <cellStyle name="Moeda 3 2 3 2 4" xfId="15246" xr:uid="{00000000-0005-0000-0000-0000763B0000}"/>
    <cellStyle name="Moeda 3 2 3 2 4 2" xfId="15247" xr:uid="{00000000-0005-0000-0000-0000773B0000}"/>
    <cellStyle name="Moeda 3 2 3 2 4 2 2" xfId="15248" xr:uid="{00000000-0005-0000-0000-0000783B0000}"/>
    <cellStyle name="Moeda 3 2 3 2 4 3" xfId="15249" xr:uid="{00000000-0005-0000-0000-0000793B0000}"/>
    <cellStyle name="Moeda 3 2 3 2 5" xfId="15250" xr:uid="{00000000-0005-0000-0000-00007A3B0000}"/>
    <cellStyle name="Moeda 3 2 3 2 5 2" xfId="15251" xr:uid="{00000000-0005-0000-0000-00007B3B0000}"/>
    <cellStyle name="Moeda 3 2 3 2 6" xfId="15252" xr:uid="{00000000-0005-0000-0000-00007C3B0000}"/>
    <cellStyle name="Moeda 3 2 3 2 6 2" xfId="15253" xr:uid="{00000000-0005-0000-0000-00007D3B0000}"/>
    <cellStyle name="Moeda 3 2 3 2 7" xfId="15254" xr:uid="{00000000-0005-0000-0000-00007E3B0000}"/>
    <cellStyle name="Moeda 3 2 3 2 8" xfId="15255" xr:uid="{00000000-0005-0000-0000-00007F3B0000}"/>
    <cellStyle name="Moeda 3 2 3 2 9" xfId="15256" xr:uid="{00000000-0005-0000-0000-0000803B0000}"/>
    <cellStyle name="Moeda 3 2 3 3" xfId="15257" xr:uid="{00000000-0005-0000-0000-0000813B0000}"/>
    <cellStyle name="Moeda 3 2 3 3 2" xfId="15258" xr:uid="{00000000-0005-0000-0000-0000823B0000}"/>
    <cellStyle name="Moeda 3 2 3 3 2 2" xfId="15259" xr:uid="{00000000-0005-0000-0000-0000833B0000}"/>
    <cellStyle name="Moeda 3 2 3 3 2 2 2" xfId="15260" xr:uid="{00000000-0005-0000-0000-0000843B0000}"/>
    <cellStyle name="Moeda 3 2 3 3 2 2 2 2" xfId="15261" xr:uid="{00000000-0005-0000-0000-0000853B0000}"/>
    <cellStyle name="Moeda 3 2 3 3 2 2 3" xfId="15262" xr:uid="{00000000-0005-0000-0000-0000863B0000}"/>
    <cellStyle name="Moeda 3 2 3 3 2 3" xfId="15263" xr:uid="{00000000-0005-0000-0000-0000873B0000}"/>
    <cellStyle name="Moeda 3 2 3 3 2 3 2" xfId="15264" xr:uid="{00000000-0005-0000-0000-0000883B0000}"/>
    <cellStyle name="Moeda 3 2 3 3 2 4" xfId="15265" xr:uid="{00000000-0005-0000-0000-0000893B0000}"/>
    <cellStyle name="Moeda 3 2 3 3 2 4 2" xfId="15266" xr:uid="{00000000-0005-0000-0000-00008A3B0000}"/>
    <cellStyle name="Moeda 3 2 3 3 2 5" xfId="15267" xr:uid="{00000000-0005-0000-0000-00008B3B0000}"/>
    <cellStyle name="Moeda 3 2 3 3 3" xfId="15268" xr:uid="{00000000-0005-0000-0000-00008C3B0000}"/>
    <cellStyle name="Moeda 3 2 3 3 3 2" xfId="15269" xr:uid="{00000000-0005-0000-0000-00008D3B0000}"/>
    <cellStyle name="Moeda 3 2 3 3 3 2 2" xfId="15270" xr:uid="{00000000-0005-0000-0000-00008E3B0000}"/>
    <cellStyle name="Moeda 3 2 3 3 3 3" xfId="15271" xr:uid="{00000000-0005-0000-0000-00008F3B0000}"/>
    <cellStyle name="Moeda 3 2 3 3 4" xfId="15272" xr:uid="{00000000-0005-0000-0000-0000903B0000}"/>
    <cellStyle name="Moeda 3 2 3 3 4 2" xfId="15273" xr:uid="{00000000-0005-0000-0000-0000913B0000}"/>
    <cellStyle name="Moeda 3 2 3 3 5" xfId="15274" xr:uid="{00000000-0005-0000-0000-0000923B0000}"/>
    <cellStyle name="Moeda 3 2 3 3 5 2" xfId="15275" xr:uid="{00000000-0005-0000-0000-0000933B0000}"/>
    <cellStyle name="Moeda 3 2 3 3 6" xfId="15276" xr:uid="{00000000-0005-0000-0000-0000943B0000}"/>
    <cellStyle name="Moeda 3 2 3 3 7" xfId="15277" xr:uid="{00000000-0005-0000-0000-0000953B0000}"/>
    <cellStyle name="Moeda 3 2 3 3 8" xfId="15278" xr:uid="{00000000-0005-0000-0000-0000963B0000}"/>
    <cellStyle name="Moeda 3 2 3 4" xfId="15279" xr:uid="{00000000-0005-0000-0000-0000973B0000}"/>
    <cellStyle name="Moeda 3 2 3 4 2" xfId="15280" xr:uid="{00000000-0005-0000-0000-0000983B0000}"/>
    <cellStyle name="Moeda 3 2 3 4 2 2" xfId="15281" xr:uid="{00000000-0005-0000-0000-0000993B0000}"/>
    <cellStyle name="Moeda 3 2 3 4 2 2 2" xfId="15282" xr:uid="{00000000-0005-0000-0000-00009A3B0000}"/>
    <cellStyle name="Moeda 3 2 3 4 2 3" xfId="15283" xr:uid="{00000000-0005-0000-0000-00009B3B0000}"/>
    <cellStyle name="Moeda 3 2 3 4 3" xfId="15284" xr:uid="{00000000-0005-0000-0000-00009C3B0000}"/>
    <cellStyle name="Moeda 3 2 3 4 3 2" xfId="15285" xr:uid="{00000000-0005-0000-0000-00009D3B0000}"/>
    <cellStyle name="Moeda 3 2 3 4 4" xfId="15286" xr:uid="{00000000-0005-0000-0000-00009E3B0000}"/>
    <cellStyle name="Moeda 3 2 3 4 4 2" xfId="15287" xr:uid="{00000000-0005-0000-0000-00009F3B0000}"/>
    <cellStyle name="Moeda 3 2 3 4 5" xfId="15288" xr:uid="{00000000-0005-0000-0000-0000A03B0000}"/>
    <cellStyle name="Moeda 3 2 3 5" xfId="15289" xr:uid="{00000000-0005-0000-0000-0000A13B0000}"/>
    <cellStyle name="Moeda 3 2 3 5 2" xfId="15290" xr:uid="{00000000-0005-0000-0000-0000A23B0000}"/>
    <cellStyle name="Moeda 3 2 3 5 2 2" xfId="15291" xr:uid="{00000000-0005-0000-0000-0000A33B0000}"/>
    <cellStyle name="Moeda 3 2 3 5 3" xfId="15292" xr:uid="{00000000-0005-0000-0000-0000A43B0000}"/>
    <cellStyle name="Moeda 3 2 3 6" xfId="15293" xr:uid="{00000000-0005-0000-0000-0000A53B0000}"/>
    <cellStyle name="Moeda 3 2 3 6 2" xfId="15294" xr:uid="{00000000-0005-0000-0000-0000A63B0000}"/>
    <cellStyle name="Moeda 3 2 3 7" xfId="15295" xr:uid="{00000000-0005-0000-0000-0000A73B0000}"/>
    <cellStyle name="Moeda 3 2 3 7 2" xfId="15296" xr:uid="{00000000-0005-0000-0000-0000A83B0000}"/>
    <cellStyle name="Moeda 3 2 3 8" xfId="15297" xr:uid="{00000000-0005-0000-0000-0000A93B0000}"/>
    <cellStyle name="Moeda 3 2 3 9" xfId="15298" xr:uid="{00000000-0005-0000-0000-0000AA3B0000}"/>
    <cellStyle name="Moeda 3 2 4" xfId="15299" xr:uid="{00000000-0005-0000-0000-0000AB3B0000}"/>
    <cellStyle name="Moeda 3 2 4 10" xfId="15300" xr:uid="{00000000-0005-0000-0000-0000AC3B0000}"/>
    <cellStyle name="Moeda 3 2 4 2" xfId="15301" xr:uid="{00000000-0005-0000-0000-0000AD3B0000}"/>
    <cellStyle name="Moeda 3 2 4 2 2" xfId="15302" xr:uid="{00000000-0005-0000-0000-0000AE3B0000}"/>
    <cellStyle name="Moeda 3 2 4 2 2 2" xfId="15303" xr:uid="{00000000-0005-0000-0000-0000AF3B0000}"/>
    <cellStyle name="Moeda 3 2 4 2 2 2 2" xfId="15304" xr:uid="{00000000-0005-0000-0000-0000B03B0000}"/>
    <cellStyle name="Moeda 3 2 4 2 2 2 2 2" xfId="15305" xr:uid="{00000000-0005-0000-0000-0000B13B0000}"/>
    <cellStyle name="Moeda 3 2 4 2 2 2 2 2 2" xfId="15306" xr:uid="{00000000-0005-0000-0000-0000B23B0000}"/>
    <cellStyle name="Moeda 3 2 4 2 2 2 2 3" xfId="15307" xr:uid="{00000000-0005-0000-0000-0000B33B0000}"/>
    <cellStyle name="Moeda 3 2 4 2 2 2 3" xfId="15308" xr:uid="{00000000-0005-0000-0000-0000B43B0000}"/>
    <cellStyle name="Moeda 3 2 4 2 2 2 3 2" xfId="15309" xr:uid="{00000000-0005-0000-0000-0000B53B0000}"/>
    <cellStyle name="Moeda 3 2 4 2 2 2 4" xfId="15310" xr:uid="{00000000-0005-0000-0000-0000B63B0000}"/>
    <cellStyle name="Moeda 3 2 4 2 2 2 4 2" xfId="15311" xr:uid="{00000000-0005-0000-0000-0000B73B0000}"/>
    <cellStyle name="Moeda 3 2 4 2 2 2 5" xfId="15312" xr:uid="{00000000-0005-0000-0000-0000B83B0000}"/>
    <cellStyle name="Moeda 3 2 4 2 2 3" xfId="15313" xr:uid="{00000000-0005-0000-0000-0000B93B0000}"/>
    <cellStyle name="Moeda 3 2 4 2 2 3 2" xfId="15314" xr:uid="{00000000-0005-0000-0000-0000BA3B0000}"/>
    <cellStyle name="Moeda 3 2 4 2 2 3 2 2" xfId="15315" xr:uid="{00000000-0005-0000-0000-0000BB3B0000}"/>
    <cellStyle name="Moeda 3 2 4 2 2 3 3" xfId="15316" xr:uid="{00000000-0005-0000-0000-0000BC3B0000}"/>
    <cellStyle name="Moeda 3 2 4 2 2 4" xfId="15317" xr:uid="{00000000-0005-0000-0000-0000BD3B0000}"/>
    <cellStyle name="Moeda 3 2 4 2 2 4 2" xfId="15318" xr:uid="{00000000-0005-0000-0000-0000BE3B0000}"/>
    <cellStyle name="Moeda 3 2 4 2 2 5" xfId="15319" xr:uid="{00000000-0005-0000-0000-0000BF3B0000}"/>
    <cellStyle name="Moeda 3 2 4 2 2 5 2" xfId="15320" xr:uid="{00000000-0005-0000-0000-0000C03B0000}"/>
    <cellStyle name="Moeda 3 2 4 2 2 6" xfId="15321" xr:uid="{00000000-0005-0000-0000-0000C13B0000}"/>
    <cellStyle name="Moeda 3 2 4 2 2 7" xfId="15322" xr:uid="{00000000-0005-0000-0000-0000C23B0000}"/>
    <cellStyle name="Moeda 3 2 4 2 2 8" xfId="15323" xr:uid="{00000000-0005-0000-0000-0000C33B0000}"/>
    <cellStyle name="Moeda 3 2 4 2 3" xfId="15324" xr:uid="{00000000-0005-0000-0000-0000C43B0000}"/>
    <cellStyle name="Moeda 3 2 4 2 3 2" xfId="15325" xr:uid="{00000000-0005-0000-0000-0000C53B0000}"/>
    <cellStyle name="Moeda 3 2 4 2 3 2 2" xfId="15326" xr:uid="{00000000-0005-0000-0000-0000C63B0000}"/>
    <cellStyle name="Moeda 3 2 4 2 3 2 2 2" xfId="15327" xr:uid="{00000000-0005-0000-0000-0000C73B0000}"/>
    <cellStyle name="Moeda 3 2 4 2 3 2 3" xfId="15328" xr:uid="{00000000-0005-0000-0000-0000C83B0000}"/>
    <cellStyle name="Moeda 3 2 4 2 3 3" xfId="15329" xr:uid="{00000000-0005-0000-0000-0000C93B0000}"/>
    <cellStyle name="Moeda 3 2 4 2 3 3 2" xfId="15330" xr:uid="{00000000-0005-0000-0000-0000CA3B0000}"/>
    <cellStyle name="Moeda 3 2 4 2 3 4" xfId="15331" xr:uid="{00000000-0005-0000-0000-0000CB3B0000}"/>
    <cellStyle name="Moeda 3 2 4 2 3 4 2" xfId="15332" xr:uid="{00000000-0005-0000-0000-0000CC3B0000}"/>
    <cellStyle name="Moeda 3 2 4 2 3 5" xfId="15333" xr:uid="{00000000-0005-0000-0000-0000CD3B0000}"/>
    <cellStyle name="Moeda 3 2 4 2 4" xfId="15334" xr:uid="{00000000-0005-0000-0000-0000CE3B0000}"/>
    <cellStyle name="Moeda 3 2 4 2 4 2" xfId="15335" xr:uid="{00000000-0005-0000-0000-0000CF3B0000}"/>
    <cellStyle name="Moeda 3 2 4 2 4 2 2" xfId="15336" xr:uid="{00000000-0005-0000-0000-0000D03B0000}"/>
    <cellStyle name="Moeda 3 2 4 2 4 3" xfId="15337" xr:uid="{00000000-0005-0000-0000-0000D13B0000}"/>
    <cellStyle name="Moeda 3 2 4 2 5" xfId="15338" xr:uid="{00000000-0005-0000-0000-0000D23B0000}"/>
    <cellStyle name="Moeda 3 2 4 2 5 2" xfId="15339" xr:uid="{00000000-0005-0000-0000-0000D33B0000}"/>
    <cellStyle name="Moeda 3 2 4 2 6" xfId="15340" xr:uid="{00000000-0005-0000-0000-0000D43B0000}"/>
    <cellStyle name="Moeda 3 2 4 2 6 2" xfId="15341" xr:uid="{00000000-0005-0000-0000-0000D53B0000}"/>
    <cellStyle name="Moeda 3 2 4 2 7" xfId="15342" xr:uid="{00000000-0005-0000-0000-0000D63B0000}"/>
    <cellStyle name="Moeda 3 2 4 2 8" xfId="15343" xr:uid="{00000000-0005-0000-0000-0000D73B0000}"/>
    <cellStyle name="Moeda 3 2 4 2 9" xfId="15344" xr:uid="{00000000-0005-0000-0000-0000D83B0000}"/>
    <cellStyle name="Moeda 3 2 4 3" xfId="15345" xr:uid="{00000000-0005-0000-0000-0000D93B0000}"/>
    <cellStyle name="Moeda 3 2 4 3 2" xfId="15346" xr:uid="{00000000-0005-0000-0000-0000DA3B0000}"/>
    <cellStyle name="Moeda 3 2 4 3 2 2" xfId="15347" xr:uid="{00000000-0005-0000-0000-0000DB3B0000}"/>
    <cellStyle name="Moeda 3 2 4 3 2 2 2" xfId="15348" xr:uid="{00000000-0005-0000-0000-0000DC3B0000}"/>
    <cellStyle name="Moeda 3 2 4 3 2 2 2 2" xfId="15349" xr:uid="{00000000-0005-0000-0000-0000DD3B0000}"/>
    <cellStyle name="Moeda 3 2 4 3 2 2 3" xfId="15350" xr:uid="{00000000-0005-0000-0000-0000DE3B0000}"/>
    <cellStyle name="Moeda 3 2 4 3 2 3" xfId="15351" xr:uid="{00000000-0005-0000-0000-0000DF3B0000}"/>
    <cellStyle name="Moeda 3 2 4 3 2 3 2" xfId="15352" xr:uid="{00000000-0005-0000-0000-0000E03B0000}"/>
    <cellStyle name="Moeda 3 2 4 3 2 4" xfId="15353" xr:uid="{00000000-0005-0000-0000-0000E13B0000}"/>
    <cellStyle name="Moeda 3 2 4 3 2 4 2" xfId="15354" xr:uid="{00000000-0005-0000-0000-0000E23B0000}"/>
    <cellStyle name="Moeda 3 2 4 3 2 5" xfId="15355" xr:uid="{00000000-0005-0000-0000-0000E33B0000}"/>
    <cellStyle name="Moeda 3 2 4 3 3" xfId="15356" xr:uid="{00000000-0005-0000-0000-0000E43B0000}"/>
    <cellStyle name="Moeda 3 2 4 3 3 2" xfId="15357" xr:uid="{00000000-0005-0000-0000-0000E53B0000}"/>
    <cellStyle name="Moeda 3 2 4 3 3 2 2" xfId="15358" xr:uid="{00000000-0005-0000-0000-0000E63B0000}"/>
    <cellStyle name="Moeda 3 2 4 3 3 3" xfId="15359" xr:uid="{00000000-0005-0000-0000-0000E73B0000}"/>
    <cellStyle name="Moeda 3 2 4 3 4" xfId="15360" xr:uid="{00000000-0005-0000-0000-0000E83B0000}"/>
    <cellStyle name="Moeda 3 2 4 3 4 2" xfId="15361" xr:uid="{00000000-0005-0000-0000-0000E93B0000}"/>
    <cellStyle name="Moeda 3 2 4 3 5" xfId="15362" xr:uid="{00000000-0005-0000-0000-0000EA3B0000}"/>
    <cellStyle name="Moeda 3 2 4 3 5 2" xfId="15363" xr:uid="{00000000-0005-0000-0000-0000EB3B0000}"/>
    <cellStyle name="Moeda 3 2 4 3 6" xfId="15364" xr:uid="{00000000-0005-0000-0000-0000EC3B0000}"/>
    <cellStyle name="Moeda 3 2 4 3 7" xfId="15365" xr:uid="{00000000-0005-0000-0000-0000ED3B0000}"/>
    <cellStyle name="Moeda 3 2 4 3 8" xfId="15366" xr:uid="{00000000-0005-0000-0000-0000EE3B0000}"/>
    <cellStyle name="Moeda 3 2 4 4" xfId="15367" xr:uid="{00000000-0005-0000-0000-0000EF3B0000}"/>
    <cellStyle name="Moeda 3 2 4 4 2" xfId="15368" xr:uid="{00000000-0005-0000-0000-0000F03B0000}"/>
    <cellStyle name="Moeda 3 2 4 4 2 2" xfId="15369" xr:uid="{00000000-0005-0000-0000-0000F13B0000}"/>
    <cellStyle name="Moeda 3 2 4 4 2 2 2" xfId="15370" xr:uid="{00000000-0005-0000-0000-0000F23B0000}"/>
    <cellStyle name="Moeda 3 2 4 4 2 3" xfId="15371" xr:uid="{00000000-0005-0000-0000-0000F33B0000}"/>
    <cellStyle name="Moeda 3 2 4 4 3" xfId="15372" xr:uid="{00000000-0005-0000-0000-0000F43B0000}"/>
    <cellStyle name="Moeda 3 2 4 4 3 2" xfId="15373" xr:uid="{00000000-0005-0000-0000-0000F53B0000}"/>
    <cellStyle name="Moeda 3 2 4 4 4" xfId="15374" xr:uid="{00000000-0005-0000-0000-0000F63B0000}"/>
    <cellStyle name="Moeda 3 2 4 4 4 2" xfId="15375" xr:uid="{00000000-0005-0000-0000-0000F73B0000}"/>
    <cellStyle name="Moeda 3 2 4 4 5" xfId="15376" xr:uid="{00000000-0005-0000-0000-0000F83B0000}"/>
    <cellStyle name="Moeda 3 2 4 5" xfId="15377" xr:uid="{00000000-0005-0000-0000-0000F93B0000}"/>
    <cellStyle name="Moeda 3 2 4 5 2" xfId="15378" xr:uid="{00000000-0005-0000-0000-0000FA3B0000}"/>
    <cellStyle name="Moeda 3 2 4 5 2 2" xfId="15379" xr:uid="{00000000-0005-0000-0000-0000FB3B0000}"/>
    <cellStyle name="Moeda 3 2 4 5 3" xfId="15380" xr:uid="{00000000-0005-0000-0000-0000FC3B0000}"/>
    <cellStyle name="Moeda 3 2 4 6" xfId="15381" xr:uid="{00000000-0005-0000-0000-0000FD3B0000}"/>
    <cellStyle name="Moeda 3 2 4 6 2" xfId="15382" xr:uid="{00000000-0005-0000-0000-0000FE3B0000}"/>
    <cellStyle name="Moeda 3 2 4 7" xfId="15383" xr:uid="{00000000-0005-0000-0000-0000FF3B0000}"/>
    <cellStyle name="Moeda 3 2 4 7 2" xfId="15384" xr:uid="{00000000-0005-0000-0000-0000003C0000}"/>
    <cellStyle name="Moeda 3 2 4 8" xfId="15385" xr:uid="{00000000-0005-0000-0000-0000013C0000}"/>
    <cellStyle name="Moeda 3 2 4 9" xfId="15386" xr:uid="{00000000-0005-0000-0000-0000023C0000}"/>
    <cellStyle name="Moeda 3 2 5" xfId="15387" xr:uid="{00000000-0005-0000-0000-0000033C0000}"/>
    <cellStyle name="Moeda 3 2 5 2" xfId="15388" xr:uid="{00000000-0005-0000-0000-0000043C0000}"/>
    <cellStyle name="Moeda 3 2 5 2 2" xfId="15389" xr:uid="{00000000-0005-0000-0000-0000053C0000}"/>
    <cellStyle name="Moeda 3 2 5 2 2 2" xfId="15390" xr:uid="{00000000-0005-0000-0000-0000063C0000}"/>
    <cellStyle name="Moeda 3 2 5 2 2 2 2" xfId="15391" xr:uid="{00000000-0005-0000-0000-0000073C0000}"/>
    <cellStyle name="Moeda 3 2 5 2 2 2 2 2" xfId="15392" xr:uid="{00000000-0005-0000-0000-0000083C0000}"/>
    <cellStyle name="Moeda 3 2 5 2 2 2 3" xfId="15393" xr:uid="{00000000-0005-0000-0000-0000093C0000}"/>
    <cellStyle name="Moeda 3 2 5 2 2 3" xfId="15394" xr:uid="{00000000-0005-0000-0000-00000A3C0000}"/>
    <cellStyle name="Moeda 3 2 5 2 2 3 2" xfId="15395" xr:uid="{00000000-0005-0000-0000-00000B3C0000}"/>
    <cellStyle name="Moeda 3 2 5 2 2 4" xfId="15396" xr:uid="{00000000-0005-0000-0000-00000C3C0000}"/>
    <cellStyle name="Moeda 3 2 5 2 2 4 2" xfId="15397" xr:uid="{00000000-0005-0000-0000-00000D3C0000}"/>
    <cellStyle name="Moeda 3 2 5 2 2 5" xfId="15398" xr:uid="{00000000-0005-0000-0000-00000E3C0000}"/>
    <cellStyle name="Moeda 3 2 5 2 3" xfId="15399" xr:uid="{00000000-0005-0000-0000-00000F3C0000}"/>
    <cellStyle name="Moeda 3 2 5 2 3 2" xfId="15400" xr:uid="{00000000-0005-0000-0000-0000103C0000}"/>
    <cellStyle name="Moeda 3 2 5 2 3 2 2" xfId="15401" xr:uid="{00000000-0005-0000-0000-0000113C0000}"/>
    <cellStyle name="Moeda 3 2 5 2 3 3" xfId="15402" xr:uid="{00000000-0005-0000-0000-0000123C0000}"/>
    <cellStyle name="Moeda 3 2 5 2 4" xfId="15403" xr:uid="{00000000-0005-0000-0000-0000133C0000}"/>
    <cellStyle name="Moeda 3 2 5 2 4 2" xfId="15404" xr:uid="{00000000-0005-0000-0000-0000143C0000}"/>
    <cellStyle name="Moeda 3 2 5 2 5" xfId="15405" xr:uid="{00000000-0005-0000-0000-0000153C0000}"/>
    <cellStyle name="Moeda 3 2 5 2 5 2" xfId="15406" xr:uid="{00000000-0005-0000-0000-0000163C0000}"/>
    <cellStyle name="Moeda 3 2 5 2 6" xfId="15407" xr:uid="{00000000-0005-0000-0000-0000173C0000}"/>
    <cellStyle name="Moeda 3 2 5 2 7" xfId="15408" xr:uid="{00000000-0005-0000-0000-0000183C0000}"/>
    <cellStyle name="Moeda 3 2 5 2 8" xfId="15409" xr:uid="{00000000-0005-0000-0000-0000193C0000}"/>
    <cellStyle name="Moeda 3 2 5 3" xfId="15410" xr:uid="{00000000-0005-0000-0000-00001A3C0000}"/>
    <cellStyle name="Moeda 3 2 5 3 2" xfId="15411" xr:uid="{00000000-0005-0000-0000-00001B3C0000}"/>
    <cellStyle name="Moeda 3 2 5 3 2 2" xfId="15412" xr:uid="{00000000-0005-0000-0000-00001C3C0000}"/>
    <cellStyle name="Moeda 3 2 5 3 2 2 2" xfId="15413" xr:uid="{00000000-0005-0000-0000-00001D3C0000}"/>
    <cellStyle name="Moeda 3 2 5 3 2 3" xfId="15414" xr:uid="{00000000-0005-0000-0000-00001E3C0000}"/>
    <cellStyle name="Moeda 3 2 5 3 3" xfId="15415" xr:uid="{00000000-0005-0000-0000-00001F3C0000}"/>
    <cellStyle name="Moeda 3 2 5 3 3 2" xfId="15416" xr:uid="{00000000-0005-0000-0000-0000203C0000}"/>
    <cellStyle name="Moeda 3 2 5 3 4" xfId="15417" xr:uid="{00000000-0005-0000-0000-0000213C0000}"/>
    <cellStyle name="Moeda 3 2 5 3 4 2" xfId="15418" xr:uid="{00000000-0005-0000-0000-0000223C0000}"/>
    <cellStyle name="Moeda 3 2 5 3 5" xfId="15419" xr:uid="{00000000-0005-0000-0000-0000233C0000}"/>
    <cellStyle name="Moeda 3 2 5 4" xfId="15420" xr:uid="{00000000-0005-0000-0000-0000243C0000}"/>
    <cellStyle name="Moeda 3 2 5 4 2" xfId="15421" xr:uid="{00000000-0005-0000-0000-0000253C0000}"/>
    <cellStyle name="Moeda 3 2 5 4 2 2" xfId="15422" xr:uid="{00000000-0005-0000-0000-0000263C0000}"/>
    <cellStyle name="Moeda 3 2 5 4 3" xfId="15423" xr:uid="{00000000-0005-0000-0000-0000273C0000}"/>
    <cellStyle name="Moeda 3 2 5 5" xfId="15424" xr:uid="{00000000-0005-0000-0000-0000283C0000}"/>
    <cellStyle name="Moeda 3 2 5 5 2" xfId="15425" xr:uid="{00000000-0005-0000-0000-0000293C0000}"/>
    <cellStyle name="Moeda 3 2 5 6" xfId="15426" xr:uid="{00000000-0005-0000-0000-00002A3C0000}"/>
    <cellStyle name="Moeda 3 2 5 6 2" xfId="15427" xr:uid="{00000000-0005-0000-0000-00002B3C0000}"/>
    <cellStyle name="Moeda 3 2 5 7" xfId="15428" xr:uid="{00000000-0005-0000-0000-00002C3C0000}"/>
    <cellStyle name="Moeda 3 2 5 8" xfId="15429" xr:uid="{00000000-0005-0000-0000-00002D3C0000}"/>
    <cellStyle name="Moeda 3 2 5 9" xfId="15430" xr:uid="{00000000-0005-0000-0000-00002E3C0000}"/>
    <cellStyle name="Moeda 3 2 6" xfId="15431" xr:uid="{00000000-0005-0000-0000-00002F3C0000}"/>
    <cellStyle name="Moeda 3 2 6 2" xfId="15432" xr:uid="{00000000-0005-0000-0000-0000303C0000}"/>
    <cellStyle name="Moeda 3 2 6 2 2" xfId="15433" xr:uid="{00000000-0005-0000-0000-0000313C0000}"/>
    <cellStyle name="Moeda 3 2 6 2 2 2" xfId="15434" xr:uid="{00000000-0005-0000-0000-0000323C0000}"/>
    <cellStyle name="Moeda 3 2 6 2 2 2 2" xfId="15435" xr:uid="{00000000-0005-0000-0000-0000333C0000}"/>
    <cellStyle name="Moeda 3 2 6 2 2 2 2 2" xfId="15436" xr:uid="{00000000-0005-0000-0000-0000343C0000}"/>
    <cellStyle name="Moeda 3 2 6 2 2 2 3" xfId="15437" xr:uid="{00000000-0005-0000-0000-0000353C0000}"/>
    <cellStyle name="Moeda 3 2 6 2 2 3" xfId="15438" xr:uid="{00000000-0005-0000-0000-0000363C0000}"/>
    <cellStyle name="Moeda 3 2 6 2 2 3 2" xfId="15439" xr:uid="{00000000-0005-0000-0000-0000373C0000}"/>
    <cellStyle name="Moeda 3 2 6 2 2 4" xfId="15440" xr:uid="{00000000-0005-0000-0000-0000383C0000}"/>
    <cellStyle name="Moeda 3 2 6 2 2 4 2" xfId="15441" xr:uid="{00000000-0005-0000-0000-0000393C0000}"/>
    <cellStyle name="Moeda 3 2 6 2 2 5" xfId="15442" xr:uid="{00000000-0005-0000-0000-00003A3C0000}"/>
    <cellStyle name="Moeda 3 2 6 2 3" xfId="15443" xr:uid="{00000000-0005-0000-0000-00003B3C0000}"/>
    <cellStyle name="Moeda 3 2 6 2 3 2" xfId="15444" xr:uid="{00000000-0005-0000-0000-00003C3C0000}"/>
    <cellStyle name="Moeda 3 2 6 2 3 2 2" xfId="15445" xr:uid="{00000000-0005-0000-0000-00003D3C0000}"/>
    <cellStyle name="Moeda 3 2 6 2 3 3" xfId="15446" xr:uid="{00000000-0005-0000-0000-00003E3C0000}"/>
    <cellStyle name="Moeda 3 2 6 2 4" xfId="15447" xr:uid="{00000000-0005-0000-0000-00003F3C0000}"/>
    <cellStyle name="Moeda 3 2 6 2 4 2" xfId="15448" xr:uid="{00000000-0005-0000-0000-0000403C0000}"/>
    <cellStyle name="Moeda 3 2 6 2 5" xfId="15449" xr:uid="{00000000-0005-0000-0000-0000413C0000}"/>
    <cellStyle name="Moeda 3 2 6 2 5 2" xfId="15450" xr:uid="{00000000-0005-0000-0000-0000423C0000}"/>
    <cellStyle name="Moeda 3 2 6 2 6" xfId="15451" xr:uid="{00000000-0005-0000-0000-0000433C0000}"/>
    <cellStyle name="Moeda 3 2 6 2 7" xfId="15452" xr:uid="{00000000-0005-0000-0000-0000443C0000}"/>
    <cellStyle name="Moeda 3 2 6 2 8" xfId="15453" xr:uid="{00000000-0005-0000-0000-0000453C0000}"/>
    <cellStyle name="Moeda 3 2 6 3" xfId="15454" xr:uid="{00000000-0005-0000-0000-0000463C0000}"/>
    <cellStyle name="Moeda 3 2 6 3 2" xfId="15455" xr:uid="{00000000-0005-0000-0000-0000473C0000}"/>
    <cellStyle name="Moeda 3 2 6 3 2 2" xfId="15456" xr:uid="{00000000-0005-0000-0000-0000483C0000}"/>
    <cellStyle name="Moeda 3 2 6 3 2 2 2" xfId="15457" xr:uid="{00000000-0005-0000-0000-0000493C0000}"/>
    <cellStyle name="Moeda 3 2 6 3 2 3" xfId="15458" xr:uid="{00000000-0005-0000-0000-00004A3C0000}"/>
    <cellStyle name="Moeda 3 2 6 3 3" xfId="15459" xr:uid="{00000000-0005-0000-0000-00004B3C0000}"/>
    <cellStyle name="Moeda 3 2 6 3 3 2" xfId="15460" xr:uid="{00000000-0005-0000-0000-00004C3C0000}"/>
    <cellStyle name="Moeda 3 2 6 3 4" xfId="15461" xr:uid="{00000000-0005-0000-0000-00004D3C0000}"/>
    <cellStyle name="Moeda 3 2 6 3 4 2" xfId="15462" xr:uid="{00000000-0005-0000-0000-00004E3C0000}"/>
    <cellStyle name="Moeda 3 2 6 3 5" xfId="15463" xr:uid="{00000000-0005-0000-0000-00004F3C0000}"/>
    <cellStyle name="Moeda 3 2 6 4" xfId="15464" xr:uid="{00000000-0005-0000-0000-0000503C0000}"/>
    <cellStyle name="Moeda 3 2 6 4 2" xfId="15465" xr:uid="{00000000-0005-0000-0000-0000513C0000}"/>
    <cellStyle name="Moeda 3 2 6 4 2 2" xfId="15466" xr:uid="{00000000-0005-0000-0000-0000523C0000}"/>
    <cellStyle name="Moeda 3 2 6 4 3" xfId="15467" xr:uid="{00000000-0005-0000-0000-0000533C0000}"/>
    <cellStyle name="Moeda 3 2 6 5" xfId="15468" xr:uid="{00000000-0005-0000-0000-0000543C0000}"/>
    <cellStyle name="Moeda 3 2 6 5 2" xfId="15469" xr:uid="{00000000-0005-0000-0000-0000553C0000}"/>
    <cellStyle name="Moeda 3 2 6 6" xfId="15470" xr:uid="{00000000-0005-0000-0000-0000563C0000}"/>
    <cellStyle name="Moeda 3 2 6 6 2" xfId="15471" xr:uid="{00000000-0005-0000-0000-0000573C0000}"/>
    <cellStyle name="Moeda 3 2 6 7" xfId="15472" xr:uid="{00000000-0005-0000-0000-0000583C0000}"/>
    <cellStyle name="Moeda 3 2 6 8" xfId="15473" xr:uid="{00000000-0005-0000-0000-0000593C0000}"/>
    <cellStyle name="Moeda 3 2 6 9" xfId="15474" xr:uid="{00000000-0005-0000-0000-00005A3C0000}"/>
    <cellStyle name="Moeda 3 2 7" xfId="15475" xr:uid="{00000000-0005-0000-0000-00005B3C0000}"/>
    <cellStyle name="Moeda 3 2 7 2" xfId="15476" xr:uid="{00000000-0005-0000-0000-00005C3C0000}"/>
    <cellStyle name="Moeda 3 2 7 2 2" xfId="15477" xr:uid="{00000000-0005-0000-0000-00005D3C0000}"/>
    <cellStyle name="Moeda 3 2 7 2 2 2" xfId="15478" xr:uid="{00000000-0005-0000-0000-00005E3C0000}"/>
    <cellStyle name="Moeda 3 2 7 2 2 2 2" xfId="15479" xr:uid="{00000000-0005-0000-0000-00005F3C0000}"/>
    <cellStyle name="Moeda 3 2 7 2 2 2 2 2" xfId="15480" xr:uid="{00000000-0005-0000-0000-0000603C0000}"/>
    <cellStyle name="Moeda 3 2 7 2 2 2 3" xfId="15481" xr:uid="{00000000-0005-0000-0000-0000613C0000}"/>
    <cellStyle name="Moeda 3 2 7 2 2 3" xfId="15482" xr:uid="{00000000-0005-0000-0000-0000623C0000}"/>
    <cellStyle name="Moeda 3 2 7 2 2 3 2" xfId="15483" xr:uid="{00000000-0005-0000-0000-0000633C0000}"/>
    <cellStyle name="Moeda 3 2 7 2 2 4" xfId="15484" xr:uid="{00000000-0005-0000-0000-0000643C0000}"/>
    <cellStyle name="Moeda 3 2 7 2 2 4 2" xfId="15485" xr:uid="{00000000-0005-0000-0000-0000653C0000}"/>
    <cellStyle name="Moeda 3 2 7 2 2 5" xfId="15486" xr:uid="{00000000-0005-0000-0000-0000663C0000}"/>
    <cellStyle name="Moeda 3 2 7 2 3" xfId="15487" xr:uid="{00000000-0005-0000-0000-0000673C0000}"/>
    <cellStyle name="Moeda 3 2 7 2 3 2" xfId="15488" xr:uid="{00000000-0005-0000-0000-0000683C0000}"/>
    <cellStyle name="Moeda 3 2 7 2 3 2 2" xfId="15489" xr:uid="{00000000-0005-0000-0000-0000693C0000}"/>
    <cellStyle name="Moeda 3 2 7 2 3 3" xfId="15490" xr:uid="{00000000-0005-0000-0000-00006A3C0000}"/>
    <cellStyle name="Moeda 3 2 7 2 4" xfId="15491" xr:uid="{00000000-0005-0000-0000-00006B3C0000}"/>
    <cellStyle name="Moeda 3 2 7 2 4 2" xfId="15492" xr:uid="{00000000-0005-0000-0000-00006C3C0000}"/>
    <cellStyle name="Moeda 3 2 7 2 5" xfId="15493" xr:uid="{00000000-0005-0000-0000-00006D3C0000}"/>
    <cellStyle name="Moeda 3 2 7 2 5 2" xfId="15494" xr:uid="{00000000-0005-0000-0000-00006E3C0000}"/>
    <cellStyle name="Moeda 3 2 7 2 6" xfId="15495" xr:uid="{00000000-0005-0000-0000-00006F3C0000}"/>
    <cellStyle name="Moeda 3 2 7 2 7" xfId="15496" xr:uid="{00000000-0005-0000-0000-0000703C0000}"/>
    <cellStyle name="Moeda 3 2 7 2 8" xfId="15497" xr:uid="{00000000-0005-0000-0000-0000713C0000}"/>
    <cellStyle name="Moeda 3 2 7 3" xfId="15498" xr:uid="{00000000-0005-0000-0000-0000723C0000}"/>
    <cellStyle name="Moeda 3 2 7 3 2" xfId="15499" xr:uid="{00000000-0005-0000-0000-0000733C0000}"/>
    <cellStyle name="Moeda 3 2 7 3 2 2" xfId="15500" xr:uid="{00000000-0005-0000-0000-0000743C0000}"/>
    <cellStyle name="Moeda 3 2 7 3 2 2 2" xfId="15501" xr:uid="{00000000-0005-0000-0000-0000753C0000}"/>
    <cellStyle name="Moeda 3 2 7 3 2 3" xfId="15502" xr:uid="{00000000-0005-0000-0000-0000763C0000}"/>
    <cellStyle name="Moeda 3 2 7 3 3" xfId="15503" xr:uid="{00000000-0005-0000-0000-0000773C0000}"/>
    <cellStyle name="Moeda 3 2 7 3 3 2" xfId="15504" xr:uid="{00000000-0005-0000-0000-0000783C0000}"/>
    <cellStyle name="Moeda 3 2 7 3 4" xfId="15505" xr:uid="{00000000-0005-0000-0000-0000793C0000}"/>
    <cellStyle name="Moeda 3 2 7 3 4 2" xfId="15506" xr:uid="{00000000-0005-0000-0000-00007A3C0000}"/>
    <cellStyle name="Moeda 3 2 7 3 5" xfId="15507" xr:uid="{00000000-0005-0000-0000-00007B3C0000}"/>
    <cellStyle name="Moeda 3 2 7 4" xfId="15508" xr:uid="{00000000-0005-0000-0000-00007C3C0000}"/>
    <cellStyle name="Moeda 3 2 7 4 2" xfId="15509" xr:uid="{00000000-0005-0000-0000-00007D3C0000}"/>
    <cellStyle name="Moeda 3 2 7 4 2 2" xfId="15510" xr:uid="{00000000-0005-0000-0000-00007E3C0000}"/>
    <cellStyle name="Moeda 3 2 7 4 3" xfId="15511" xr:uid="{00000000-0005-0000-0000-00007F3C0000}"/>
    <cellStyle name="Moeda 3 2 7 5" xfId="15512" xr:uid="{00000000-0005-0000-0000-0000803C0000}"/>
    <cellStyle name="Moeda 3 2 7 5 2" xfId="15513" xr:uid="{00000000-0005-0000-0000-0000813C0000}"/>
    <cellStyle name="Moeda 3 2 7 6" xfId="15514" xr:uid="{00000000-0005-0000-0000-0000823C0000}"/>
    <cellStyle name="Moeda 3 2 7 6 2" xfId="15515" xr:uid="{00000000-0005-0000-0000-0000833C0000}"/>
    <cellStyle name="Moeda 3 2 7 7" xfId="15516" xr:uid="{00000000-0005-0000-0000-0000843C0000}"/>
    <cellStyle name="Moeda 3 2 7 8" xfId="15517" xr:uid="{00000000-0005-0000-0000-0000853C0000}"/>
    <cellStyle name="Moeda 3 2 7 9" xfId="15518" xr:uid="{00000000-0005-0000-0000-0000863C0000}"/>
    <cellStyle name="Moeda 3 2 8" xfId="15519" xr:uid="{00000000-0005-0000-0000-0000873C0000}"/>
    <cellStyle name="Moeda 3 2 8 2" xfId="15520" xr:uid="{00000000-0005-0000-0000-0000883C0000}"/>
    <cellStyle name="Moeda 3 2 8 2 2" xfId="15521" xr:uid="{00000000-0005-0000-0000-0000893C0000}"/>
    <cellStyle name="Moeda 3 2 8 2 2 2" xfId="15522" xr:uid="{00000000-0005-0000-0000-00008A3C0000}"/>
    <cellStyle name="Moeda 3 2 8 2 2 2 2" xfId="15523" xr:uid="{00000000-0005-0000-0000-00008B3C0000}"/>
    <cellStyle name="Moeda 3 2 8 2 2 3" xfId="15524" xr:uid="{00000000-0005-0000-0000-00008C3C0000}"/>
    <cellStyle name="Moeda 3 2 8 2 3" xfId="15525" xr:uid="{00000000-0005-0000-0000-00008D3C0000}"/>
    <cellStyle name="Moeda 3 2 8 2 3 2" xfId="15526" xr:uid="{00000000-0005-0000-0000-00008E3C0000}"/>
    <cellStyle name="Moeda 3 2 8 2 4" xfId="15527" xr:uid="{00000000-0005-0000-0000-00008F3C0000}"/>
    <cellStyle name="Moeda 3 2 8 2 4 2" xfId="15528" xr:uid="{00000000-0005-0000-0000-0000903C0000}"/>
    <cellStyle name="Moeda 3 2 8 2 5" xfId="15529" xr:uid="{00000000-0005-0000-0000-0000913C0000}"/>
    <cellStyle name="Moeda 3 2 8 3" xfId="15530" xr:uid="{00000000-0005-0000-0000-0000923C0000}"/>
    <cellStyle name="Moeda 3 2 8 3 2" xfId="15531" xr:uid="{00000000-0005-0000-0000-0000933C0000}"/>
    <cellStyle name="Moeda 3 2 8 3 2 2" xfId="15532" xr:uid="{00000000-0005-0000-0000-0000943C0000}"/>
    <cellStyle name="Moeda 3 2 8 3 3" xfId="15533" xr:uid="{00000000-0005-0000-0000-0000953C0000}"/>
    <cellStyle name="Moeda 3 2 8 4" xfId="15534" xr:uid="{00000000-0005-0000-0000-0000963C0000}"/>
    <cellStyle name="Moeda 3 2 8 4 2" xfId="15535" xr:uid="{00000000-0005-0000-0000-0000973C0000}"/>
    <cellStyle name="Moeda 3 2 8 5" xfId="15536" xr:uid="{00000000-0005-0000-0000-0000983C0000}"/>
    <cellStyle name="Moeda 3 2 8 5 2" xfId="15537" xr:uid="{00000000-0005-0000-0000-0000993C0000}"/>
    <cellStyle name="Moeda 3 2 8 6" xfId="15538" xr:uid="{00000000-0005-0000-0000-00009A3C0000}"/>
    <cellStyle name="Moeda 3 2 8 7" xfId="15539" xr:uid="{00000000-0005-0000-0000-00009B3C0000}"/>
    <cellStyle name="Moeda 3 2 8 8" xfId="15540" xr:uid="{00000000-0005-0000-0000-00009C3C0000}"/>
    <cellStyle name="Moeda 3 2 9" xfId="15541" xr:uid="{00000000-0005-0000-0000-00009D3C0000}"/>
    <cellStyle name="Moeda 3 2 9 2" xfId="15542" xr:uid="{00000000-0005-0000-0000-00009E3C0000}"/>
    <cellStyle name="Moeda 3 2 9 2 2" xfId="15543" xr:uid="{00000000-0005-0000-0000-00009F3C0000}"/>
    <cellStyle name="Moeda 3 2 9 2 2 2" xfId="15544" xr:uid="{00000000-0005-0000-0000-0000A03C0000}"/>
    <cellStyle name="Moeda 3 2 9 2 2 2 2" xfId="15545" xr:uid="{00000000-0005-0000-0000-0000A13C0000}"/>
    <cellStyle name="Moeda 3 2 9 2 2 3" xfId="15546" xr:uid="{00000000-0005-0000-0000-0000A23C0000}"/>
    <cellStyle name="Moeda 3 2 9 2 3" xfId="15547" xr:uid="{00000000-0005-0000-0000-0000A33C0000}"/>
    <cellStyle name="Moeda 3 2 9 2 3 2" xfId="15548" xr:uid="{00000000-0005-0000-0000-0000A43C0000}"/>
    <cellStyle name="Moeda 3 2 9 2 4" xfId="15549" xr:uid="{00000000-0005-0000-0000-0000A53C0000}"/>
    <cellStyle name="Moeda 3 2 9 2 4 2" xfId="15550" xr:uid="{00000000-0005-0000-0000-0000A63C0000}"/>
    <cellStyle name="Moeda 3 2 9 2 5" xfId="15551" xr:uid="{00000000-0005-0000-0000-0000A73C0000}"/>
    <cellStyle name="Moeda 3 2 9 3" xfId="15552" xr:uid="{00000000-0005-0000-0000-0000A83C0000}"/>
    <cellStyle name="Moeda 3 2 9 3 2" xfId="15553" xr:uid="{00000000-0005-0000-0000-0000A93C0000}"/>
    <cellStyle name="Moeda 3 2 9 3 2 2" xfId="15554" xr:uid="{00000000-0005-0000-0000-0000AA3C0000}"/>
    <cellStyle name="Moeda 3 2 9 3 3" xfId="15555" xr:uid="{00000000-0005-0000-0000-0000AB3C0000}"/>
    <cellStyle name="Moeda 3 2 9 4" xfId="15556" xr:uid="{00000000-0005-0000-0000-0000AC3C0000}"/>
    <cellStyle name="Moeda 3 2 9 4 2" xfId="15557" xr:uid="{00000000-0005-0000-0000-0000AD3C0000}"/>
    <cellStyle name="Moeda 3 2 9 5" xfId="15558" xr:uid="{00000000-0005-0000-0000-0000AE3C0000}"/>
    <cellStyle name="Moeda 3 2 9 5 2" xfId="15559" xr:uid="{00000000-0005-0000-0000-0000AF3C0000}"/>
    <cellStyle name="Moeda 3 2 9 6" xfId="15560" xr:uid="{00000000-0005-0000-0000-0000B03C0000}"/>
    <cellStyle name="Moeda 3 3" xfId="15561" xr:uid="{00000000-0005-0000-0000-0000B13C0000}"/>
    <cellStyle name="Moeda 3 3 10" xfId="15562" xr:uid="{00000000-0005-0000-0000-0000B23C0000}"/>
    <cellStyle name="Moeda 3 3 10 2" xfId="15563" xr:uid="{00000000-0005-0000-0000-0000B33C0000}"/>
    <cellStyle name="Moeda 3 3 10 2 2" xfId="15564" xr:uid="{00000000-0005-0000-0000-0000B43C0000}"/>
    <cellStyle name="Moeda 3 3 10 2 2 2" xfId="15565" xr:uid="{00000000-0005-0000-0000-0000B53C0000}"/>
    <cellStyle name="Moeda 3 3 10 2 3" xfId="15566" xr:uid="{00000000-0005-0000-0000-0000B63C0000}"/>
    <cellStyle name="Moeda 3 3 10 3" xfId="15567" xr:uid="{00000000-0005-0000-0000-0000B73C0000}"/>
    <cellStyle name="Moeda 3 3 10 3 2" xfId="15568" xr:uid="{00000000-0005-0000-0000-0000B83C0000}"/>
    <cellStyle name="Moeda 3 3 10 4" xfId="15569" xr:uid="{00000000-0005-0000-0000-0000B93C0000}"/>
    <cellStyle name="Moeda 3 3 10 4 2" xfId="15570" xr:uid="{00000000-0005-0000-0000-0000BA3C0000}"/>
    <cellStyle name="Moeda 3 3 10 5" xfId="15571" xr:uid="{00000000-0005-0000-0000-0000BB3C0000}"/>
    <cellStyle name="Moeda 3 3 11" xfId="15572" xr:uid="{00000000-0005-0000-0000-0000BC3C0000}"/>
    <cellStyle name="Moeda 3 3 11 2" xfId="15573" xr:uid="{00000000-0005-0000-0000-0000BD3C0000}"/>
    <cellStyle name="Moeda 3 3 11 2 2" xfId="15574" xr:uid="{00000000-0005-0000-0000-0000BE3C0000}"/>
    <cellStyle name="Moeda 3 3 11 3" xfId="15575" xr:uid="{00000000-0005-0000-0000-0000BF3C0000}"/>
    <cellStyle name="Moeda 3 3 12" xfId="15576" xr:uid="{00000000-0005-0000-0000-0000C03C0000}"/>
    <cellStyle name="Moeda 3 3 13" xfId="15577" xr:uid="{00000000-0005-0000-0000-0000C13C0000}"/>
    <cellStyle name="Moeda 3 3 13 2" xfId="15578" xr:uid="{00000000-0005-0000-0000-0000C23C0000}"/>
    <cellStyle name="Moeda 3 3 14" xfId="15579" xr:uid="{00000000-0005-0000-0000-0000C33C0000}"/>
    <cellStyle name="Moeda 3 3 14 2" xfId="15580" xr:uid="{00000000-0005-0000-0000-0000C43C0000}"/>
    <cellStyle name="Moeda 3 3 15" xfId="15581" xr:uid="{00000000-0005-0000-0000-0000C53C0000}"/>
    <cellStyle name="Moeda 3 3 16" xfId="15582" xr:uid="{00000000-0005-0000-0000-0000C63C0000}"/>
    <cellStyle name="Moeda 3 3 17" xfId="15583" xr:uid="{00000000-0005-0000-0000-0000C73C0000}"/>
    <cellStyle name="Moeda 3 3 2" xfId="15584" xr:uid="{00000000-0005-0000-0000-0000C83C0000}"/>
    <cellStyle name="Moeda 3 3 2 10" xfId="15585" xr:uid="{00000000-0005-0000-0000-0000C93C0000}"/>
    <cellStyle name="Moeda 3 3 2 11" xfId="15586" xr:uid="{00000000-0005-0000-0000-0000CA3C0000}"/>
    <cellStyle name="Moeda 3 3 2 2" xfId="15587" xr:uid="{00000000-0005-0000-0000-0000CB3C0000}"/>
    <cellStyle name="Moeda 3 3 2 2 2" xfId="15588" xr:uid="{00000000-0005-0000-0000-0000CC3C0000}"/>
    <cellStyle name="Moeda 3 3 2 2 2 2" xfId="15589" xr:uid="{00000000-0005-0000-0000-0000CD3C0000}"/>
    <cellStyle name="Moeda 3 3 2 2 2 2 2" xfId="15590" xr:uid="{00000000-0005-0000-0000-0000CE3C0000}"/>
    <cellStyle name="Moeda 3 3 2 2 2 2 2 2" xfId="15591" xr:uid="{00000000-0005-0000-0000-0000CF3C0000}"/>
    <cellStyle name="Moeda 3 3 2 2 2 2 2 2 2" xfId="15592" xr:uid="{00000000-0005-0000-0000-0000D03C0000}"/>
    <cellStyle name="Moeda 3 3 2 2 2 2 2 3" xfId="15593" xr:uid="{00000000-0005-0000-0000-0000D13C0000}"/>
    <cellStyle name="Moeda 3 3 2 2 2 2 3" xfId="15594" xr:uid="{00000000-0005-0000-0000-0000D23C0000}"/>
    <cellStyle name="Moeda 3 3 2 2 2 2 3 2" xfId="15595" xr:uid="{00000000-0005-0000-0000-0000D33C0000}"/>
    <cellStyle name="Moeda 3 3 2 2 2 2 4" xfId="15596" xr:uid="{00000000-0005-0000-0000-0000D43C0000}"/>
    <cellStyle name="Moeda 3 3 2 2 2 2 4 2" xfId="15597" xr:uid="{00000000-0005-0000-0000-0000D53C0000}"/>
    <cellStyle name="Moeda 3 3 2 2 2 2 5" xfId="15598" xr:uid="{00000000-0005-0000-0000-0000D63C0000}"/>
    <cellStyle name="Moeda 3 3 2 2 2 3" xfId="15599" xr:uid="{00000000-0005-0000-0000-0000D73C0000}"/>
    <cellStyle name="Moeda 3 3 2 2 2 3 2" xfId="15600" xr:uid="{00000000-0005-0000-0000-0000D83C0000}"/>
    <cellStyle name="Moeda 3 3 2 2 2 3 2 2" xfId="15601" xr:uid="{00000000-0005-0000-0000-0000D93C0000}"/>
    <cellStyle name="Moeda 3 3 2 2 2 3 3" xfId="15602" xr:uid="{00000000-0005-0000-0000-0000DA3C0000}"/>
    <cellStyle name="Moeda 3 3 2 2 2 4" xfId="15603" xr:uid="{00000000-0005-0000-0000-0000DB3C0000}"/>
    <cellStyle name="Moeda 3 3 2 2 2 4 2" xfId="15604" xr:uid="{00000000-0005-0000-0000-0000DC3C0000}"/>
    <cellStyle name="Moeda 3 3 2 2 2 5" xfId="15605" xr:uid="{00000000-0005-0000-0000-0000DD3C0000}"/>
    <cellStyle name="Moeda 3 3 2 2 2 5 2" xfId="15606" xr:uid="{00000000-0005-0000-0000-0000DE3C0000}"/>
    <cellStyle name="Moeda 3 3 2 2 2 6" xfId="15607" xr:uid="{00000000-0005-0000-0000-0000DF3C0000}"/>
    <cellStyle name="Moeda 3 3 2 2 2 7" xfId="15608" xr:uid="{00000000-0005-0000-0000-0000E03C0000}"/>
    <cellStyle name="Moeda 3 3 2 2 2 8" xfId="15609" xr:uid="{00000000-0005-0000-0000-0000E13C0000}"/>
    <cellStyle name="Moeda 3 3 2 2 3" xfId="15610" xr:uid="{00000000-0005-0000-0000-0000E23C0000}"/>
    <cellStyle name="Moeda 3 3 2 2 3 2" xfId="15611" xr:uid="{00000000-0005-0000-0000-0000E33C0000}"/>
    <cellStyle name="Moeda 3 3 2 2 3 2 2" xfId="15612" xr:uid="{00000000-0005-0000-0000-0000E43C0000}"/>
    <cellStyle name="Moeda 3 3 2 2 3 2 2 2" xfId="15613" xr:uid="{00000000-0005-0000-0000-0000E53C0000}"/>
    <cellStyle name="Moeda 3 3 2 2 3 2 3" xfId="15614" xr:uid="{00000000-0005-0000-0000-0000E63C0000}"/>
    <cellStyle name="Moeda 3 3 2 2 3 3" xfId="15615" xr:uid="{00000000-0005-0000-0000-0000E73C0000}"/>
    <cellStyle name="Moeda 3 3 2 2 3 3 2" xfId="15616" xr:uid="{00000000-0005-0000-0000-0000E83C0000}"/>
    <cellStyle name="Moeda 3 3 2 2 3 4" xfId="15617" xr:uid="{00000000-0005-0000-0000-0000E93C0000}"/>
    <cellStyle name="Moeda 3 3 2 2 3 4 2" xfId="15618" xr:uid="{00000000-0005-0000-0000-0000EA3C0000}"/>
    <cellStyle name="Moeda 3 3 2 2 3 5" xfId="15619" xr:uid="{00000000-0005-0000-0000-0000EB3C0000}"/>
    <cellStyle name="Moeda 3 3 2 2 4" xfId="15620" xr:uid="{00000000-0005-0000-0000-0000EC3C0000}"/>
    <cellStyle name="Moeda 3 3 2 2 4 2" xfId="15621" xr:uid="{00000000-0005-0000-0000-0000ED3C0000}"/>
    <cellStyle name="Moeda 3 3 2 2 4 2 2" xfId="15622" xr:uid="{00000000-0005-0000-0000-0000EE3C0000}"/>
    <cellStyle name="Moeda 3 3 2 2 4 3" xfId="15623" xr:uid="{00000000-0005-0000-0000-0000EF3C0000}"/>
    <cellStyle name="Moeda 3 3 2 2 5" xfId="15624" xr:uid="{00000000-0005-0000-0000-0000F03C0000}"/>
    <cellStyle name="Moeda 3 3 2 2 5 2" xfId="15625" xr:uid="{00000000-0005-0000-0000-0000F13C0000}"/>
    <cellStyle name="Moeda 3 3 2 2 6" xfId="15626" xr:uid="{00000000-0005-0000-0000-0000F23C0000}"/>
    <cellStyle name="Moeda 3 3 2 2 6 2" xfId="15627" xr:uid="{00000000-0005-0000-0000-0000F33C0000}"/>
    <cellStyle name="Moeda 3 3 2 2 7" xfId="15628" xr:uid="{00000000-0005-0000-0000-0000F43C0000}"/>
    <cellStyle name="Moeda 3 3 2 2 8" xfId="15629" xr:uid="{00000000-0005-0000-0000-0000F53C0000}"/>
    <cellStyle name="Moeda 3 3 2 2 9" xfId="15630" xr:uid="{00000000-0005-0000-0000-0000F63C0000}"/>
    <cellStyle name="Moeda 3 3 2 3" xfId="15631" xr:uid="{00000000-0005-0000-0000-0000F73C0000}"/>
    <cellStyle name="Moeda 3 3 2 3 2" xfId="15632" xr:uid="{00000000-0005-0000-0000-0000F83C0000}"/>
    <cellStyle name="Moeda 3 3 2 3 2 2" xfId="15633" xr:uid="{00000000-0005-0000-0000-0000F93C0000}"/>
    <cellStyle name="Moeda 3 3 2 3 2 2 2" xfId="15634" xr:uid="{00000000-0005-0000-0000-0000FA3C0000}"/>
    <cellStyle name="Moeda 3 3 2 3 2 2 2 2" xfId="15635" xr:uid="{00000000-0005-0000-0000-0000FB3C0000}"/>
    <cellStyle name="Moeda 3 3 2 3 2 2 3" xfId="15636" xr:uid="{00000000-0005-0000-0000-0000FC3C0000}"/>
    <cellStyle name="Moeda 3 3 2 3 2 3" xfId="15637" xr:uid="{00000000-0005-0000-0000-0000FD3C0000}"/>
    <cellStyle name="Moeda 3 3 2 3 2 3 2" xfId="15638" xr:uid="{00000000-0005-0000-0000-0000FE3C0000}"/>
    <cellStyle name="Moeda 3 3 2 3 2 4" xfId="15639" xr:uid="{00000000-0005-0000-0000-0000FF3C0000}"/>
    <cellStyle name="Moeda 3 3 2 3 2 4 2" xfId="15640" xr:uid="{00000000-0005-0000-0000-0000003D0000}"/>
    <cellStyle name="Moeda 3 3 2 3 2 5" xfId="15641" xr:uid="{00000000-0005-0000-0000-0000013D0000}"/>
    <cellStyle name="Moeda 3 3 2 3 3" xfId="15642" xr:uid="{00000000-0005-0000-0000-0000023D0000}"/>
    <cellStyle name="Moeda 3 3 2 3 3 2" xfId="15643" xr:uid="{00000000-0005-0000-0000-0000033D0000}"/>
    <cellStyle name="Moeda 3 3 2 3 3 2 2" xfId="15644" xr:uid="{00000000-0005-0000-0000-0000043D0000}"/>
    <cellStyle name="Moeda 3 3 2 3 3 3" xfId="15645" xr:uid="{00000000-0005-0000-0000-0000053D0000}"/>
    <cellStyle name="Moeda 3 3 2 3 4" xfId="15646" xr:uid="{00000000-0005-0000-0000-0000063D0000}"/>
    <cellStyle name="Moeda 3 3 2 3 4 2" xfId="15647" xr:uid="{00000000-0005-0000-0000-0000073D0000}"/>
    <cellStyle name="Moeda 3 3 2 3 5" xfId="15648" xr:uid="{00000000-0005-0000-0000-0000083D0000}"/>
    <cellStyle name="Moeda 3 3 2 3 5 2" xfId="15649" xr:uid="{00000000-0005-0000-0000-0000093D0000}"/>
    <cellStyle name="Moeda 3 3 2 3 6" xfId="15650" xr:uid="{00000000-0005-0000-0000-00000A3D0000}"/>
    <cellStyle name="Moeda 3 3 2 3 7" xfId="15651" xr:uid="{00000000-0005-0000-0000-00000B3D0000}"/>
    <cellStyle name="Moeda 3 3 2 3 8" xfId="15652" xr:uid="{00000000-0005-0000-0000-00000C3D0000}"/>
    <cellStyle name="Moeda 3 3 2 4" xfId="15653" xr:uid="{00000000-0005-0000-0000-00000D3D0000}"/>
    <cellStyle name="Moeda 3 3 2 4 2" xfId="15654" xr:uid="{00000000-0005-0000-0000-00000E3D0000}"/>
    <cellStyle name="Moeda 3 3 2 4 2 2" xfId="15655" xr:uid="{00000000-0005-0000-0000-00000F3D0000}"/>
    <cellStyle name="Moeda 3 3 2 4 2 2 2" xfId="15656" xr:uid="{00000000-0005-0000-0000-0000103D0000}"/>
    <cellStyle name="Moeda 3 3 2 4 2 3" xfId="15657" xr:uid="{00000000-0005-0000-0000-0000113D0000}"/>
    <cellStyle name="Moeda 3 3 2 4 3" xfId="15658" xr:uid="{00000000-0005-0000-0000-0000123D0000}"/>
    <cellStyle name="Moeda 3 3 2 4 3 2" xfId="15659" xr:uid="{00000000-0005-0000-0000-0000133D0000}"/>
    <cellStyle name="Moeda 3 3 2 4 4" xfId="15660" xr:uid="{00000000-0005-0000-0000-0000143D0000}"/>
    <cellStyle name="Moeda 3 3 2 4 4 2" xfId="15661" xr:uid="{00000000-0005-0000-0000-0000153D0000}"/>
    <cellStyle name="Moeda 3 3 2 4 5" xfId="15662" xr:uid="{00000000-0005-0000-0000-0000163D0000}"/>
    <cellStyle name="Moeda 3 3 2 5" xfId="15663" xr:uid="{00000000-0005-0000-0000-0000173D0000}"/>
    <cellStyle name="Moeda 3 3 2 5 2" xfId="15664" xr:uid="{00000000-0005-0000-0000-0000183D0000}"/>
    <cellStyle name="Moeda 3 3 2 5 2 2" xfId="15665" xr:uid="{00000000-0005-0000-0000-0000193D0000}"/>
    <cellStyle name="Moeda 3 3 2 5 3" xfId="15666" xr:uid="{00000000-0005-0000-0000-00001A3D0000}"/>
    <cellStyle name="Moeda 3 3 2 6" xfId="15667" xr:uid="{00000000-0005-0000-0000-00001B3D0000}"/>
    <cellStyle name="Moeda 3 3 2 7" xfId="15668" xr:uid="{00000000-0005-0000-0000-00001C3D0000}"/>
    <cellStyle name="Moeda 3 3 2 7 2" xfId="15669" xr:uid="{00000000-0005-0000-0000-00001D3D0000}"/>
    <cellStyle name="Moeda 3 3 2 8" xfId="15670" xr:uid="{00000000-0005-0000-0000-00001E3D0000}"/>
    <cellStyle name="Moeda 3 3 2 8 2" xfId="15671" xr:uid="{00000000-0005-0000-0000-00001F3D0000}"/>
    <cellStyle name="Moeda 3 3 2 9" xfId="15672" xr:uid="{00000000-0005-0000-0000-0000203D0000}"/>
    <cellStyle name="Moeda 3 3 3" xfId="15673" xr:uid="{00000000-0005-0000-0000-0000213D0000}"/>
    <cellStyle name="Moeda 3 3 3 10" xfId="15674" xr:uid="{00000000-0005-0000-0000-0000223D0000}"/>
    <cellStyle name="Moeda 3 3 3 2" xfId="15675" xr:uid="{00000000-0005-0000-0000-0000233D0000}"/>
    <cellStyle name="Moeda 3 3 3 2 2" xfId="15676" xr:uid="{00000000-0005-0000-0000-0000243D0000}"/>
    <cellStyle name="Moeda 3 3 3 2 2 2" xfId="15677" xr:uid="{00000000-0005-0000-0000-0000253D0000}"/>
    <cellStyle name="Moeda 3 3 3 2 2 2 2" xfId="15678" xr:uid="{00000000-0005-0000-0000-0000263D0000}"/>
    <cellStyle name="Moeda 3 3 3 2 2 2 2 2" xfId="15679" xr:uid="{00000000-0005-0000-0000-0000273D0000}"/>
    <cellStyle name="Moeda 3 3 3 2 2 2 2 2 2" xfId="15680" xr:uid="{00000000-0005-0000-0000-0000283D0000}"/>
    <cellStyle name="Moeda 3 3 3 2 2 2 2 3" xfId="15681" xr:uid="{00000000-0005-0000-0000-0000293D0000}"/>
    <cellStyle name="Moeda 3 3 3 2 2 2 3" xfId="15682" xr:uid="{00000000-0005-0000-0000-00002A3D0000}"/>
    <cellStyle name="Moeda 3 3 3 2 2 2 3 2" xfId="15683" xr:uid="{00000000-0005-0000-0000-00002B3D0000}"/>
    <cellStyle name="Moeda 3 3 3 2 2 2 4" xfId="15684" xr:uid="{00000000-0005-0000-0000-00002C3D0000}"/>
    <cellStyle name="Moeda 3 3 3 2 2 2 4 2" xfId="15685" xr:uid="{00000000-0005-0000-0000-00002D3D0000}"/>
    <cellStyle name="Moeda 3 3 3 2 2 2 5" xfId="15686" xr:uid="{00000000-0005-0000-0000-00002E3D0000}"/>
    <cellStyle name="Moeda 3 3 3 2 2 3" xfId="15687" xr:uid="{00000000-0005-0000-0000-00002F3D0000}"/>
    <cellStyle name="Moeda 3 3 3 2 2 3 2" xfId="15688" xr:uid="{00000000-0005-0000-0000-0000303D0000}"/>
    <cellStyle name="Moeda 3 3 3 2 2 3 2 2" xfId="15689" xr:uid="{00000000-0005-0000-0000-0000313D0000}"/>
    <cellStyle name="Moeda 3 3 3 2 2 3 3" xfId="15690" xr:uid="{00000000-0005-0000-0000-0000323D0000}"/>
    <cellStyle name="Moeda 3 3 3 2 2 4" xfId="15691" xr:uid="{00000000-0005-0000-0000-0000333D0000}"/>
    <cellStyle name="Moeda 3 3 3 2 2 4 2" xfId="15692" xr:uid="{00000000-0005-0000-0000-0000343D0000}"/>
    <cellStyle name="Moeda 3 3 3 2 2 5" xfId="15693" xr:uid="{00000000-0005-0000-0000-0000353D0000}"/>
    <cellStyle name="Moeda 3 3 3 2 2 5 2" xfId="15694" xr:uid="{00000000-0005-0000-0000-0000363D0000}"/>
    <cellStyle name="Moeda 3 3 3 2 2 6" xfId="15695" xr:uid="{00000000-0005-0000-0000-0000373D0000}"/>
    <cellStyle name="Moeda 3 3 3 2 2 7" xfId="15696" xr:uid="{00000000-0005-0000-0000-0000383D0000}"/>
    <cellStyle name="Moeda 3 3 3 2 2 8" xfId="15697" xr:uid="{00000000-0005-0000-0000-0000393D0000}"/>
    <cellStyle name="Moeda 3 3 3 2 3" xfId="15698" xr:uid="{00000000-0005-0000-0000-00003A3D0000}"/>
    <cellStyle name="Moeda 3 3 3 2 3 2" xfId="15699" xr:uid="{00000000-0005-0000-0000-00003B3D0000}"/>
    <cellStyle name="Moeda 3 3 3 2 3 2 2" xfId="15700" xr:uid="{00000000-0005-0000-0000-00003C3D0000}"/>
    <cellStyle name="Moeda 3 3 3 2 3 2 2 2" xfId="15701" xr:uid="{00000000-0005-0000-0000-00003D3D0000}"/>
    <cellStyle name="Moeda 3 3 3 2 3 2 3" xfId="15702" xr:uid="{00000000-0005-0000-0000-00003E3D0000}"/>
    <cellStyle name="Moeda 3 3 3 2 3 3" xfId="15703" xr:uid="{00000000-0005-0000-0000-00003F3D0000}"/>
    <cellStyle name="Moeda 3 3 3 2 3 3 2" xfId="15704" xr:uid="{00000000-0005-0000-0000-0000403D0000}"/>
    <cellStyle name="Moeda 3 3 3 2 3 4" xfId="15705" xr:uid="{00000000-0005-0000-0000-0000413D0000}"/>
    <cellStyle name="Moeda 3 3 3 2 3 4 2" xfId="15706" xr:uid="{00000000-0005-0000-0000-0000423D0000}"/>
    <cellStyle name="Moeda 3 3 3 2 3 5" xfId="15707" xr:uid="{00000000-0005-0000-0000-0000433D0000}"/>
    <cellStyle name="Moeda 3 3 3 2 4" xfId="15708" xr:uid="{00000000-0005-0000-0000-0000443D0000}"/>
    <cellStyle name="Moeda 3 3 3 2 4 2" xfId="15709" xr:uid="{00000000-0005-0000-0000-0000453D0000}"/>
    <cellStyle name="Moeda 3 3 3 2 4 2 2" xfId="15710" xr:uid="{00000000-0005-0000-0000-0000463D0000}"/>
    <cellStyle name="Moeda 3 3 3 2 4 3" xfId="15711" xr:uid="{00000000-0005-0000-0000-0000473D0000}"/>
    <cellStyle name="Moeda 3 3 3 2 5" xfId="15712" xr:uid="{00000000-0005-0000-0000-0000483D0000}"/>
    <cellStyle name="Moeda 3 3 3 2 5 2" xfId="15713" xr:uid="{00000000-0005-0000-0000-0000493D0000}"/>
    <cellStyle name="Moeda 3 3 3 2 6" xfId="15714" xr:uid="{00000000-0005-0000-0000-00004A3D0000}"/>
    <cellStyle name="Moeda 3 3 3 2 6 2" xfId="15715" xr:uid="{00000000-0005-0000-0000-00004B3D0000}"/>
    <cellStyle name="Moeda 3 3 3 2 7" xfId="15716" xr:uid="{00000000-0005-0000-0000-00004C3D0000}"/>
    <cellStyle name="Moeda 3 3 3 2 8" xfId="15717" xr:uid="{00000000-0005-0000-0000-00004D3D0000}"/>
    <cellStyle name="Moeda 3 3 3 2 9" xfId="15718" xr:uid="{00000000-0005-0000-0000-00004E3D0000}"/>
    <cellStyle name="Moeda 3 3 3 3" xfId="15719" xr:uid="{00000000-0005-0000-0000-00004F3D0000}"/>
    <cellStyle name="Moeda 3 3 3 3 2" xfId="15720" xr:uid="{00000000-0005-0000-0000-0000503D0000}"/>
    <cellStyle name="Moeda 3 3 3 3 2 2" xfId="15721" xr:uid="{00000000-0005-0000-0000-0000513D0000}"/>
    <cellStyle name="Moeda 3 3 3 3 2 2 2" xfId="15722" xr:uid="{00000000-0005-0000-0000-0000523D0000}"/>
    <cellStyle name="Moeda 3 3 3 3 2 2 2 2" xfId="15723" xr:uid="{00000000-0005-0000-0000-0000533D0000}"/>
    <cellStyle name="Moeda 3 3 3 3 2 2 3" xfId="15724" xr:uid="{00000000-0005-0000-0000-0000543D0000}"/>
    <cellStyle name="Moeda 3 3 3 3 2 3" xfId="15725" xr:uid="{00000000-0005-0000-0000-0000553D0000}"/>
    <cellStyle name="Moeda 3 3 3 3 2 3 2" xfId="15726" xr:uid="{00000000-0005-0000-0000-0000563D0000}"/>
    <cellStyle name="Moeda 3 3 3 3 2 4" xfId="15727" xr:uid="{00000000-0005-0000-0000-0000573D0000}"/>
    <cellStyle name="Moeda 3 3 3 3 2 4 2" xfId="15728" xr:uid="{00000000-0005-0000-0000-0000583D0000}"/>
    <cellStyle name="Moeda 3 3 3 3 2 5" xfId="15729" xr:uid="{00000000-0005-0000-0000-0000593D0000}"/>
    <cellStyle name="Moeda 3 3 3 3 3" xfId="15730" xr:uid="{00000000-0005-0000-0000-00005A3D0000}"/>
    <cellStyle name="Moeda 3 3 3 3 3 2" xfId="15731" xr:uid="{00000000-0005-0000-0000-00005B3D0000}"/>
    <cellStyle name="Moeda 3 3 3 3 3 2 2" xfId="15732" xr:uid="{00000000-0005-0000-0000-00005C3D0000}"/>
    <cellStyle name="Moeda 3 3 3 3 3 3" xfId="15733" xr:uid="{00000000-0005-0000-0000-00005D3D0000}"/>
    <cellStyle name="Moeda 3 3 3 3 4" xfId="15734" xr:uid="{00000000-0005-0000-0000-00005E3D0000}"/>
    <cellStyle name="Moeda 3 3 3 3 4 2" xfId="15735" xr:uid="{00000000-0005-0000-0000-00005F3D0000}"/>
    <cellStyle name="Moeda 3 3 3 3 5" xfId="15736" xr:uid="{00000000-0005-0000-0000-0000603D0000}"/>
    <cellStyle name="Moeda 3 3 3 3 5 2" xfId="15737" xr:uid="{00000000-0005-0000-0000-0000613D0000}"/>
    <cellStyle name="Moeda 3 3 3 3 6" xfId="15738" xr:uid="{00000000-0005-0000-0000-0000623D0000}"/>
    <cellStyle name="Moeda 3 3 3 3 7" xfId="15739" xr:uid="{00000000-0005-0000-0000-0000633D0000}"/>
    <cellStyle name="Moeda 3 3 3 3 8" xfId="15740" xr:uid="{00000000-0005-0000-0000-0000643D0000}"/>
    <cellStyle name="Moeda 3 3 3 4" xfId="15741" xr:uid="{00000000-0005-0000-0000-0000653D0000}"/>
    <cellStyle name="Moeda 3 3 3 4 2" xfId="15742" xr:uid="{00000000-0005-0000-0000-0000663D0000}"/>
    <cellStyle name="Moeda 3 3 3 4 2 2" xfId="15743" xr:uid="{00000000-0005-0000-0000-0000673D0000}"/>
    <cellStyle name="Moeda 3 3 3 4 2 2 2" xfId="15744" xr:uid="{00000000-0005-0000-0000-0000683D0000}"/>
    <cellStyle name="Moeda 3 3 3 4 2 3" xfId="15745" xr:uid="{00000000-0005-0000-0000-0000693D0000}"/>
    <cellStyle name="Moeda 3 3 3 4 3" xfId="15746" xr:uid="{00000000-0005-0000-0000-00006A3D0000}"/>
    <cellStyle name="Moeda 3 3 3 4 3 2" xfId="15747" xr:uid="{00000000-0005-0000-0000-00006B3D0000}"/>
    <cellStyle name="Moeda 3 3 3 4 4" xfId="15748" xr:uid="{00000000-0005-0000-0000-00006C3D0000}"/>
    <cellStyle name="Moeda 3 3 3 4 4 2" xfId="15749" xr:uid="{00000000-0005-0000-0000-00006D3D0000}"/>
    <cellStyle name="Moeda 3 3 3 4 5" xfId="15750" xr:uid="{00000000-0005-0000-0000-00006E3D0000}"/>
    <cellStyle name="Moeda 3 3 3 5" xfId="15751" xr:uid="{00000000-0005-0000-0000-00006F3D0000}"/>
    <cellStyle name="Moeda 3 3 3 5 2" xfId="15752" xr:uid="{00000000-0005-0000-0000-0000703D0000}"/>
    <cellStyle name="Moeda 3 3 3 5 2 2" xfId="15753" xr:uid="{00000000-0005-0000-0000-0000713D0000}"/>
    <cellStyle name="Moeda 3 3 3 5 3" xfId="15754" xr:uid="{00000000-0005-0000-0000-0000723D0000}"/>
    <cellStyle name="Moeda 3 3 3 6" xfId="15755" xr:uid="{00000000-0005-0000-0000-0000733D0000}"/>
    <cellStyle name="Moeda 3 3 3 6 2" xfId="15756" xr:uid="{00000000-0005-0000-0000-0000743D0000}"/>
    <cellStyle name="Moeda 3 3 3 7" xfId="15757" xr:uid="{00000000-0005-0000-0000-0000753D0000}"/>
    <cellStyle name="Moeda 3 3 3 7 2" xfId="15758" xr:uid="{00000000-0005-0000-0000-0000763D0000}"/>
    <cellStyle name="Moeda 3 3 3 8" xfId="15759" xr:uid="{00000000-0005-0000-0000-0000773D0000}"/>
    <cellStyle name="Moeda 3 3 3 9" xfId="15760" xr:uid="{00000000-0005-0000-0000-0000783D0000}"/>
    <cellStyle name="Moeda 3 3 4" xfId="15761" xr:uid="{00000000-0005-0000-0000-0000793D0000}"/>
    <cellStyle name="Moeda 3 3 4 10" xfId="15762" xr:uid="{00000000-0005-0000-0000-00007A3D0000}"/>
    <cellStyle name="Moeda 3 3 4 2" xfId="15763" xr:uid="{00000000-0005-0000-0000-00007B3D0000}"/>
    <cellStyle name="Moeda 3 3 4 2 2" xfId="15764" xr:uid="{00000000-0005-0000-0000-00007C3D0000}"/>
    <cellStyle name="Moeda 3 3 4 2 2 2" xfId="15765" xr:uid="{00000000-0005-0000-0000-00007D3D0000}"/>
    <cellStyle name="Moeda 3 3 4 2 2 2 2" xfId="15766" xr:uid="{00000000-0005-0000-0000-00007E3D0000}"/>
    <cellStyle name="Moeda 3 3 4 2 2 2 2 2" xfId="15767" xr:uid="{00000000-0005-0000-0000-00007F3D0000}"/>
    <cellStyle name="Moeda 3 3 4 2 2 2 2 2 2" xfId="15768" xr:uid="{00000000-0005-0000-0000-0000803D0000}"/>
    <cellStyle name="Moeda 3 3 4 2 2 2 2 3" xfId="15769" xr:uid="{00000000-0005-0000-0000-0000813D0000}"/>
    <cellStyle name="Moeda 3 3 4 2 2 2 3" xfId="15770" xr:uid="{00000000-0005-0000-0000-0000823D0000}"/>
    <cellStyle name="Moeda 3 3 4 2 2 2 3 2" xfId="15771" xr:uid="{00000000-0005-0000-0000-0000833D0000}"/>
    <cellStyle name="Moeda 3 3 4 2 2 2 4" xfId="15772" xr:uid="{00000000-0005-0000-0000-0000843D0000}"/>
    <cellStyle name="Moeda 3 3 4 2 2 2 4 2" xfId="15773" xr:uid="{00000000-0005-0000-0000-0000853D0000}"/>
    <cellStyle name="Moeda 3 3 4 2 2 2 5" xfId="15774" xr:uid="{00000000-0005-0000-0000-0000863D0000}"/>
    <cellStyle name="Moeda 3 3 4 2 2 3" xfId="15775" xr:uid="{00000000-0005-0000-0000-0000873D0000}"/>
    <cellStyle name="Moeda 3 3 4 2 2 3 2" xfId="15776" xr:uid="{00000000-0005-0000-0000-0000883D0000}"/>
    <cellStyle name="Moeda 3 3 4 2 2 3 2 2" xfId="15777" xr:uid="{00000000-0005-0000-0000-0000893D0000}"/>
    <cellStyle name="Moeda 3 3 4 2 2 3 3" xfId="15778" xr:uid="{00000000-0005-0000-0000-00008A3D0000}"/>
    <cellStyle name="Moeda 3 3 4 2 2 4" xfId="15779" xr:uid="{00000000-0005-0000-0000-00008B3D0000}"/>
    <cellStyle name="Moeda 3 3 4 2 2 4 2" xfId="15780" xr:uid="{00000000-0005-0000-0000-00008C3D0000}"/>
    <cellStyle name="Moeda 3 3 4 2 2 5" xfId="15781" xr:uid="{00000000-0005-0000-0000-00008D3D0000}"/>
    <cellStyle name="Moeda 3 3 4 2 2 5 2" xfId="15782" xr:uid="{00000000-0005-0000-0000-00008E3D0000}"/>
    <cellStyle name="Moeda 3 3 4 2 2 6" xfId="15783" xr:uid="{00000000-0005-0000-0000-00008F3D0000}"/>
    <cellStyle name="Moeda 3 3 4 2 2 7" xfId="15784" xr:uid="{00000000-0005-0000-0000-0000903D0000}"/>
    <cellStyle name="Moeda 3 3 4 2 2 8" xfId="15785" xr:uid="{00000000-0005-0000-0000-0000913D0000}"/>
    <cellStyle name="Moeda 3 3 4 2 3" xfId="15786" xr:uid="{00000000-0005-0000-0000-0000923D0000}"/>
    <cellStyle name="Moeda 3 3 4 2 3 2" xfId="15787" xr:uid="{00000000-0005-0000-0000-0000933D0000}"/>
    <cellStyle name="Moeda 3 3 4 2 3 2 2" xfId="15788" xr:uid="{00000000-0005-0000-0000-0000943D0000}"/>
    <cellStyle name="Moeda 3 3 4 2 3 2 2 2" xfId="15789" xr:uid="{00000000-0005-0000-0000-0000953D0000}"/>
    <cellStyle name="Moeda 3 3 4 2 3 2 3" xfId="15790" xr:uid="{00000000-0005-0000-0000-0000963D0000}"/>
    <cellStyle name="Moeda 3 3 4 2 3 3" xfId="15791" xr:uid="{00000000-0005-0000-0000-0000973D0000}"/>
    <cellStyle name="Moeda 3 3 4 2 3 3 2" xfId="15792" xr:uid="{00000000-0005-0000-0000-0000983D0000}"/>
    <cellStyle name="Moeda 3 3 4 2 3 4" xfId="15793" xr:uid="{00000000-0005-0000-0000-0000993D0000}"/>
    <cellStyle name="Moeda 3 3 4 2 3 4 2" xfId="15794" xr:uid="{00000000-0005-0000-0000-00009A3D0000}"/>
    <cellStyle name="Moeda 3 3 4 2 3 5" xfId="15795" xr:uid="{00000000-0005-0000-0000-00009B3D0000}"/>
    <cellStyle name="Moeda 3 3 4 2 4" xfId="15796" xr:uid="{00000000-0005-0000-0000-00009C3D0000}"/>
    <cellStyle name="Moeda 3 3 4 2 4 2" xfId="15797" xr:uid="{00000000-0005-0000-0000-00009D3D0000}"/>
    <cellStyle name="Moeda 3 3 4 2 4 2 2" xfId="15798" xr:uid="{00000000-0005-0000-0000-00009E3D0000}"/>
    <cellStyle name="Moeda 3 3 4 2 4 3" xfId="15799" xr:uid="{00000000-0005-0000-0000-00009F3D0000}"/>
    <cellStyle name="Moeda 3 3 4 2 5" xfId="15800" xr:uid="{00000000-0005-0000-0000-0000A03D0000}"/>
    <cellStyle name="Moeda 3 3 4 2 5 2" xfId="15801" xr:uid="{00000000-0005-0000-0000-0000A13D0000}"/>
    <cellStyle name="Moeda 3 3 4 2 6" xfId="15802" xr:uid="{00000000-0005-0000-0000-0000A23D0000}"/>
    <cellStyle name="Moeda 3 3 4 2 6 2" xfId="15803" xr:uid="{00000000-0005-0000-0000-0000A33D0000}"/>
    <cellStyle name="Moeda 3 3 4 2 7" xfId="15804" xr:uid="{00000000-0005-0000-0000-0000A43D0000}"/>
    <cellStyle name="Moeda 3 3 4 2 8" xfId="15805" xr:uid="{00000000-0005-0000-0000-0000A53D0000}"/>
    <cellStyle name="Moeda 3 3 4 2 9" xfId="15806" xr:uid="{00000000-0005-0000-0000-0000A63D0000}"/>
    <cellStyle name="Moeda 3 3 4 3" xfId="15807" xr:uid="{00000000-0005-0000-0000-0000A73D0000}"/>
    <cellStyle name="Moeda 3 3 4 3 2" xfId="15808" xr:uid="{00000000-0005-0000-0000-0000A83D0000}"/>
    <cellStyle name="Moeda 3 3 4 3 2 2" xfId="15809" xr:uid="{00000000-0005-0000-0000-0000A93D0000}"/>
    <cellStyle name="Moeda 3 3 4 3 2 2 2" xfId="15810" xr:uid="{00000000-0005-0000-0000-0000AA3D0000}"/>
    <cellStyle name="Moeda 3 3 4 3 2 2 2 2" xfId="15811" xr:uid="{00000000-0005-0000-0000-0000AB3D0000}"/>
    <cellStyle name="Moeda 3 3 4 3 2 2 3" xfId="15812" xr:uid="{00000000-0005-0000-0000-0000AC3D0000}"/>
    <cellStyle name="Moeda 3 3 4 3 2 3" xfId="15813" xr:uid="{00000000-0005-0000-0000-0000AD3D0000}"/>
    <cellStyle name="Moeda 3 3 4 3 2 3 2" xfId="15814" xr:uid="{00000000-0005-0000-0000-0000AE3D0000}"/>
    <cellStyle name="Moeda 3 3 4 3 2 4" xfId="15815" xr:uid="{00000000-0005-0000-0000-0000AF3D0000}"/>
    <cellStyle name="Moeda 3 3 4 3 2 4 2" xfId="15816" xr:uid="{00000000-0005-0000-0000-0000B03D0000}"/>
    <cellStyle name="Moeda 3 3 4 3 2 5" xfId="15817" xr:uid="{00000000-0005-0000-0000-0000B13D0000}"/>
    <cellStyle name="Moeda 3 3 4 3 3" xfId="15818" xr:uid="{00000000-0005-0000-0000-0000B23D0000}"/>
    <cellStyle name="Moeda 3 3 4 3 3 2" xfId="15819" xr:uid="{00000000-0005-0000-0000-0000B33D0000}"/>
    <cellStyle name="Moeda 3 3 4 3 3 2 2" xfId="15820" xr:uid="{00000000-0005-0000-0000-0000B43D0000}"/>
    <cellStyle name="Moeda 3 3 4 3 3 3" xfId="15821" xr:uid="{00000000-0005-0000-0000-0000B53D0000}"/>
    <cellStyle name="Moeda 3 3 4 3 4" xfId="15822" xr:uid="{00000000-0005-0000-0000-0000B63D0000}"/>
    <cellStyle name="Moeda 3 3 4 3 4 2" xfId="15823" xr:uid="{00000000-0005-0000-0000-0000B73D0000}"/>
    <cellStyle name="Moeda 3 3 4 3 5" xfId="15824" xr:uid="{00000000-0005-0000-0000-0000B83D0000}"/>
    <cellStyle name="Moeda 3 3 4 3 5 2" xfId="15825" xr:uid="{00000000-0005-0000-0000-0000B93D0000}"/>
    <cellStyle name="Moeda 3 3 4 3 6" xfId="15826" xr:uid="{00000000-0005-0000-0000-0000BA3D0000}"/>
    <cellStyle name="Moeda 3 3 4 3 7" xfId="15827" xr:uid="{00000000-0005-0000-0000-0000BB3D0000}"/>
    <cellStyle name="Moeda 3 3 4 3 8" xfId="15828" xr:uid="{00000000-0005-0000-0000-0000BC3D0000}"/>
    <cellStyle name="Moeda 3 3 4 4" xfId="15829" xr:uid="{00000000-0005-0000-0000-0000BD3D0000}"/>
    <cellStyle name="Moeda 3 3 4 4 2" xfId="15830" xr:uid="{00000000-0005-0000-0000-0000BE3D0000}"/>
    <cellStyle name="Moeda 3 3 4 4 2 2" xfId="15831" xr:uid="{00000000-0005-0000-0000-0000BF3D0000}"/>
    <cellStyle name="Moeda 3 3 4 4 2 2 2" xfId="15832" xr:uid="{00000000-0005-0000-0000-0000C03D0000}"/>
    <cellStyle name="Moeda 3 3 4 4 2 3" xfId="15833" xr:uid="{00000000-0005-0000-0000-0000C13D0000}"/>
    <cellStyle name="Moeda 3 3 4 4 3" xfId="15834" xr:uid="{00000000-0005-0000-0000-0000C23D0000}"/>
    <cellStyle name="Moeda 3 3 4 4 3 2" xfId="15835" xr:uid="{00000000-0005-0000-0000-0000C33D0000}"/>
    <cellStyle name="Moeda 3 3 4 4 4" xfId="15836" xr:uid="{00000000-0005-0000-0000-0000C43D0000}"/>
    <cellStyle name="Moeda 3 3 4 4 4 2" xfId="15837" xr:uid="{00000000-0005-0000-0000-0000C53D0000}"/>
    <cellStyle name="Moeda 3 3 4 4 5" xfId="15838" xr:uid="{00000000-0005-0000-0000-0000C63D0000}"/>
    <cellStyle name="Moeda 3 3 4 5" xfId="15839" xr:uid="{00000000-0005-0000-0000-0000C73D0000}"/>
    <cellStyle name="Moeda 3 3 4 5 2" xfId="15840" xr:uid="{00000000-0005-0000-0000-0000C83D0000}"/>
    <cellStyle name="Moeda 3 3 4 5 2 2" xfId="15841" xr:uid="{00000000-0005-0000-0000-0000C93D0000}"/>
    <cellStyle name="Moeda 3 3 4 5 3" xfId="15842" xr:uid="{00000000-0005-0000-0000-0000CA3D0000}"/>
    <cellStyle name="Moeda 3 3 4 6" xfId="15843" xr:uid="{00000000-0005-0000-0000-0000CB3D0000}"/>
    <cellStyle name="Moeda 3 3 4 6 2" xfId="15844" xr:uid="{00000000-0005-0000-0000-0000CC3D0000}"/>
    <cellStyle name="Moeda 3 3 4 7" xfId="15845" xr:uid="{00000000-0005-0000-0000-0000CD3D0000}"/>
    <cellStyle name="Moeda 3 3 4 7 2" xfId="15846" xr:uid="{00000000-0005-0000-0000-0000CE3D0000}"/>
    <cellStyle name="Moeda 3 3 4 8" xfId="15847" xr:uid="{00000000-0005-0000-0000-0000CF3D0000}"/>
    <cellStyle name="Moeda 3 3 4 9" xfId="15848" xr:uid="{00000000-0005-0000-0000-0000D03D0000}"/>
    <cellStyle name="Moeda 3 3 5" xfId="15849" xr:uid="{00000000-0005-0000-0000-0000D13D0000}"/>
    <cellStyle name="Moeda 3 3 5 2" xfId="15850" xr:uid="{00000000-0005-0000-0000-0000D23D0000}"/>
    <cellStyle name="Moeda 3 3 5 2 2" xfId="15851" xr:uid="{00000000-0005-0000-0000-0000D33D0000}"/>
    <cellStyle name="Moeda 3 3 5 2 2 2" xfId="15852" xr:uid="{00000000-0005-0000-0000-0000D43D0000}"/>
    <cellStyle name="Moeda 3 3 5 2 2 2 2" xfId="15853" xr:uid="{00000000-0005-0000-0000-0000D53D0000}"/>
    <cellStyle name="Moeda 3 3 5 2 2 2 2 2" xfId="15854" xr:uid="{00000000-0005-0000-0000-0000D63D0000}"/>
    <cellStyle name="Moeda 3 3 5 2 2 2 3" xfId="15855" xr:uid="{00000000-0005-0000-0000-0000D73D0000}"/>
    <cellStyle name="Moeda 3 3 5 2 2 3" xfId="15856" xr:uid="{00000000-0005-0000-0000-0000D83D0000}"/>
    <cellStyle name="Moeda 3 3 5 2 2 3 2" xfId="15857" xr:uid="{00000000-0005-0000-0000-0000D93D0000}"/>
    <cellStyle name="Moeda 3 3 5 2 2 4" xfId="15858" xr:uid="{00000000-0005-0000-0000-0000DA3D0000}"/>
    <cellStyle name="Moeda 3 3 5 2 2 4 2" xfId="15859" xr:uid="{00000000-0005-0000-0000-0000DB3D0000}"/>
    <cellStyle name="Moeda 3 3 5 2 2 5" xfId="15860" xr:uid="{00000000-0005-0000-0000-0000DC3D0000}"/>
    <cellStyle name="Moeda 3 3 5 2 3" xfId="15861" xr:uid="{00000000-0005-0000-0000-0000DD3D0000}"/>
    <cellStyle name="Moeda 3 3 5 2 3 2" xfId="15862" xr:uid="{00000000-0005-0000-0000-0000DE3D0000}"/>
    <cellStyle name="Moeda 3 3 5 2 3 2 2" xfId="15863" xr:uid="{00000000-0005-0000-0000-0000DF3D0000}"/>
    <cellStyle name="Moeda 3 3 5 2 3 3" xfId="15864" xr:uid="{00000000-0005-0000-0000-0000E03D0000}"/>
    <cellStyle name="Moeda 3 3 5 2 4" xfId="15865" xr:uid="{00000000-0005-0000-0000-0000E13D0000}"/>
    <cellStyle name="Moeda 3 3 5 2 4 2" xfId="15866" xr:uid="{00000000-0005-0000-0000-0000E23D0000}"/>
    <cellStyle name="Moeda 3 3 5 2 5" xfId="15867" xr:uid="{00000000-0005-0000-0000-0000E33D0000}"/>
    <cellStyle name="Moeda 3 3 5 2 5 2" xfId="15868" xr:uid="{00000000-0005-0000-0000-0000E43D0000}"/>
    <cellStyle name="Moeda 3 3 5 2 6" xfId="15869" xr:uid="{00000000-0005-0000-0000-0000E53D0000}"/>
    <cellStyle name="Moeda 3 3 5 2 7" xfId="15870" xr:uid="{00000000-0005-0000-0000-0000E63D0000}"/>
    <cellStyle name="Moeda 3 3 5 2 8" xfId="15871" xr:uid="{00000000-0005-0000-0000-0000E73D0000}"/>
    <cellStyle name="Moeda 3 3 5 3" xfId="15872" xr:uid="{00000000-0005-0000-0000-0000E83D0000}"/>
    <cellStyle name="Moeda 3 3 5 3 2" xfId="15873" xr:uid="{00000000-0005-0000-0000-0000E93D0000}"/>
    <cellStyle name="Moeda 3 3 5 3 2 2" xfId="15874" xr:uid="{00000000-0005-0000-0000-0000EA3D0000}"/>
    <cellStyle name="Moeda 3 3 5 3 2 2 2" xfId="15875" xr:uid="{00000000-0005-0000-0000-0000EB3D0000}"/>
    <cellStyle name="Moeda 3 3 5 3 2 3" xfId="15876" xr:uid="{00000000-0005-0000-0000-0000EC3D0000}"/>
    <cellStyle name="Moeda 3 3 5 3 3" xfId="15877" xr:uid="{00000000-0005-0000-0000-0000ED3D0000}"/>
    <cellStyle name="Moeda 3 3 5 3 3 2" xfId="15878" xr:uid="{00000000-0005-0000-0000-0000EE3D0000}"/>
    <cellStyle name="Moeda 3 3 5 3 4" xfId="15879" xr:uid="{00000000-0005-0000-0000-0000EF3D0000}"/>
    <cellStyle name="Moeda 3 3 5 3 4 2" xfId="15880" xr:uid="{00000000-0005-0000-0000-0000F03D0000}"/>
    <cellStyle name="Moeda 3 3 5 3 5" xfId="15881" xr:uid="{00000000-0005-0000-0000-0000F13D0000}"/>
    <cellStyle name="Moeda 3 3 5 4" xfId="15882" xr:uid="{00000000-0005-0000-0000-0000F23D0000}"/>
    <cellStyle name="Moeda 3 3 5 4 2" xfId="15883" xr:uid="{00000000-0005-0000-0000-0000F33D0000}"/>
    <cellStyle name="Moeda 3 3 5 4 2 2" xfId="15884" xr:uid="{00000000-0005-0000-0000-0000F43D0000}"/>
    <cellStyle name="Moeda 3 3 5 4 3" xfId="15885" xr:uid="{00000000-0005-0000-0000-0000F53D0000}"/>
    <cellStyle name="Moeda 3 3 5 5" xfId="15886" xr:uid="{00000000-0005-0000-0000-0000F63D0000}"/>
    <cellStyle name="Moeda 3 3 5 5 2" xfId="15887" xr:uid="{00000000-0005-0000-0000-0000F73D0000}"/>
    <cellStyle name="Moeda 3 3 5 6" xfId="15888" xr:uid="{00000000-0005-0000-0000-0000F83D0000}"/>
    <cellStyle name="Moeda 3 3 5 6 2" xfId="15889" xr:uid="{00000000-0005-0000-0000-0000F93D0000}"/>
    <cellStyle name="Moeda 3 3 5 7" xfId="15890" xr:uid="{00000000-0005-0000-0000-0000FA3D0000}"/>
    <cellStyle name="Moeda 3 3 5 8" xfId="15891" xr:uid="{00000000-0005-0000-0000-0000FB3D0000}"/>
    <cellStyle name="Moeda 3 3 5 9" xfId="15892" xr:uid="{00000000-0005-0000-0000-0000FC3D0000}"/>
    <cellStyle name="Moeda 3 3 6" xfId="15893" xr:uid="{00000000-0005-0000-0000-0000FD3D0000}"/>
    <cellStyle name="Moeda 3 3 6 2" xfId="15894" xr:uid="{00000000-0005-0000-0000-0000FE3D0000}"/>
    <cellStyle name="Moeda 3 3 6 2 2" xfId="15895" xr:uid="{00000000-0005-0000-0000-0000FF3D0000}"/>
    <cellStyle name="Moeda 3 3 6 2 2 2" xfId="15896" xr:uid="{00000000-0005-0000-0000-0000003E0000}"/>
    <cellStyle name="Moeda 3 3 6 2 2 2 2" xfId="15897" xr:uid="{00000000-0005-0000-0000-0000013E0000}"/>
    <cellStyle name="Moeda 3 3 6 2 2 2 2 2" xfId="15898" xr:uid="{00000000-0005-0000-0000-0000023E0000}"/>
    <cellStyle name="Moeda 3 3 6 2 2 2 3" xfId="15899" xr:uid="{00000000-0005-0000-0000-0000033E0000}"/>
    <cellStyle name="Moeda 3 3 6 2 2 3" xfId="15900" xr:uid="{00000000-0005-0000-0000-0000043E0000}"/>
    <cellStyle name="Moeda 3 3 6 2 2 3 2" xfId="15901" xr:uid="{00000000-0005-0000-0000-0000053E0000}"/>
    <cellStyle name="Moeda 3 3 6 2 2 4" xfId="15902" xr:uid="{00000000-0005-0000-0000-0000063E0000}"/>
    <cellStyle name="Moeda 3 3 6 2 2 4 2" xfId="15903" xr:uid="{00000000-0005-0000-0000-0000073E0000}"/>
    <cellStyle name="Moeda 3 3 6 2 2 5" xfId="15904" xr:uid="{00000000-0005-0000-0000-0000083E0000}"/>
    <cellStyle name="Moeda 3 3 6 2 3" xfId="15905" xr:uid="{00000000-0005-0000-0000-0000093E0000}"/>
    <cellStyle name="Moeda 3 3 6 2 3 2" xfId="15906" xr:uid="{00000000-0005-0000-0000-00000A3E0000}"/>
    <cellStyle name="Moeda 3 3 6 2 3 2 2" xfId="15907" xr:uid="{00000000-0005-0000-0000-00000B3E0000}"/>
    <cellStyle name="Moeda 3 3 6 2 3 3" xfId="15908" xr:uid="{00000000-0005-0000-0000-00000C3E0000}"/>
    <cellStyle name="Moeda 3 3 6 2 4" xfId="15909" xr:uid="{00000000-0005-0000-0000-00000D3E0000}"/>
    <cellStyle name="Moeda 3 3 6 2 4 2" xfId="15910" xr:uid="{00000000-0005-0000-0000-00000E3E0000}"/>
    <cellStyle name="Moeda 3 3 6 2 5" xfId="15911" xr:uid="{00000000-0005-0000-0000-00000F3E0000}"/>
    <cellStyle name="Moeda 3 3 6 2 5 2" xfId="15912" xr:uid="{00000000-0005-0000-0000-0000103E0000}"/>
    <cellStyle name="Moeda 3 3 6 2 6" xfId="15913" xr:uid="{00000000-0005-0000-0000-0000113E0000}"/>
    <cellStyle name="Moeda 3 3 6 2 7" xfId="15914" xr:uid="{00000000-0005-0000-0000-0000123E0000}"/>
    <cellStyle name="Moeda 3 3 6 2 8" xfId="15915" xr:uid="{00000000-0005-0000-0000-0000133E0000}"/>
    <cellStyle name="Moeda 3 3 6 3" xfId="15916" xr:uid="{00000000-0005-0000-0000-0000143E0000}"/>
    <cellStyle name="Moeda 3 3 6 3 2" xfId="15917" xr:uid="{00000000-0005-0000-0000-0000153E0000}"/>
    <cellStyle name="Moeda 3 3 6 3 2 2" xfId="15918" xr:uid="{00000000-0005-0000-0000-0000163E0000}"/>
    <cellStyle name="Moeda 3 3 6 3 2 2 2" xfId="15919" xr:uid="{00000000-0005-0000-0000-0000173E0000}"/>
    <cellStyle name="Moeda 3 3 6 3 2 3" xfId="15920" xr:uid="{00000000-0005-0000-0000-0000183E0000}"/>
    <cellStyle name="Moeda 3 3 6 3 3" xfId="15921" xr:uid="{00000000-0005-0000-0000-0000193E0000}"/>
    <cellStyle name="Moeda 3 3 6 3 3 2" xfId="15922" xr:uid="{00000000-0005-0000-0000-00001A3E0000}"/>
    <cellStyle name="Moeda 3 3 6 3 4" xfId="15923" xr:uid="{00000000-0005-0000-0000-00001B3E0000}"/>
    <cellStyle name="Moeda 3 3 6 3 4 2" xfId="15924" xr:uid="{00000000-0005-0000-0000-00001C3E0000}"/>
    <cellStyle name="Moeda 3 3 6 3 5" xfId="15925" xr:uid="{00000000-0005-0000-0000-00001D3E0000}"/>
    <cellStyle name="Moeda 3 3 6 4" xfId="15926" xr:uid="{00000000-0005-0000-0000-00001E3E0000}"/>
    <cellStyle name="Moeda 3 3 6 4 2" xfId="15927" xr:uid="{00000000-0005-0000-0000-00001F3E0000}"/>
    <cellStyle name="Moeda 3 3 6 4 2 2" xfId="15928" xr:uid="{00000000-0005-0000-0000-0000203E0000}"/>
    <cellStyle name="Moeda 3 3 6 4 3" xfId="15929" xr:uid="{00000000-0005-0000-0000-0000213E0000}"/>
    <cellStyle name="Moeda 3 3 6 5" xfId="15930" xr:uid="{00000000-0005-0000-0000-0000223E0000}"/>
    <cellStyle name="Moeda 3 3 6 5 2" xfId="15931" xr:uid="{00000000-0005-0000-0000-0000233E0000}"/>
    <cellStyle name="Moeda 3 3 6 6" xfId="15932" xr:uid="{00000000-0005-0000-0000-0000243E0000}"/>
    <cellStyle name="Moeda 3 3 6 6 2" xfId="15933" xr:uid="{00000000-0005-0000-0000-0000253E0000}"/>
    <cellStyle name="Moeda 3 3 6 7" xfId="15934" xr:uid="{00000000-0005-0000-0000-0000263E0000}"/>
    <cellStyle name="Moeda 3 3 6 8" xfId="15935" xr:uid="{00000000-0005-0000-0000-0000273E0000}"/>
    <cellStyle name="Moeda 3 3 6 9" xfId="15936" xr:uid="{00000000-0005-0000-0000-0000283E0000}"/>
    <cellStyle name="Moeda 3 3 7" xfId="15937" xr:uid="{00000000-0005-0000-0000-0000293E0000}"/>
    <cellStyle name="Moeda 3 3 7 2" xfId="15938" xr:uid="{00000000-0005-0000-0000-00002A3E0000}"/>
    <cellStyle name="Moeda 3 3 7 2 2" xfId="15939" xr:uid="{00000000-0005-0000-0000-00002B3E0000}"/>
    <cellStyle name="Moeda 3 3 7 2 2 2" xfId="15940" xr:uid="{00000000-0005-0000-0000-00002C3E0000}"/>
    <cellStyle name="Moeda 3 3 7 2 2 2 2" xfId="15941" xr:uid="{00000000-0005-0000-0000-00002D3E0000}"/>
    <cellStyle name="Moeda 3 3 7 2 2 2 2 2" xfId="15942" xr:uid="{00000000-0005-0000-0000-00002E3E0000}"/>
    <cellStyle name="Moeda 3 3 7 2 2 2 3" xfId="15943" xr:uid="{00000000-0005-0000-0000-00002F3E0000}"/>
    <cellStyle name="Moeda 3 3 7 2 2 3" xfId="15944" xr:uid="{00000000-0005-0000-0000-0000303E0000}"/>
    <cellStyle name="Moeda 3 3 7 2 2 3 2" xfId="15945" xr:uid="{00000000-0005-0000-0000-0000313E0000}"/>
    <cellStyle name="Moeda 3 3 7 2 2 4" xfId="15946" xr:uid="{00000000-0005-0000-0000-0000323E0000}"/>
    <cellStyle name="Moeda 3 3 7 2 2 4 2" xfId="15947" xr:uid="{00000000-0005-0000-0000-0000333E0000}"/>
    <cellStyle name="Moeda 3 3 7 2 2 5" xfId="15948" xr:uid="{00000000-0005-0000-0000-0000343E0000}"/>
    <cellStyle name="Moeda 3 3 7 2 3" xfId="15949" xr:uid="{00000000-0005-0000-0000-0000353E0000}"/>
    <cellStyle name="Moeda 3 3 7 2 3 2" xfId="15950" xr:uid="{00000000-0005-0000-0000-0000363E0000}"/>
    <cellStyle name="Moeda 3 3 7 2 3 2 2" xfId="15951" xr:uid="{00000000-0005-0000-0000-0000373E0000}"/>
    <cellStyle name="Moeda 3 3 7 2 3 3" xfId="15952" xr:uid="{00000000-0005-0000-0000-0000383E0000}"/>
    <cellStyle name="Moeda 3 3 7 2 4" xfId="15953" xr:uid="{00000000-0005-0000-0000-0000393E0000}"/>
    <cellStyle name="Moeda 3 3 7 2 4 2" xfId="15954" xr:uid="{00000000-0005-0000-0000-00003A3E0000}"/>
    <cellStyle name="Moeda 3 3 7 2 5" xfId="15955" xr:uid="{00000000-0005-0000-0000-00003B3E0000}"/>
    <cellStyle name="Moeda 3 3 7 2 5 2" xfId="15956" xr:uid="{00000000-0005-0000-0000-00003C3E0000}"/>
    <cellStyle name="Moeda 3 3 7 2 6" xfId="15957" xr:uid="{00000000-0005-0000-0000-00003D3E0000}"/>
    <cellStyle name="Moeda 3 3 7 2 7" xfId="15958" xr:uid="{00000000-0005-0000-0000-00003E3E0000}"/>
    <cellStyle name="Moeda 3 3 7 2 8" xfId="15959" xr:uid="{00000000-0005-0000-0000-00003F3E0000}"/>
    <cellStyle name="Moeda 3 3 7 3" xfId="15960" xr:uid="{00000000-0005-0000-0000-0000403E0000}"/>
    <cellStyle name="Moeda 3 3 7 3 2" xfId="15961" xr:uid="{00000000-0005-0000-0000-0000413E0000}"/>
    <cellStyle name="Moeda 3 3 7 3 2 2" xfId="15962" xr:uid="{00000000-0005-0000-0000-0000423E0000}"/>
    <cellStyle name="Moeda 3 3 7 3 2 2 2" xfId="15963" xr:uid="{00000000-0005-0000-0000-0000433E0000}"/>
    <cellStyle name="Moeda 3 3 7 3 2 3" xfId="15964" xr:uid="{00000000-0005-0000-0000-0000443E0000}"/>
    <cellStyle name="Moeda 3 3 7 3 3" xfId="15965" xr:uid="{00000000-0005-0000-0000-0000453E0000}"/>
    <cellStyle name="Moeda 3 3 7 3 3 2" xfId="15966" xr:uid="{00000000-0005-0000-0000-0000463E0000}"/>
    <cellStyle name="Moeda 3 3 7 3 4" xfId="15967" xr:uid="{00000000-0005-0000-0000-0000473E0000}"/>
    <cellStyle name="Moeda 3 3 7 3 4 2" xfId="15968" xr:uid="{00000000-0005-0000-0000-0000483E0000}"/>
    <cellStyle name="Moeda 3 3 7 3 5" xfId="15969" xr:uid="{00000000-0005-0000-0000-0000493E0000}"/>
    <cellStyle name="Moeda 3 3 7 4" xfId="15970" xr:uid="{00000000-0005-0000-0000-00004A3E0000}"/>
    <cellStyle name="Moeda 3 3 7 4 2" xfId="15971" xr:uid="{00000000-0005-0000-0000-00004B3E0000}"/>
    <cellStyle name="Moeda 3 3 7 4 2 2" xfId="15972" xr:uid="{00000000-0005-0000-0000-00004C3E0000}"/>
    <cellStyle name="Moeda 3 3 7 4 3" xfId="15973" xr:uid="{00000000-0005-0000-0000-00004D3E0000}"/>
    <cellStyle name="Moeda 3 3 7 5" xfId="15974" xr:uid="{00000000-0005-0000-0000-00004E3E0000}"/>
    <cellStyle name="Moeda 3 3 7 5 2" xfId="15975" xr:uid="{00000000-0005-0000-0000-00004F3E0000}"/>
    <cellStyle name="Moeda 3 3 7 6" xfId="15976" xr:uid="{00000000-0005-0000-0000-0000503E0000}"/>
    <cellStyle name="Moeda 3 3 7 6 2" xfId="15977" xr:uid="{00000000-0005-0000-0000-0000513E0000}"/>
    <cellStyle name="Moeda 3 3 7 7" xfId="15978" xr:uid="{00000000-0005-0000-0000-0000523E0000}"/>
    <cellStyle name="Moeda 3 3 7 8" xfId="15979" xr:uid="{00000000-0005-0000-0000-0000533E0000}"/>
    <cellStyle name="Moeda 3 3 7 9" xfId="15980" xr:uid="{00000000-0005-0000-0000-0000543E0000}"/>
    <cellStyle name="Moeda 3 3 8" xfId="15981" xr:uid="{00000000-0005-0000-0000-0000553E0000}"/>
    <cellStyle name="Moeda 3 3 8 2" xfId="15982" xr:uid="{00000000-0005-0000-0000-0000563E0000}"/>
    <cellStyle name="Moeda 3 3 8 2 2" xfId="15983" xr:uid="{00000000-0005-0000-0000-0000573E0000}"/>
    <cellStyle name="Moeda 3 3 8 2 2 2" xfId="15984" xr:uid="{00000000-0005-0000-0000-0000583E0000}"/>
    <cellStyle name="Moeda 3 3 8 2 2 2 2" xfId="15985" xr:uid="{00000000-0005-0000-0000-0000593E0000}"/>
    <cellStyle name="Moeda 3 3 8 2 2 3" xfId="15986" xr:uid="{00000000-0005-0000-0000-00005A3E0000}"/>
    <cellStyle name="Moeda 3 3 8 2 3" xfId="15987" xr:uid="{00000000-0005-0000-0000-00005B3E0000}"/>
    <cellStyle name="Moeda 3 3 8 2 3 2" xfId="15988" xr:uid="{00000000-0005-0000-0000-00005C3E0000}"/>
    <cellStyle name="Moeda 3 3 8 2 4" xfId="15989" xr:uid="{00000000-0005-0000-0000-00005D3E0000}"/>
    <cellStyle name="Moeda 3 3 8 2 4 2" xfId="15990" xr:uid="{00000000-0005-0000-0000-00005E3E0000}"/>
    <cellStyle name="Moeda 3 3 8 2 5" xfId="15991" xr:uid="{00000000-0005-0000-0000-00005F3E0000}"/>
    <cellStyle name="Moeda 3 3 8 3" xfId="15992" xr:uid="{00000000-0005-0000-0000-0000603E0000}"/>
    <cellStyle name="Moeda 3 3 8 3 2" xfId="15993" xr:uid="{00000000-0005-0000-0000-0000613E0000}"/>
    <cellStyle name="Moeda 3 3 8 3 2 2" xfId="15994" xr:uid="{00000000-0005-0000-0000-0000623E0000}"/>
    <cellStyle name="Moeda 3 3 8 3 3" xfId="15995" xr:uid="{00000000-0005-0000-0000-0000633E0000}"/>
    <cellStyle name="Moeda 3 3 8 4" xfId="15996" xr:uid="{00000000-0005-0000-0000-0000643E0000}"/>
    <cellStyle name="Moeda 3 3 8 4 2" xfId="15997" xr:uid="{00000000-0005-0000-0000-0000653E0000}"/>
    <cellStyle name="Moeda 3 3 8 5" xfId="15998" xr:uid="{00000000-0005-0000-0000-0000663E0000}"/>
    <cellStyle name="Moeda 3 3 8 5 2" xfId="15999" xr:uid="{00000000-0005-0000-0000-0000673E0000}"/>
    <cellStyle name="Moeda 3 3 8 6" xfId="16000" xr:uid="{00000000-0005-0000-0000-0000683E0000}"/>
    <cellStyle name="Moeda 3 3 8 7" xfId="16001" xr:uid="{00000000-0005-0000-0000-0000693E0000}"/>
    <cellStyle name="Moeda 3 3 8 8" xfId="16002" xr:uid="{00000000-0005-0000-0000-00006A3E0000}"/>
    <cellStyle name="Moeda 3 3 9" xfId="16003" xr:uid="{00000000-0005-0000-0000-00006B3E0000}"/>
    <cellStyle name="Moeda 3 3 9 2" xfId="16004" xr:uid="{00000000-0005-0000-0000-00006C3E0000}"/>
    <cellStyle name="Moeda 3 3 9 2 2" xfId="16005" xr:uid="{00000000-0005-0000-0000-00006D3E0000}"/>
    <cellStyle name="Moeda 3 3 9 2 2 2" xfId="16006" xr:uid="{00000000-0005-0000-0000-00006E3E0000}"/>
    <cellStyle name="Moeda 3 3 9 2 2 2 2" xfId="16007" xr:uid="{00000000-0005-0000-0000-00006F3E0000}"/>
    <cellStyle name="Moeda 3 3 9 2 2 3" xfId="16008" xr:uid="{00000000-0005-0000-0000-0000703E0000}"/>
    <cellStyle name="Moeda 3 3 9 2 3" xfId="16009" xr:uid="{00000000-0005-0000-0000-0000713E0000}"/>
    <cellStyle name="Moeda 3 3 9 2 3 2" xfId="16010" xr:uid="{00000000-0005-0000-0000-0000723E0000}"/>
    <cellStyle name="Moeda 3 3 9 2 4" xfId="16011" xr:uid="{00000000-0005-0000-0000-0000733E0000}"/>
    <cellStyle name="Moeda 3 3 9 2 4 2" xfId="16012" xr:uid="{00000000-0005-0000-0000-0000743E0000}"/>
    <cellStyle name="Moeda 3 3 9 2 5" xfId="16013" xr:uid="{00000000-0005-0000-0000-0000753E0000}"/>
    <cellStyle name="Moeda 3 3 9 3" xfId="16014" xr:uid="{00000000-0005-0000-0000-0000763E0000}"/>
    <cellStyle name="Moeda 3 3 9 3 2" xfId="16015" xr:uid="{00000000-0005-0000-0000-0000773E0000}"/>
    <cellStyle name="Moeda 3 3 9 3 2 2" xfId="16016" xr:uid="{00000000-0005-0000-0000-0000783E0000}"/>
    <cellStyle name="Moeda 3 3 9 3 3" xfId="16017" xr:uid="{00000000-0005-0000-0000-0000793E0000}"/>
    <cellStyle name="Moeda 3 3 9 4" xfId="16018" xr:uid="{00000000-0005-0000-0000-00007A3E0000}"/>
    <cellStyle name="Moeda 3 3 9 4 2" xfId="16019" xr:uid="{00000000-0005-0000-0000-00007B3E0000}"/>
    <cellStyle name="Moeda 3 3 9 5" xfId="16020" xr:uid="{00000000-0005-0000-0000-00007C3E0000}"/>
    <cellStyle name="Moeda 3 3 9 5 2" xfId="16021" xr:uid="{00000000-0005-0000-0000-00007D3E0000}"/>
    <cellStyle name="Moeda 3 3 9 6" xfId="16022" xr:uid="{00000000-0005-0000-0000-00007E3E0000}"/>
    <cellStyle name="Moeda 3 4" xfId="16023" xr:uid="{00000000-0005-0000-0000-00007F3E0000}"/>
    <cellStyle name="Moeda 3 4 10" xfId="16024" xr:uid="{00000000-0005-0000-0000-0000803E0000}"/>
    <cellStyle name="Moeda 3 4 11" xfId="16025" xr:uid="{00000000-0005-0000-0000-0000813E0000}"/>
    <cellStyle name="Moeda 3 4 2" xfId="16026" xr:uid="{00000000-0005-0000-0000-0000823E0000}"/>
    <cellStyle name="Moeda 3 4 2 10" xfId="16027" xr:uid="{00000000-0005-0000-0000-0000833E0000}"/>
    <cellStyle name="Moeda 3 4 2 2" xfId="16028" xr:uid="{00000000-0005-0000-0000-0000843E0000}"/>
    <cellStyle name="Moeda 3 4 2 2 2" xfId="16029" xr:uid="{00000000-0005-0000-0000-0000853E0000}"/>
    <cellStyle name="Moeda 3 4 2 2 2 2" xfId="16030" xr:uid="{00000000-0005-0000-0000-0000863E0000}"/>
    <cellStyle name="Moeda 3 4 2 2 2 2 2" xfId="16031" xr:uid="{00000000-0005-0000-0000-0000873E0000}"/>
    <cellStyle name="Moeda 3 4 2 2 2 2 2 2" xfId="16032" xr:uid="{00000000-0005-0000-0000-0000883E0000}"/>
    <cellStyle name="Moeda 3 4 2 2 2 2 3" xfId="16033" xr:uid="{00000000-0005-0000-0000-0000893E0000}"/>
    <cellStyle name="Moeda 3 4 2 2 2 3" xfId="16034" xr:uid="{00000000-0005-0000-0000-00008A3E0000}"/>
    <cellStyle name="Moeda 3 4 2 2 2 3 2" xfId="16035" xr:uid="{00000000-0005-0000-0000-00008B3E0000}"/>
    <cellStyle name="Moeda 3 4 2 2 2 4" xfId="16036" xr:uid="{00000000-0005-0000-0000-00008C3E0000}"/>
    <cellStyle name="Moeda 3 4 2 2 2 4 2" xfId="16037" xr:uid="{00000000-0005-0000-0000-00008D3E0000}"/>
    <cellStyle name="Moeda 3 4 2 2 2 5" xfId="16038" xr:uid="{00000000-0005-0000-0000-00008E3E0000}"/>
    <cellStyle name="Moeda 3 4 2 2 3" xfId="16039" xr:uid="{00000000-0005-0000-0000-00008F3E0000}"/>
    <cellStyle name="Moeda 3 4 2 2 3 2" xfId="16040" xr:uid="{00000000-0005-0000-0000-0000903E0000}"/>
    <cellStyle name="Moeda 3 4 2 2 3 2 2" xfId="16041" xr:uid="{00000000-0005-0000-0000-0000913E0000}"/>
    <cellStyle name="Moeda 3 4 2 2 3 3" xfId="16042" xr:uid="{00000000-0005-0000-0000-0000923E0000}"/>
    <cellStyle name="Moeda 3 4 2 2 4" xfId="16043" xr:uid="{00000000-0005-0000-0000-0000933E0000}"/>
    <cellStyle name="Moeda 3 4 2 2 4 2" xfId="16044" xr:uid="{00000000-0005-0000-0000-0000943E0000}"/>
    <cellStyle name="Moeda 3 4 2 2 5" xfId="16045" xr:uid="{00000000-0005-0000-0000-0000953E0000}"/>
    <cellStyle name="Moeda 3 4 2 2 5 2" xfId="16046" xr:uid="{00000000-0005-0000-0000-0000963E0000}"/>
    <cellStyle name="Moeda 3 4 2 2 6" xfId="16047" xr:uid="{00000000-0005-0000-0000-0000973E0000}"/>
    <cellStyle name="Moeda 3 4 2 2 7" xfId="16048" xr:uid="{00000000-0005-0000-0000-0000983E0000}"/>
    <cellStyle name="Moeda 3 4 2 2 8" xfId="16049" xr:uid="{00000000-0005-0000-0000-0000993E0000}"/>
    <cellStyle name="Moeda 3 4 2 3" xfId="16050" xr:uid="{00000000-0005-0000-0000-00009A3E0000}"/>
    <cellStyle name="Moeda 3 4 2 3 2" xfId="16051" xr:uid="{00000000-0005-0000-0000-00009B3E0000}"/>
    <cellStyle name="Moeda 3 4 2 3 2 2" xfId="16052" xr:uid="{00000000-0005-0000-0000-00009C3E0000}"/>
    <cellStyle name="Moeda 3 4 2 3 2 2 2" xfId="16053" xr:uid="{00000000-0005-0000-0000-00009D3E0000}"/>
    <cellStyle name="Moeda 3 4 2 3 2 3" xfId="16054" xr:uid="{00000000-0005-0000-0000-00009E3E0000}"/>
    <cellStyle name="Moeda 3 4 2 3 3" xfId="16055" xr:uid="{00000000-0005-0000-0000-00009F3E0000}"/>
    <cellStyle name="Moeda 3 4 2 3 3 2" xfId="16056" xr:uid="{00000000-0005-0000-0000-0000A03E0000}"/>
    <cellStyle name="Moeda 3 4 2 3 4" xfId="16057" xr:uid="{00000000-0005-0000-0000-0000A13E0000}"/>
    <cellStyle name="Moeda 3 4 2 3 4 2" xfId="16058" xr:uid="{00000000-0005-0000-0000-0000A23E0000}"/>
    <cellStyle name="Moeda 3 4 2 3 5" xfId="16059" xr:uid="{00000000-0005-0000-0000-0000A33E0000}"/>
    <cellStyle name="Moeda 3 4 2 4" xfId="16060" xr:uid="{00000000-0005-0000-0000-0000A43E0000}"/>
    <cellStyle name="Moeda 3 4 2 4 2" xfId="16061" xr:uid="{00000000-0005-0000-0000-0000A53E0000}"/>
    <cellStyle name="Moeda 3 4 2 4 2 2" xfId="16062" xr:uid="{00000000-0005-0000-0000-0000A63E0000}"/>
    <cellStyle name="Moeda 3 4 2 4 3" xfId="16063" xr:uid="{00000000-0005-0000-0000-0000A73E0000}"/>
    <cellStyle name="Moeda 3 4 2 5" xfId="16064" xr:uid="{00000000-0005-0000-0000-0000A83E0000}"/>
    <cellStyle name="Moeda 3 4 2 6" xfId="16065" xr:uid="{00000000-0005-0000-0000-0000A93E0000}"/>
    <cellStyle name="Moeda 3 4 2 6 2" xfId="16066" xr:uid="{00000000-0005-0000-0000-0000AA3E0000}"/>
    <cellStyle name="Moeda 3 4 2 7" xfId="16067" xr:uid="{00000000-0005-0000-0000-0000AB3E0000}"/>
    <cellStyle name="Moeda 3 4 2 7 2" xfId="16068" xr:uid="{00000000-0005-0000-0000-0000AC3E0000}"/>
    <cellStyle name="Moeda 3 4 2 8" xfId="16069" xr:uid="{00000000-0005-0000-0000-0000AD3E0000}"/>
    <cellStyle name="Moeda 3 4 2 9" xfId="16070" xr:uid="{00000000-0005-0000-0000-0000AE3E0000}"/>
    <cellStyle name="Moeda 3 4 3" xfId="16071" xr:uid="{00000000-0005-0000-0000-0000AF3E0000}"/>
    <cellStyle name="Moeda 3 4 3 2" xfId="16072" xr:uid="{00000000-0005-0000-0000-0000B03E0000}"/>
    <cellStyle name="Moeda 3 4 3 2 2" xfId="16073" xr:uid="{00000000-0005-0000-0000-0000B13E0000}"/>
    <cellStyle name="Moeda 3 4 3 2 2 2" xfId="16074" xr:uid="{00000000-0005-0000-0000-0000B23E0000}"/>
    <cellStyle name="Moeda 3 4 3 2 2 2 2" xfId="16075" xr:uid="{00000000-0005-0000-0000-0000B33E0000}"/>
    <cellStyle name="Moeda 3 4 3 2 2 3" xfId="16076" xr:uid="{00000000-0005-0000-0000-0000B43E0000}"/>
    <cellStyle name="Moeda 3 4 3 2 3" xfId="16077" xr:uid="{00000000-0005-0000-0000-0000B53E0000}"/>
    <cellStyle name="Moeda 3 4 3 2 3 2" xfId="16078" xr:uid="{00000000-0005-0000-0000-0000B63E0000}"/>
    <cellStyle name="Moeda 3 4 3 2 4" xfId="16079" xr:uid="{00000000-0005-0000-0000-0000B73E0000}"/>
    <cellStyle name="Moeda 3 4 3 2 4 2" xfId="16080" xr:uid="{00000000-0005-0000-0000-0000B83E0000}"/>
    <cellStyle name="Moeda 3 4 3 2 5" xfId="16081" xr:uid="{00000000-0005-0000-0000-0000B93E0000}"/>
    <cellStyle name="Moeda 3 4 3 3" xfId="16082" xr:uid="{00000000-0005-0000-0000-0000BA3E0000}"/>
    <cellStyle name="Moeda 3 4 3 3 2" xfId="16083" xr:uid="{00000000-0005-0000-0000-0000BB3E0000}"/>
    <cellStyle name="Moeda 3 4 3 3 2 2" xfId="16084" xr:uid="{00000000-0005-0000-0000-0000BC3E0000}"/>
    <cellStyle name="Moeda 3 4 3 3 3" xfId="16085" xr:uid="{00000000-0005-0000-0000-0000BD3E0000}"/>
    <cellStyle name="Moeda 3 4 3 4" xfId="16086" xr:uid="{00000000-0005-0000-0000-0000BE3E0000}"/>
    <cellStyle name="Moeda 3 4 3 4 2" xfId="16087" xr:uid="{00000000-0005-0000-0000-0000BF3E0000}"/>
    <cellStyle name="Moeda 3 4 3 5" xfId="16088" xr:uid="{00000000-0005-0000-0000-0000C03E0000}"/>
    <cellStyle name="Moeda 3 4 3 5 2" xfId="16089" xr:uid="{00000000-0005-0000-0000-0000C13E0000}"/>
    <cellStyle name="Moeda 3 4 3 6" xfId="16090" xr:uid="{00000000-0005-0000-0000-0000C23E0000}"/>
    <cellStyle name="Moeda 3 4 3 7" xfId="16091" xr:uid="{00000000-0005-0000-0000-0000C33E0000}"/>
    <cellStyle name="Moeda 3 4 3 8" xfId="16092" xr:uid="{00000000-0005-0000-0000-0000C43E0000}"/>
    <cellStyle name="Moeda 3 4 4" xfId="16093" xr:uid="{00000000-0005-0000-0000-0000C53E0000}"/>
    <cellStyle name="Moeda 3 4 4 2" xfId="16094" xr:uid="{00000000-0005-0000-0000-0000C63E0000}"/>
    <cellStyle name="Moeda 3 4 4 2 2" xfId="16095" xr:uid="{00000000-0005-0000-0000-0000C73E0000}"/>
    <cellStyle name="Moeda 3 4 4 2 2 2" xfId="16096" xr:uid="{00000000-0005-0000-0000-0000C83E0000}"/>
    <cellStyle name="Moeda 3 4 4 2 3" xfId="16097" xr:uid="{00000000-0005-0000-0000-0000C93E0000}"/>
    <cellStyle name="Moeda 3 4 4 3" xfId="16098" xr:uid="{00000000-0005-0000-0000-0000CA3E0000}"/>
    <cellStyle name="Moeda 3 4 4 3 2" xfId="16099" xr:uid="{00000000-0005-0000-0000-0000CB3E0000}"/>
    <cellStyle name="Moeda 3 4 4 4" xfId="16100" xr:uid="{00000000-0005-0000-0000-0000CC3E0000}"/>
    <cellStyle name="Moeda 3 4 4 4 2" xfId="16101" xr:uid="{00000000-0005-0000-0000-0000CD3E0000}"/>
    <cellStyle name="Moeda 3 4 4 5" xfId="16102" xr:uid="{00000000-0005-0000-0000-0000CE3E0000}"/>
    <cellStyle name="Moeda 3 4 5" xfId="16103" xr:uid="{00000000-0005-0000-0000-0000CF3E0000}"/>
    <cellStyle name="Moeda 3 4 5 2" xfId="16104" xr:uid="{00000000-0005-0000-0000-0000D03E0000}"/>
    <cellStyle name="Moeda 3 4 5 2 2" xfId="16105" xr:uid="{00000000-0005-0000-0000-0000D13E0000}"/>
    <cellStyle name="Moeda 3 4 5 3" xfId="16106" xr:uid="{00000000-0005-0000-0000-0000D23E0000}"/>
    <cellStyle name="Moeda 3 4 6" xfId="16107" xr:uid="{00000000-0005-0000-0000-0000D33E0000}"/>
    <cellStyle name="Moeda 3 4 7" xfId="16108" xr:uid="{00000000-0005-0000-0000-0000D43E0000}"/>
    <cellStyle name="Moeda 3 4 7 2" xfId="16109" xr:uid="{00000000-0005-0000-0000-0000D53E0000}"/>
    <cellStyle name="Moeda 3 4 8" xfId="16110" xr:uid="{00000000-0005-0000-0000-0000D63E0000}"/>
    <cellStyle name="Moeda 3 4 8 2" xfId="16111" xr:uid="{00000000-0005-0000-0000-0000D73E0000}"/>
    <cellStyle name="Moeda 3 4 9" xfId="16112" xr:uid="{00000000-0005-0000-0000-0000D83E0000}"/>
    <cellStyle name="Moeda 3 5" xfId="16113" xr:uid="{00000000-0005-0000-0000-0000D93E0000}"/>
    <cellStyle name="Moeda 3 5 10" xfId="16114" xr:uid="{00000000-0005-0000-0000-0000DA3E0000}"/>
    <cellStyle name="Moeda 3 5 11" xfId="16115" xr:uid="{00000000-0005-0000-0000-0000DB3E0000}"/>
    <cellStyle name="Moeda 3 5 2" xfId="16116" xr:uid="{00000000-0005-0000-0000-0000DC3E0000}"/>
    <cellStyle name="Moeda 3 5 2 10" xfId="16117" xr:uid="{00000000-0005-0000-0000-0000DD3E0000}"/>
    <cellStyle name="Moeda 3 5 2 2" xfId="16118" xr:uid="{00000000-0005-0000-0000-0000DE3E0000}"/>
    <cellStyle name="Moeda 3 5 2 2 2" xfId="16119" xr:uid="{00000000-0005-0000-0000-0000DF3E0000}"/>
    <cellStyle name="Moeda 3 5 2 2 2 2" xfId="16120" xr:uid="{00000000-0005-0000-0000-0000E03E0000}"/>
    <cellStyle name="Moeda 3 5 2 2 2 2 2" xfId="16121" xr:uid="{00000000-0005-0000-0000-0000E13E0000}"/>
    <cellStyle name="Moeda 3 5 2 2 2 2 2 2" xfId="16122" xr:uid="{00000000-0005-0000-0000-0000E23E0000}"/>
    <cellStyle name="Moeda 3 5 2 2 2 2 3" xfId="16123" xr:uid="{00000000-0005-0000-0000-0000E33E0000}"/>
    <cellStyle name="Moeda 3 5 2 2 2 3" xfId="16124" xr:uid="{00000000-0005-0000-0000-0000E43E0000}"/>
    <cellStyle name="Moeda 3 5 2 2 2 3 2" xfId="16125" xr:uid="{00000000-0005-0000-0000-0000E53E0000}"/>
    <cellStyle name="Moeda 3 5 2 2 2 4" xfId="16126" xr:uid="{00000000-0005-0000-0000-0000E63E0000}"/>
    <cellStyle name="Moeda 3 5 2 2 2 4 2" xfId="16127" xr:uid="{00000000-0005-0000-0000-0000E73E0000}"/>
    <cellStyle name="Moeda 3 5 2 2 2 5" xfId="16128" xr:uid="{00000000-0005-0000-0000-0000E83E0000}"/>
    <cellStyle name="Moeda 3 5 2 2 3" xfId="16129" xr:uid="{00000000-0005-0000-0000-0000E93E0000}"/>
    <cellStyle name="Moeda 3 5 2 2 3 2" xfId="16130" xr:uid="{00000000-0005-0000-0000-0000EA3E0000}"/>
    <cellStyle name="Moeda 3 5 2 2 3 2 2" xfId="16131" xr:uid="{00000000-0005-0000-0000-0000EB3E0000}"/>
    <cellStyle name="Moeda 3 5 2 2 3 3" xfId="16132" xr:uid="{00000000-0005-0000-0000-0000EC3E0000}"/>
    <cellStyle name="Moeda 3 5 2 2 4" xfId="16133" xr:uid="{00000000-0005-0000-0000-0000ED3E0000}"/>
    <cellStyle name="Moeda 3 5 2 2 4 2" xfId="16134" xr:uid="{00000000-0005-0000-0000-0000EE3E0000}"/>
    <cellStyle name="Moeda 3 5 2 2 5" xfId="16135" xr:uid="{00000000-0005-0000-0000-0000EF3E0000}"/>
    <cellStyle name="Moeda 3 5 2 2 5 2" xfId="16136" xr:uid="{00000000-0005-0000-0000-0000F03E0000}"/>
    <cellStyle name="Moeda 3 5 2 2 6" xfId="16137" xr:uid="{00000000-0005-0000-0000-0000F13E0000}"/>
    <cellStyle name="Moeda 3 5 2 2 7" xfId="16138" xr:uid="{00000000-0005-0000-0000-0000F23E0000}"/>
    <cellStyle name="Moeda 3 5 2 2 8" xfId="16139" xr:uid="{00000000-0005-0000-0000-0000F33E0000}"/>
    <cellStyle name="Moeda 3 5 2 3" xfId="16140" xr:uid="{00000000-0005-0000-0000-0000F43E0000}"/>
    <cellStyle name="Moeda 3 5 2 3 2" xfId="16141" xr:uid="{00000000-0005-0000-0000-0000F53E0000}"/>
    <cellStyle name="Moeda 3 5 2 3 2 2" xfId="16142" xr:uid="{00000000-0005-0000-0000-0000F63E0000}"/>
    <cellStyle name="Moeda 3 5 2 3 2 2 2" xfId="16143" xr:uid="{00000000-0005-0000-0000-0000F73E0000}"/>
    <cellStyle name="Moeda 3 5 2 3 2 3" xfId="16144" xr:uid="{00000000-0005-0000-0000-0000F83E0000}"/>
    <cellStyle name="Moeda 3 5 2 3 3" xfId="16145" xr:uid="{00000000-0005-0000-0000-0000F93E0000}"/>
    <cellStyle name="Moeda 3 5 2 3 3 2" xfId="16146" xr:uid="{00000000-0005-0000-0000-0000FA3E0000}"/>
    <cellStyle name="Moeda 3 5 2 3 4" xfId="16147" xr:uid="{00000000-0005-0000-0000-0000FB3E0000}"/>
    <cellStyle name="Moeda 3 5 2 3 4 2" xfId="16148" xr:uid="{00000000-0005-0000-0000-0000FC3E0000}"/>
    <cellStyle name="Moeda 3 5 2 3 5" xfId="16149" xr:uid="{00000000-0005-0000-0000-0000FD3E0000}"/>
    <cellStyle name="Moeda 3 5 2 4" xfId="16150" xr:uid="{00000000-0005-0000-0000-0000FE3E0000}"/>
    <cellStyle name="Moeda 3 5 2 4 2" xfId="16151" xr:uid="{00000000-0005-0000-0000-0000FF3E0000}"/>
    <cellStyle name="Moeda 3 5 2 4 2 2" xfId="16152" xr:uid="{00000000-0005-0000-0000-0000003F0000}"/>
    <cellStyle name="Moeda 3 5 2 4 3" xfId="16153" xr:uid="{00000000-0005-0000-0000-0000013F0000}"/>
    <cellStyle name="Moeda 3 5 2 5" xfId="16154" xr:uid="{00000000-0005-0000-0000-0000023F0000}"/>
    <cellStyle name="Moeda 3 5 2 6" xfId="16155" xr:uid="{00000000-0005-0000-0000-0000033F0000}"/>
    <cellStyle name="Moeda 3 5 2 6 2" xfId="16156" xr:uid="{00000000-0005-0000-0000-0000043F0000}"/>
    <cellStyle name="Moeda 3 5 2 7" xfId="16157" xr:uid="{00000000-0005-0000-0000-0000053F0000}"/>
    <cellStyle name="Moeda 3 5 2 7 2" xfId="16158" xr:uid="{00000000-0005-0000-0000-0000063F0000}"/>
    <cellStyle name="Moeda 3 5 2 8" xfId="16159" xr:uid="{00000000-0005-0000-0000-0000073F0000}"/>
    <cellStyle name="Moeda 3 5 2 9" xfId="16160" xr:uid="{00000000-0005-0000-0000-0000083F0000}"/>
    <cellStyle name="Moeda 3 5 3" xfId="16161" xr:uid="{00000000-0005-0000-0000-0000093F0000}"/>
    <cellStyle name="Moeda 3 5 3 2" xfId="16162" xr:uid="{00000000-0005-0000-0000-00000A3F0000}"/>
    <cellStyle name="Moeda 3 5 3 2 2" xfId="16163" xr:uid="{00000000-0005-0000-0000-00000B3F0000}"/>
    <cellStyle name="Moeda 3 5 3 2 2 2" xfId="16164" xr:uid="{00000000-0005-0000-0000-00000C3F0000}"/>
    <cellStyle name="Moeda 3 5 3 2 2 2 2" xfId="16165" xr:uid="{00000000-0005-0000-0000-00000D3F0000}"/>
    <cellStyle name="Moeda 3 5 3 2 2 3" xfId="16166" xr:uid="{00000000-0005-0000-0000-00000E3F0000}"/>
    <cellStyle name="Moeda 3 5 3 2 3" xfId="16167" xr:uid="{00000000-0005-0000-0000-00000F3F0000}"/>
    <cellStyle name="Moeda 3 5 3 2 3 2" xfId="16168" xr:uid="{00000000-0005-0000-0000-0000103F0000}"/>
    <cellStyle name="Moeda 3 5 3 2 4" xfId="16169" xr:uid="{00000000-0005-0000-0000-0000113F0000}"/>
    <cellStyle name="Moeda 3 5 3 2 4 2" xfId="16170" xr:uid="{00000000-0005-0000-0000-0000123F0000}"/>
    <cellStyle name="Moeda 3 5 3 2 5" xfId="16171" xr:uid="{00000000-0005-0000-0000-0000133F0000}"/>
    <cellStyle name="Moeda 3 5 3 3" xfId="16172" xr:uid="{00000000-0005-0000-0000-0000143F0000}"/>
    <cellStyle name="Moeda 3 5 3 3 2" xfId="16173" xr:uid="{00000000-0005-0000-0000-0000153F0000}"/>
    <cellStyle name="Moeda 3 5 3 3 2 2" xfId="16174" xr:uid="{00000000-0005-0000-0000-0000163F0000}"/>
    <cellStyle name="Moeda 3 5 3 3 3" xfId="16175" xr:uid="{00000000-0005-0000-0000-0000173F0000}"/>
    <cellStyle name="Moeda 3 5 3 4" xfId="16176" xr:uid="{00000000-0005-0000-0000-0000183F0000}"/>
    <cellStyle name="Moeda 3 5 3 4 2" xfId="16177" xr:uid="{00000000-0005-0000-0000-0000193F0000}"/>
    <cellStyle name="Moeda 3 5 3 5" xfId="16178" xr:uid="{00000000-0005-0000-0000-00001A3F0000}"/>
    <cellStyle name="Moeda 3 5 3 5 2" xfId="16179" xr:uid="{00000000-0005-0000-0000-00001B3F0000}"/>
    <cellStyle name="Moeda 3 5 3 6" xfId="16180" xr:uid="{00000000-0005-0000-0000-00001C3F0000}"/>
    <cellStyle name="Moeda 3 5 3 7" xfId="16181" xr:uid="{00000000-0005-0000-0000-00001D3F0000}"/>
    <cellStyle name="Moeda 3 5 3 8" xfId="16182" xr:uid="{00000000-0005-0000-0000-00001E3F0000}"/>
    <cellStyle name="Moeda 3 5 4" xfId="16183" xr:uid="{00000000-0005-0000-0000-00001F3F0000}"/>
    <cellStyle name="Moeda 3 5 4 2" xfId="16184" xr:uid="{00000000-0005-0000-0000-0000203F0000}"/>
    <cellStyle name="Moeda 3 5 4 2 2" xfId="16185" xr:uid="{00000000-0005-0000-0000-0000213F0000}"/>
    <cellStyle name="Moeda 3 5 4 2 2 2" xfId="16186" xr:uid="{00000000-0005-0000-0000-0000223F0000}"/>
    <cellStyle name="Moeda 3 5 4 2 3" xfId="16187" xr:uid="{00000000-0005-0000-0000-0000233F0000}"/>
    <cellStyle name="Moeda 3 5 4 3" xfId="16188" xr:uid="{00000000-0005-0000-0000-0000243F0000}"/>
    <cellStyle name="Moeda 3 5 4 3 2" xfId="16189" xr:uid="{00000000-0005-0000-0000-0000253F0000}"/>
    <cellStyle name="Moeda 3 5 4 4" xfId="16190" xr:uid="{00000000-0005-0000-0000-0000263F0000}"/>
    <cellStyle name="Moeda 3 5 4 4 2" xfId="16191" xr:uid="{00000000-0005-0000-0000-0000273F0000}"/>
    <cellStyle name="Moeda 3 5 4 5" xfId="16192" xr:uid="{00000000-0005-0000-0000-0000283F0000}"/>
    <cellStyle name="Moeda 3 5 5" xfId="16193" xr:uid="{00000000-0005-0000-0000-0000293F0000}"/>
    <cellStyle name="Moeda 3 5 5 2" xfId="16194" xr:uid="{00000000-0005-0000-0000-00002A3F0000}"/>
    <cellStyle name="Moeda 3 5 5 2 2" xfId="16195" xr:uid="{00000000-0005-0000-0000-00002B3F0000}"/>
    <cellStyle name="Moeda 3 5 5 3" xfId="16196" xr:uid="{00000000-0005-0000-0000-00002C3F0000}"/>
    <cellStyle name="Moeda 3 5 6" xfId="16197" xr:uid="{00000000-0005-0000-0000-00002D3F0000}"/>
    <cellStyle name="Moeda 3 5 7" xfId="16198" xr:uid="{00000000-0005-0000-0000-00002E3F0000}"/>
    <cellStyle name="Moeda 3 5 7 2" xfId="16199" xr:uid="{00000000-0005-0000-0000-00002F3F0000}"/>
    <cellStyle name="Moeda 3 5 8" xfId="16200" xr:uid="{00000000-0005-0000-0000-0000303F0000}"/>
    <cellStyle name="Moeda 3 5 8 2" xfId="16201" xr:uid="{00000000-0005-0000-0000-0000313F0000}"/>
    <cellStyle name="Moeda 3 5 9" xfId="16202" xr:uid="{00000000-0005-0000-0000-0000323F0000}"/>
    <cellStyle name="Moeda 3 6" xfId="16203" xr:uid="{00000000-0005-0000-0000-0000333F0000}"/>
    <cellStyle name="Moeda 3 6 10" xfId="16204" xr:uid="{00000000-0005-0000-0000-0000343F0000}"/>
    <cellStyle name="Moeda 3 6 11" xfId="16205" xr:uid="{00000000-0005-0000-0000-0000353F0000}"/>
    <cellStyle name="Moeda 3 6 2" xfId="16206" xr:uid="{00000000-0005-0000-0000-0000363F0000}"/>
    <cellStyle name="Moeda 3 6 2 10" xfId="16207" xr:uid="{00000000-0005-0000-0000-0000373F0000}"/>
    <cellStyle name="Moeda 3 6 2 2" xfId="16208" xr:uid="{00000000-0005-0000-0000-0000383F0000}"/>
    <cellStyle name="Moeda 3 6 2 2 2" xfId="16209" xr:uid="{00000000-0005-0000-0000-0000393F0000}"/>
    <cellStyle name="Moeda 3 6 2 2 2 2" xfId="16210" xr:uid="{00000000-0005-0000-0000-00003A3F0000}"/>
    <cellStyle name="Moeda 3 6 2 2 2 2 2" xfId="16211" xr:uid="{00000000-0005-0000-0000-00003B3F0000}"/>
    <cellStyle name="Moeda 3 6 2 2 2 2 2 2" xfId="16212" xr:uid="{00000000-0005-0000-0000-00003C3F0000}"/>
    <cellStyle name="Moeda 3 6 2 2 2 2 3" xfId="16213" xr:uid="{00000000-0005-0000-0000-00003D3F0000}"/>
    <cellStyle name="Moeda 3 6 2 2 2 3" xfId="16214" xr:uid="{00000000-0005-0000-0000-00003E3F0000}"/>
    <cellStyle name="Moeda 3 6 2 2 2 3 2" xfId="16215" xr:uid="{00000000-0005-0000-0000-00003F3F0000}"/>
    <cellStyle name="Moeda 3 6 2 2 2 4" xfId="16216" xr:uid="{00000000-0005-0000-0000-0000403F0000}"/>
    <cellStyle name="Moeda 3 6 2 2 2 4 2" xfId="16217" xr:uid="{00000000-0005-0000-0000-0000413F0000}"/>
    <cellStyle name="Moeda 3 6 2 2 2 5" xfId="16218" xr:uid="{00000000-0005-0000-0000-0000423F0000}"/>
    <cellStyle name="Moeda 3 6 2 2 3" xfId="16219" xr:uid="{00000000-0005-0000-0000-0000433F0000}"/>
    <cellStyle name="Moeda 3 6 2 2 3 2" xfId="16220" xr:uid="{00000000-0005-0000-0000-0000443F0000}"/>
    <cellStyle name="Moeda 3 6 2 2 3 2 2" xfId="16221" xr:uid="{00000000-0005-0000-0000-0000453F0000}"/>
    <cellStyle name="Moeda 3 6 2 2 3 3" xfId="16222" xr:uid="{00000000-0005-0000-0000-0000463F0000}"/>
    <cellStyle name="Moeda 3 6 2 2 4" xfId="16223" xr:uid="{00000000-0005-0000-0000-0000473F0000}"/>
    <cellStyle name="Moeda 3 6 2 2 4 2" xfId="16224" xr:uid="{00000000-0005-0000-0000-0000483F0000}"/>
    <cellStyle name="Moeda 3 6 2 2 5" xfId="16225" xr:uid="{00000000-0005-0000-0000-0000493F0000}"/>
    <cellStyle name="Moeda 3 6 2 2 5 2" xfId="16226" xr:uid="{00000000-0005-0000-0000-00004A3F0000}"/>
    <cellStyle name="Moeda 3 6 2 2 6" xfId="16227" xr:uid="{00000000-0005-0000-0000-00004B3F0000}"/>
    <cellStyle name="Moeda 3 6 2 2 7" xfId="16228" xr:uid="{00000000-0005-0000-0000-00004C3F0000}"/>
    <cellStyle name="Moeda 3 6 2 2 8" xfId="16229" xr:uid="{00000000-0005-0000-0000-00004D3F0000}"/>
    <cellStyle name="Moeda 3 6 2 3" xfId="16230" xr:uid="{00000000-0005-0000-0000-00004E3F0000}"/>
    <cellStyle name="Moeda 3 6 2 3 2" xfId="16231" xr:uid="{00000000-0005-0000-0000-00004F3F0000}"/>
    <cellStyle name="Moeda 3 6 2 3 2 2" xfId="16232" xr:uid="{00000000-0005-0000-0000-0000503F0000}"/>
    <cellStyle name="Moeda 3 6 2 3 2 2 2" xfId="16233" xr:uid="{00000000-0005-0000-0000-0000513F0000}"/>
    <cellStyle name="Moeda 3 6 2 3 2 3" xfId="16234" xr:uid="{00000000-0005-0000-0000-0000523F0000}"/>
    <cellStyle name="Moeda 3 6 2 3 3" xfId="16235" xr:uid="{00000000-0005-0000-0000-0000533F0000}"/>
    <cellStyle name="Moeda 3 6 2 3 3 2" xfId="16236" xr:uid="{00000000-0005-0000-0000-0000543F0000}"/>
    <cellStyle name="Moeda 3 6 2 3 4" xfId="16237" xr:uid="{00000000-0005-0000-0000-0000553F0000}"/>
    <cellStyle name="Moeda 3 6 2 3 4 2" xfId="16238" xr:uid="{00000000-0005-0000-0000-0000563F0000}"/>
    <cellStyle name="Moeda 3 6 2 3 5" xfId="16239" xr:uid="{00000000-0005-0000-0000-0000573F0000}"/>
    <cellStyle name="Moeda 3 6 2 4" xfId="16240" xr:uid="{00000000-0005-0000-0000-0000583F0000}"/>
    <cellStyle name="Moeda 3 6 2 4 2" xfId="16241" xr:uid="{00000000-0005-0000-0000-0000593F0000}"/>
    <cellStyle name="Moeda 3 6 2 4 2 2" xfId="16242" xr:uid="{00000000-0005-0000-0000-00005A3F0000}"/>
    <cellStyle name="Moeda 3 6 2 4 3" xfId="16243" xr:uid="{00000000-0005-0000-0000-00005B3F0000}"/>
    <cellStyle name="Moeda 3 6 2 5" xfId="16244" xr:uid="{00000000-0005-0000-0000-00005C3F0000}"/>
    <cellStyle name="Moeda 3 6 2 6" xfId="16245" xr:uid="{00000000-0005-0000-0000-00005D3F0000}"/>
    <cellStyle name="Moeda 3 6 2 6 2" xfId="16246" xr:uid="{00000000-0005-0000-0000-00005E3F0000}"/>
    <cellStyle name="Moeda 3 6 2 7" xfId="16247" xr:uid="{00000000-0005-0000-0000-00005F3F0000}"/>
    <cellStyle name="Moeda 3 6 2 7 2" xfId="16248" xr:uid="{00000000-0005-0000-0000-0000603F0000}"/>
    <cellStyle name="Moeda 3 6 2 8" xfId="16249" xr:uid="{00000000-0005-0000-0000-0000613F0000}"/>
    <cellStyle name="Moeda 3 6 2 9" xfId="16250" xr:uid="{00000000-0005-0000-0000-0000623F0000}"/>
    <cellStyle name="Moeda 3 6 3" xfId="16251" xr:uid="{00000000-0005-0000-0000-0000633F0000}"/>
    <cellStyle name="Moeda 3 6 3 2" xfId="16252" xr:uid="{00000000-0005-0000-0000-0000643F0000}"/>
    <cellStyle name="Moeda 3 6 3 2 2" xfId="16253" xr:uid="{00000000-0005-0000-0000-0000653F0000}"/>
    <cellStyle name="Moeda 3 6 3 2 2 2" xfId="16254" xr:uid="{00000000-0005-0000-0000-0000663F0000}"/>
    <cellStyle name="Moeda 3 6 3 2 2 2 2" xfId="16255" xr:uid="{00000000-0005-0000-0000-0000673F0000}"/>
    <cellStyle name="Moeda 3 6 3 2 2 3" xfId="16256" xr:uid="{00000000-0005-0000-0000-0000683F0000}"/>
    <cellStyle name="Moeda 3 6 3 2 3" xfId="16257" xr:uid="{00000000-0005-0000-0000-0000693F0000}"/>
    <cellStyle name="Moeda 3 6 3 2 3 2" xfId="16258" xr:uid="{00000000-0005-0000-0000-00006A3F0000}"/>
    <cellStyle name="Moeda 3 6 3 2 4" xfId="16259" xr:uid="{00000000-0005-0000-0000-00006B3F0000}"/>
    <cellStyle name="Moeda 3 6 3 2 4 2" xfId="16260" xr:uid="{00000000-0005-0000-0000-00006C3F0000}"/>
    <cellStyle name="Moeda 3 6 3 2 5" xfId="16261" xr:uid="{00000000-0005-0000-0000-00006D3F0000}"/>
    <cellStyle name="Moeda 3 6 3 3" xfId="16262" xr:uid="{00000000-0005-0000-0000-00006E3F0000}"/>
    <cellStyle name="Moeda 3 6 3 3 2" xfId="16263" xr:uid="{00000000-0005-0000-0000-00006F3F0000}"/>
    <cellStyle name="Moeda 3 6 3 3 2 2" xfId="16264" xr:uid="{00000000-0005-0000-0000-0000703F0000}"/>
    <cellStyle name="Moeda 3 6 3 3 3" xfId="16265" xr:uid="{00000000-0005-0000-0000-0000713F0000}"/>
    <cellStyle name="Moeda 3 6 3 4" xfId="16266" xr:uid="{00000000-0005-0000-0000-0000723F0000}"/>
    <cellStyle name="Moeda 3 6 3 4 2" xfId="16267" xr:uid="{00000000-0005-0000-0000-0000733F0000}"/>
    <cellStyle name="Moeda 3 6 3 5" xfId="16268" xr:uid="{00000000-0005-0000-0000-0000743F0000}"/>
    <cellStyle name="Moeda 3 6 3 5 2" xfId="16269" xr:uid="{00000000-0005-0000-0000-0000753F0000}"/>
    <cellStyle name="Moeda 3 6 3 6" xfId="16270" xr:uid="{00000000-0005-0000-0000-0000763F0000}"/>
    <cellStyle name="Moeda 3 6 3 7" xfId="16271" xr:uid="{00000000-0005-0000-0000-0000773F0000}"/>
    <cellStyle name="Moeda 3 6 3 8" xfId="16272" xr:uid="{00000000-0005-0000-0000-0000783F0000}"/>
    <cellStyle name="Moeda 3 6 4" xfId="16273" xr:uid="{00000000-0005-0000-0000-0000793F0000}"/>
    <cellStyle name="Moeda 3 6 4 2" xfId="16274" xr:uid="{00000000-0005-0000-0000-00007A3F0000}"/>
    <cellStyle name="Moeda 3 6 4 2 2" xfId="16275" xr:uid="{00000000-0005-0000-0000-00007B3F0000}"/>
    <cellStyle name="Moeda 3 6 4 2 2 2" xfId="16276" xr:uid="{00000000-0005-0000-0000-00007C3F0000}"/>
    <cellStyle name="Moeda 3 6 4 2 3" xfId="16277" xr:uid="{00000000-0005-0000-0000-00007D3F0000}"/>
    <cellStyle name="Moeda 3 6 4 3" xfId="16278" xr:uid="{00000000-0005-0000-0000-00007E3F0000}"/>
    <cellStyle name="Moeda 3 6 4 3 2" xfId="16279" xr:uid="{00000000-0005-0000-0000-00007F3F0000}"/>
    <cellStyle name="Moeda 3 6 4 4" xfId="16280" xr:uid="{00000000-0005-0000-0000-0000803F0000}"/>
    <cellStyle name="Moeda 3 6 4 4 2" xfId="16281" xr:uid="{00000000-0005-0000-0000-0000813F0000}"/>
    <cellStyle name="Moeda 3 6 4 5" xfId="16282" xr:uid="{00000000-0005-0000-0000-0000823F0000}"/>
    <cellStyle name="Moeda 3 6 5" xfId="16283" xr:uid="{00000000-0005-0000-0000-0000833F0000}"/>
    <cellStyle name="Moeda 3 6 5 2" xfId="16284" xr:uid="{00000000-0005-0000-0000-0000843F0000}"/>
    <cellStyle name="Moeda 3 6 5 2 2" xfId="16285" xr:uid="{00000000-0005-0000-0000-0000853F0000}"/>
    <cellStyle name="Moeda 3 6 5 3" xfId="16286" xr:uid="{00000000-0005-0000-0000-0000863F0000}"/>
    <cellStyle name="Moeda 3 6 6" xfId="16287" xr:uid="{00000000-0005-0000-0000-0000873F0000}"/>
    <cellStyle name="Moeda 3 6 7" xfId="16288" xr:uid="{00000000-0005-0000-0000-0000883F0000}"/>
    <cellStyle name="Moeda 3 6 7 2" xfId="16289" xr:uid="{00000000-0005-0000-0000-0000893F0000}"/>
    <cellStyle name="Moeda 3 6 8" xfId="16290" xr:uid="{00000000-0005-0000-0000-00008A3F0000}"/>
    <cellStyle name="Moeda 3 6 8 2" xfId="16291" xr:uid="{00000000-0005-0000-0000-00008B3F0000}"/>
    <cellStyle name="Moeda 3 6 9" xfId="16292" xr:uid="{00000000-0005-0000-0000-00008C3F0000}"/>
    <cellStyle name="Moeda 3 7" xfId="16293" xr:uid="{00000000-0005-0000-0000-00008D3F0000}"/>
    <cellStyle name="Moeda 3 7 10" xfId="16294" xr:uid="{00000000-0005-0000-0000-00008E3F0000}"/>
    <cellStyle name="Moeda 3 7 2" xfId="16295" xr:uid="{00000000-0005-0000-0000-00008F3F0000}"/>
    <cellStyle name="Moeda 3 7 2 2" xfId="16296" xr:uid="{00000000-0005-0000-0000-0000903F0000}"/>
    <cellStyle name="Moeda 3 7 2 2 2" xfId="16297" xr:uid="{00000000-0005-0000-0000-0000913F0000}"/>
    <cellStyle name="Moeda 3 7 2 2 2 2" xfId="16298" xr:uid="{00000000-0005-0000-0000-0000923F0000}"/>
    <cellStyle name="Moeda 3 7 2 2 2 2 2" xfId="16299" xr:uid="{00000000-0005-0000-0000-0000933F0000}"/>
    <cellStyle name="Moeda 3 7 2 2 2 3" xfId="16300" xr:uid="{00000000-0005-0000-0000-0000943F0000}"/>
    <cellStyle name="Moeda 3 7 2 2 3" xfId="16301" xr:uid="{00000000-0005-0000-0000-0000953F0000}"/>
    <cellStyle name="Moeda 3 7 2 2 3 2" xfId="16302" xr:uid="{00000000-0005-0000-0000-0000963F0000}"/>
    <cellStyle name="Moeda 3 7 2 2 4" xfId="16303" xr:uid="{00000000-0005-0000-0000-0000973F0000}"/>
    <cellStyle name="Moeda 3 7 2 2 4 2" xfId="16304" xr:uid="{00000000-0005-0000-0000-0000983F0000}"/>
    <cellStyle name="Moeda 3 7 2 2 5" xfId="16305" xr:uid="{00000000-0005-0000-0000-0000993F0000}"/>
    <cellStyle name="Moeda 3 7 2 3" xfId="16306" xr:uid="{00000000-0005-0000-0000-00009A3F0000}"/>
    <cellStyle name="Moeda 3 7 2 3 2" xfId="16307" xr:uid="{00000000-0005-0000-0000-00009B3F0000}"/>
    <cellStyle name="Moeda 3 7 2 3 2 2" xfId="16308" xr:uid="{00000000-0005-0000-0000-00009C3F0000}"/>
    <cellStyle name="Moeda 3 7 2 3 3" xfId="16309" xr:uid="{00000000-0005-0000-0000-00009D3F0000}"/>
    <cellStyle name="Moeda 3 7 2 4" xfId="16310" xr:uid="{00000000-0005-0000-0000-00009E3F0000}"/>
    <cellStyle name="Moeda 3 7 2 5" xfId="16311" xr:uid="{00000000-0005-0000-0000-00009F3F0000}"/>
    <cellStyle name="Moeda 3 7 2 5 2" xfId="16312" xr:uid="{00000000-0005-0000-0000-0000A03F0000}"/>
    <cellStyle name="Moeda 3 7 2 6" xfId="16313" xr:uid="{00000000-0005-0000-0000-0000A13F0000}"/>
    <cellStyle name="Moeda 3 7 2 6 2" xfId="16314" xr:uid="{00000000-0005-0000-0000-0000A23F0000}"/>
    <cellStyle name="Moeda 3 7 2 7" xfId="16315" xr:uid="{00000000-0005-0000-0000-0000A33F0000}"/>
    <cellStyle name="Moeda 3 7 2 8" xfId="16316" xr:uid="{00000000-0005-0000-0000-0000A43F0000}"/>
    <cellStyle name="Moeda 3 7 2 9" xfId="16317" xr:uid="{00000000-0005-0000-0000-0000A53F0000}"/>
    <cellStyle name="Moeda 3 7 3" xfId="16318" xr:uid="{00000000-0005-0000-0000-0000A63F0000}"/>
    <cellStyle name="Moeda 3 7 3 2" xfId="16319" xr:uid="{00000000-0005-0000-0000-0000A73F0000}"/>
    <cellStyle name="Moeda 3 7 3 2 2" xfId="16320" xr:uid="{00000000-0005-0000-0000-0000A83F0000}"/>
    <cellStyle name="Moeda 3 7 3 2 2 2" xfId="16321" xr:uid="{00000000-0005-0000-0000-0000A93F0000}"/>
    <cellStyle name="Moeda 3 7 3 2 3" xfId="16322" xr:uid="{00000000-0005-0000-0000-0000AA3F0000}"/>
    <cellStyle name="Moeda 3 7 3 3" xfId="16323" xr:uid="{00000000-0005-0000-0000-0000AB3F0000}"/>
    <cellStyle name="Moeda 3 7 3 3 2" xfId="16324" xr:uid="{00000000-0005-0000-0000-0000AC3F0000}"/>
    <cellStyle name="Moeda 3 7 3 4" xfId="16325" xr:uid="{00000000-0005-0000-0000-0000AD3F0000}"/>
    <cellStyle name="Moeda 3 7 3 4 2" xfId="16326" xr:uid="{00000000-0005-0000-0000-0000AE3F0000}"/>
    <cellStyle name="Moeda 3 7 3 5" xfId="16327" xr:uid="{00000000-0005-0000-0000-0000AF3F0000}"/>
    <cellStyle name="Moeda 3 7 4" xfId="16328" xr:uid="{00000000-0005-0000-0000-0000B03F0000}"/>
    <cellStyle name="Moeda 3 7 4 2" xfId="16329" xr:uid="{00000000-0005-0000-0000-0000B13F0000}"/>
    <cellStyle name="Moeda 3 7 4 2 2" xfId="16330" xr:uid="{00000000-0005-0000-0000-0000B23F0000}"/>
    <cellStyle name="Moeda 3 7 4 3" xfId="16331" xr:uid="{00000000-0005-0000-0000-0000B33F0000}"/>
    <cellStyle name="Moeda 3 7 5" xfId="16332" xr:uid="{00000000-0005-0000-0000-0000B43F0000}"/>
    <cellStyle name="Moeda 3 7 6" xfId="16333" xr:uid="{00000000-0005-0000-0000-0000B53F0000}"/>
    <cellStyle name="Moeda 3 7 6 2" xfId="16334" xr:uid="{00000000-0005-0000-0000-0000B63F0000}"/>
    <cellStyle name="Moeda 3 7 7" xfId="16335" xr:uid="{00000000-0005-0000-0000-0000B73F0000}"/>
    <cellStyle name="Moeda 3 7 7 2" xfId="16336" xr:uid="{00000000-0005-0000-0000-0000B83F0000}"/>
    <cellStyle name="Moeda 3 7 8" xfId="16337" xr:uid="{00000000-0005-0000-0000-0000B93F0000}"/>
    <cellStyle name="Moeda 3 7 9" xfId="16338" xr:uid="{00000000-0005-0000-0000-0000BA3F0000}"/>
    <cellStyle name="Moeda 3 8" xfId="16339" xr:uid="{00000000-0005-0000-0000-0000BB3F0000}"/>
    <cellStyle name="Moeda 3 8 10" xfId="16340" xr:uid="{00000000-0005-0000-0000-0000BC3F0000}"/>
    <cellStyle name="Moeda 3 8 2" xfId="16341" xr:uid="{00000000-0005-0000-0000-0000BD3F0000}"/>
    <cellStyle name="Moeda 3 8 2 2" xfId="16342" xr:uid="{00000000-0005-0000-0000-0000BE3F0000}"/>
    <cellStyle name="Moeda 3 8 2 2 2" xfId="16343" xr:uid="{00000000-0005-0000-0000-0000BF3F0000}"/>
    <cellStyle name="Moeda 3 8 2 2 2 2" xfId="16344" xr:uid="{00000000-0005-0000-0000-0000C03F0000}"/>
    <cellStyle name="Moeda 3 8 2 2 2 2 2" xfId="16345" xr:uid="{00000000-0005-0000-0000-0000C13F0000}"/>
    <cellStyle name="Moeda 3 8 2 2 2 3" xfId="16346" xr:uid="{00000000-0005-0000-0000-0000C23F0000}"/>
    <cellStyle name="Moeda 3 8 2 2 3" xfId="16347" xr:uid="{00000000-0005-0000-0000-0000C33F0000}"/>
    <cellStyle name="Moeda 3 8 2 2 3 2" xfId="16348" xr:uid="{00000000-0005-0000-0000-0000C43F0000}"/>
    <cellStyle name="Moeda 3 8 2 2 4" xfId="16349" xr:uid="{00000000-0005-0000-0000-0000C53F0000}"/>
    <cellStyle name="Moeda 3 8 2 2 4 2" xfId="16350" xr:uid="{00000000-0005-0000-0000-0000C63F0000}"/>
    <cellStyle name="Moeda 3 8 2 2 5" xfId="16351" xr:uid="{00000000-0005-0000-0000-0000C73F0000}"/>
    <cellStyle name="Moeda 3 8 2 3" xfId="16352" xr:uid="{00000000-0005-0000-0000-0000C83F0000}"/>
    <cellStyle name="Moeda 3 8 2 3 2" xfId="16353" xr:uid="{00000000-0005-0000-0000-0000C93F0000}"/>
    <cellStyle name="Moeda 3 8 2 3 2 2" xfId="16354" xr:uid="{00000000-0005-0000-0000-0000CA3F0000}"/>
    <cellStyle name="Moeda 3 8 2 3 3" xfId="16355" xr:uid="{00000000-0005-0000-0000-0000CB3F0000}"/>
    <cellStyle name="Moeda 3 8 2 4" xfId="16356" xr:uid="{00000000-0005-0000-0000-0000CC3F0000}"/>
    <cellStyle name="Moeda 3 8 2 5" xfId="16357" xr:uid="{00000000-0005-0000-0000-0000CD3F0000}"/>
    <cellStyle name="Moeda 3 8 2 5 2" xfId="16358" xr:uid="{00000000-0005-0000-0000-0000CE3F0000}"/>
    <cellStyle name="Moeda 3 8 2 6" xfId="16359" xr:uid="{00000000-0005-0000-0000-0000CF3F0000}"/>
    <cellStyle name="Moeda 3 8 2 6 2" xfId="16360" xr:uid="{00000000-0005-0000-0000-0000D03F0000}"/>
    <cellStyle name="Moeda 3 8 2 7" xfId="16361" xr:uid="{00000000-0005-0000-0000-0000D13F0000}"/>
    <cellStyle name="Moeda 3 8 2 8" xfId="16362" xr:uid="{00000000-0005-0000-0000-0000D23F0000}"/>
    <cellStyle name="Moeda 3 8 2 9" xfId="16363" xr:uid="{00000000-0005-0000-0000-0000D33F0000}"/>
    <cellStyle name="Moeda 3 8 3" xfId="16364" xr:uid="{00000000-0005-0000-0000-0000D43F0000}"/>
    <cellStyle name="Moeda 3 8 3 2" xfId="16365" xr:uid="{00000000-0005-0000-0000-0000D53F0000}"/>
    <cellStyle name="Moeda 3 8 3 2 2" xfId="16366" xr:uid="{00000000-0005-0000-0000-0000D63F0000}"/>
    <cellStyle name="Moeda 3 8 3 2 2 2" xfId="16367" xr:uid="{00000000-0005-0000-0000-0000D73F0000}"/>
    <cellStyle name="Moeda 3 8 3 2 3" xfId="16368" xr:uid="{00000000-0005-0000-0000-0000D83F0000}"/>
    <cellStyle name="Moeda 3 8 3 3" xfId="16369" xr:uid="{00000000-0005-0000-0000-0000D93F0000}"/>
    <cellStyle name="Moeda 3 8 3 3 2" xfId="16370" xr:uid="{00000000-0005-0000-0000-0000DA3F0000}"/>
    <cellStyle name="Moeda 3 8 3 4" xfId="16371" xr:uid="{00000000-0005-0000-0000-0000DB3F0000}"/>
    <cellStyle name="Moeda 3 8 3 4 2" xfId="16372" xr:uid="{00000000-0005-0000-0000-0000DC3F0000}"/>
    <cellStyle name="Moeda 3 8 3 5" xfId="16373" xr:uid="{00000000-0005-0000-0000-0000DD3F0000}"/>
    <cellStyle name="Moeda 3 8 4" xfId="16374" xr:uid="{00000000-0005-0000-0000-0000DE3F0000}"/>
    <cellStyle name="Moeda 3 8 4 2" xfId="16375" xr:uid="{00000000-0005-0000-0000-0000DF3F0000}"/>
    <cellStyle name="Moeda 3 8 4 2 2" xfId="16376" xr:uid="{00000000-0005-0000-0000-0000E03F0000}"/>
    <cellStyle name="Moeda 3 8 4 3" xfId="16377" xr:uid="{00000000-0005-0000-0000-0000E13F0000}"/>
    <cellStyle name="Moeda 3 8 5" xfId="16378" xr:uid="{00000000-0005-0000-0000-0000E23F0000}"/>
    <cellStyle name="Moeda 3 8 6" xfId="16379" xr:uid="{00000000-0005-0000-0000-0000E33F0000}"/>
    <cellStyle name="Moeda 3 8 6 2" xfId="16380" xr:uid="{00000000-0005-0000-0000-0000E43F0000}"/>
    <cellStyle name="Moeda 3 8 7" xfId="16381" xr:uid="{00000000-0005-0000-0000-0000E53F0000}"/>
    <cellStyle name="Moeda 3 8 7 2" xfId="16382" xr:uid="{00000000-0005-0000-0000-0000E63F0000}"/>
    <cellStyle name="Moeda 3 8 8" xfId="16383" xr:uid="{00000000-0005-0000-0000-0000E73F0000}"/>
    <cellStyle name="Moeda 3 8 9" xfId="16384" xr:uid="{00000000-0005-0000-0000-0000E83F0000}"/>
    <cellStyle name="Moeda 3 9" xfId="16385" xr:uid="{00000000-0005-0000-0000-0000E93F0000}"/>
    <cellStyle name="Moeda 3 9 10" xfId="16386" xr:uid="{00000000-0005-0000-0000-0000EA3F0000}"/>
    <cellStyle name="Moeda 3 9 2" xfId="16387" xr:uid="{00000000-0005-0000-0000-0000EB3F0000}"/>
    <cellStyle name="Moeda 3 9 2 2" xfId="16388" xr:uid="{00000000-0005-0000-0000-0000EC3F0000}"/>
    <cellStyle name="Moeda 3 9 2 2 2" xfId="16389" xr:uid="{00000000-0005-0000-0000-0000ED3F0000}"/>
    <cellStyle name="Moeda 3 9 2 2 2 2" xfId="16390" xr:uid="{00000000-0005-0000-0000-0000EE3F0000}"/>
    <cellStyle name="Moeda 3 9 2 2 2 2 2" xfId="16391" xr:uid="{00000000-0005-0000-0000-0000EF3F0000}"/>
    <cellStyle name="Moeda 3 9 2 2 2 3" xfId="16392" xr:uid="{00000000-0005-0000-0000-0000F03F0000}"/>
    <cellStyle name="Moeda 3 9 2 2 3" xfId="16393" xr:uid="{00000000-0005-0000-0000-0000F13F0000}"/>
    <cellStyle name="Moeda 3 9 2 2 3 2" xfId="16394" xr:uid="{00000000-0005-0000-0000-0000F23F0000}"/>
    <cellStyle name="Moeda 3 9 2 2 4" xfId="16395" xr:uid="{00000000-0005-0000-0000-0000F33F0000}"/>
    <cellStyle name="Moeda 3 9 2 2 4 2" xfId="16396" xr:uid="{00000000-0005-0000-0000-0000F43F0000}"/>
    <cellStyle name="Moeda 3 9 2 2 5" xfId="16397" xr:uid="{00000000-0005-0000-0000-0000F53F0000}"/>
    <cellStyle name="Moeda 3 9 2 3" xfId="16398" xr:uid="{00000000-0005-0000-0000-0000F63F0000}"/>
    <cellStyle name="Moeda 3 9 2 3 2" xfId="16399" xr:uid="{00000000-0005-0000-0000-0000F73F0000}"/>
    <cellStyle name="Moeda 3 9 2 3 2 2" xfId="16400" xr:uid="{00000000-0005-0000-0000-0000F83F0000}"/>
    <cellStyle name="Moeda 3 9 2 3 3" xfId="16401" xr:uid="{00000000-0005-0000-0000-0000F93F0000}"/>
    <cellStyle name="Moeda 3 9 2 4" xfId="16402" xr:uid="{00000000-0005-0000-0000-0000FA3F0000}"/>
    <cellStyle name="Moeda 3 9 2 5" xfId="16403" xr:uid="{00000000-0005-0000-0000-0000FB3F0000}"/>
    <cellStyle name="Moeda 3 9 2 5 2" xfId="16404" xr:uid="{00000000-0005-0000-0000-0000FC3F0000}"/>
    <cellStyle name="Moeda 3 9 2 6" xfId="16405" xr:uid="{00000000-0005-0000-0000-0000FD3F0000}"/>
    <cellStyle name="Moeda 3 9 2 6 2" xfId="16406" xr:uid="{00000000-0005-0000-0000-0000FE3F0000}"/>
    <cellStyle name="Moeda 3 9 2 7" xfId="16407" xr:uid="{00000000-0005-0000-0000-0000FF3F0000}"/>
    <cellStyle name="Moeda 3 9 2 8" xfId="16408" xr:uid="{00000000-0005-0000-0000-000000400000}"/>
    <cellStyle name="Moeda 3 9 2 9" xfId="16409" xr:uid="{00000000-0005-0000-0000-000001400000}"/>
    <cellStyle name="Moeda 3 9 3" xfId="16410" xr:uid="{00000000-0005-0000-0000-000002400000}"/>
    <cellStyle name="Moeda 3 9 3 2" xfId="16411" xr:uid="{00000000-0005-0000-0000-000003400000}"/>
    <cellStyle name="Moeda 3 9 3 2 2" xfId="16412" xr:uid="{00000000-0005-0000-0000-000004400000}"/>
    <cellStyle name="Moeda 3 9 3 2 2 2" xfId="16413" xr:uid="{00000000-0005-0000-0000-000005400000}"/>
    <cellStyle name="Moeda 3 9 3 2 3" xfId="16414" xr:uid="{00000000-0005-0000-0000-000006400000}"/>
    <cellStyle name="Moeda 3 9 3 3" xfId="16415" xr:uid="{00000000-0005-0000-0000-000007400000}"/>
    <cellStyle name="Moeda 3 9 3 3 2" xfId="16416" xr:uid="{00000000-0005-0000-0000-000008400000}"/>
    <cellStyle name="Moeda 3 9 3 4" xfId="16417" xr:uid="{00000000-0005-0000-0000-000009400000}"/>
    <cellStyle name="Moeda 3 9 3 4 2" xfId="16418" xr:uid="{00000000-0005-0000-0000-00000A400000}"/>
    <cellStyle name="Moeda 3 9 3 5" xfId="16419" xr:uid="{00000000-0005-0000-0000-00000B400000}"/>
    <cellStyle name="Moeda 3 9 4" xfId="16420" xr:uid="{00000000-0005-0000-0000-00000C400000}"/>
    <cellStyle name="Moeda 3 9 4 2" xfId="16421" xr:uid="{00000000-0005-0000-0000-00000D400000}"/>
    <cellStyle name="Moeda 3 9 4 2 2" xfId="16422" xr:uid="{00000000-0005-0000-0000-00000E400000}"/>
    <cellStyle name="Moeda 3 9 4 3" xfId="16423" xr:uid="{00000000-0005-0000-0000-00000F400000}"/>
    <cellStyle name="Moeda 3 9 5" xfId="16424" xr:uid="{00000000-0005-0000-0000-000010400000}"/>
    <cellStyle name="Moeda 3 9 6" xfId="16425" xr:uid="{00000000-0005-0000-0000-000011400000}"/>
    <cellStyle name="Moeda 3 9 6 2" xfId="16426" xr:uid="{00000000-0005-0000-0000-000012400000}"/>
    <cellStyle name="Moeda 3 9 7" xfId="16427" xr:uid="{00000000-0005-0000-0000-000013400000}"/>
    <cellStyle name="Moeda 3 9 7 2" xfId="16428" xr:uid="{00000000-0005-0000-0000-000014400000}"/>
    <cellStyle name="Moeda 3 9 8" xfId="16429" xr:uid="{00000000-0005-0000-0000-000015400000}"/>
    <cellStyle name="Moeda 3 9 9" xfId="16430" xr:uid="{00000000-0005-0000-0000-000016400000}"/>
    <cellStyle name="Moeda 4" xfId="16431" xr:uid="{00000000-0005-0000-0000-000017400000}"/>
    <cellStyle name="Moeda 4 2" xfId="16432" xr:uid="{00000000-0005-0000-0000-000018400000}"/>
    <cellStyle name="Moeda 5" xfId="16433" xr:uid="{00000000-0005-0000-0000-000019400000}"/>
    <cellStyle name="Moeda 5 10" xfId="16434" xr:uid="{00000000-0005-0000-0000-00001A400000}"/>
    <cellStyle name="Moeda 5 10 2" xfId="16435" xr:uid="{00000000-0005-0000-0000-00001B400000}"/>
    <cellStyle name="Moeda 5 10 2 2" xfId="16436" xr:uid="{00000000-0005-0000-0000-00001C400000}"/>
    <cellStyle name="Moeda 5 10 2 2 2" xfId="16437" xr:uid="{00000000-0005-0000-0000-00001D400000}"/>
    <cellStyle name="Moeda 5 10 2 2 2 2" xfId="16438" xr:uid="{00000000-0005-0000-0000-00001E400000}"/>
    <cellStyle name="Moeda 5 10 2 2 3" xfId="16439" xr:uid="{00000000-0005-0000-0000-00001F400000}"/>
    <cellStyle name="Moeda 5 10 2 3" xfId="16440" xr:uid="{00000000-0005-0000-0000-000020400000}"/>
    <cellStyle name="Moeda 5 10 2 3 2" xfId="16441" xr:uid="{00000000-0005-0000-0000-000021400000}"/>
    <cellStyle name="Moeda 5 10 2 4" xfId="16442" xr:uid="{00000000-0005-0000-0000-000022400000}"/>
    <cellStyle name="Moeda 5 10 2 4 2" xfId="16443" xr:uid="{00000000-0005-0000-0000-000023400000}"/>
    <cellStyle name="Moeda 5 10 2 5" xfId="16444" xr:uid="{00000000-0005-0000-0000-000024400000}"/>
    <cellStyle name="Moeda 5 10 3" xfId="16445" xr:uid="{00000000-0005-0000-0000-000025400000}"/>
    <cellStyle name="Moeda 5 10 3 2" xfId="16446" xr:uid="{00000000-0005-0000-0000-000026400000}"/>
    <cellStyle name="Moeda 5 10 3 2 2" xfId="16447" xr:uid="{00000000-0005-0000-0000-000027400000}"/>
    <cellStyle name="Moeda 5 10 3 3" xfId="16448" xr:uid="{00000000-0005-0000-0000-000028400000}"/>
    <cellStyle name="Moeda 5 10 4" xfId="16449" xr:uid="{00000000-0005-0000-0000-000029400000}"/>
    <cellStyle name="Moeda 5 10 4 2" xfId="16450" xr:uid="{00000000-0005-0000-0000-00002A400000}"/>
    <cellStyle name="Moeda 5 10 5" xfId="16451" xr:uid="{00000000-0005-0000-0000-00002B400000}"/>
    <cellStyle name="Moeda 5 10 5 2" xfId="16452" xr:uid="{00000000-0005-0000-0000-00002C400000}"/>
    <cellStyle name="Moeda 5 10 6" xfId="16453" xr:uid="{00000000-0005-0000-0000-00002D400000}"/>
    <cellStyle name="Moeda 5 10 7" xfId="16454" xr:uid="{00000000-0005-0000-0000-00002E400000}"/>
    <cellStyle name="Moeda 5 10 8" xfId="16455" xr:uid="{00000000-0005-0000-0000-00002F400000}"/>
    <cellStyle name="Moeda 5 11" xfId="16456" xr:uid="{00000000-0005-0000-0000-000030400000}"/>
    <cellStyle name="Moeda 5 11 2" xfId="16457" xr:uid="{00000000-0005-0000-0000-000031400000}"/>
    <cellStyle name="Moeda 5 11 2 2" xfId="16458" xr:uid="{00000000-0005-0000-0000-000032400000}"/>
    <cellStyle name="Moeda 5 11 2 2 2" xfId="16459" xr:uid="{00000000-0005-0000-0000-000033400000}"/>
    <cellStyle name="Moeda 5 11 2 2 2 2" xfId="16460" xr:uid="{00000000-0005-0000-0000-000034400000}"/>
    <cellStyle name="Moeda 5 11 2 2 3" xfId="16461" xr:uid="{00000000-0005-0000-0000-000035400000}"/>
    <cellStyle name="Moeda 5 11 2 3" xfId="16462" xr:uid="{00000000-0005-0000-0000-000036400000}"/>
    <cellStyle name="Moeda 5 11 2 3 2" xfId="16463" xr:uid="{00000000-0005-0000-0000-000037400000}"/>
    <cellStyle name="Moeda 5 11 2 4" xfId="16464" xr:uid="{00000000-0005-0000-0000-000038400000}"/>
    <cellStyle name="Moeda 5 11 2 4 2" xfId="16465" xr:uid="{00000000-0005-0000-0000-000039400000}"/>
    <cellStyle name="Moeda 5 11 2 5" xfId="16466" xr:uid="{00000000-0005-0000-0000-00003A400000}"/>
    <cellStyle name="Moeda 5 11 3" xfId="16467" xr:uid="{00000000-0005-0000-0000-00003B400000}"/>
    <cellStyle name="Moeda 5 11 3 2" xfId="16468" xr:uid="{00000000-0005-0000-0000-00003C400000}"/>
    <cellStyle name="Moeda 5 11 3 2 2" xfId="16469" xr:uid="{00000000-0005-0000-0000-00003D400000}"/>
    <cellStyle name="Moeda 5 11 3 3" xfId="16470" xr:uid="{00000000-0005-0000-0000-00003E400000}"/>
    <cellStyle name="Moeda 5 11 4" xfId="16471" xr:uid="{00000000-0005-0000-0000-00003F400000}"/>
    <cellStyle name="Moeda 5 11 4 2" xfId="16472" xr:uid="{00000000-0005-0000-0000-000040400000}"/>
    <cellStyle name="Moeda 5 11 5" xfId="16473" xr:uid="{00000000-0005-0000-0000-000041400000}"/>
    <cellStyle name="Moeda 5 11 5 2" xfId="16474" xr:uid="{00000000-0005-0000-0000-000042400000}"/>
    <cellStyle name="Moeda 5 11 6" xfId="16475" xr:uid="{00000000-0005-0000-0000-000043400000}"/>
    <cellStyle name="Moeda 5 12" xfId="16476" xr:uid="{00000000-0005-0000-0000-000044400000}"/>
    <cellStyle name="Moeda 5 12 2" xfId="16477" xr:uid="{00000000-0005-0000-0000-000045400000}"/>
    <cellStyle name="Moeda 5 12 2 2" xfId="16478" xr:uid="{00000000-0005-0000-0000-000046400000}"/>
    <cellStyle name="Moeda 5 12 2 2 2" xfId="16479" xr:uid="{00000000-0005-0000-0000-000047400000}"/>
    <cellStyle name="Moeda 5 12 2 3" xfId="16480" xr:uid="{00000000-0005-0000-0000-000048400000}"/>
    <cellStyle name="Moeda 5 12 3" xfId="16481" xr:uid="{00000000-0005-0000-0000-000049400000}"/>
    <cellStyle name="Moeda 5 12 3 2" xfId="16482" xr:uid="{00000000-0005-0000-0000-00004A400000}"/>
    <cellStyle name="Moeda 5 12 4" xfId="16483" xr:uid="{00000000-0005-0000-0000-00004B400000}"/>
    <cellStyle name="Moeda 5 12 4 2" xfId="16484" xr:uid="{00000000-0005-0000-0000-00004C400000}"/>
    <cellStyle name="Moeda 5 12 5" xfId="16485" xr:uid="{00000000-0005-0000-0000-00004D400000}"/>
    <cellStyle name="Moeda 5 13" xfId="16486" xr:uid="{00000000-0005-0000-0000-00004E400000}"/>
    <cellStyle name="Moeda 5 13 2" xfId="16487" xr:uid="{00000000-0005-0000-0000-00004F400000}"/>
    <cellStyle name="Moeda 5 13 2 2" xfId="16488" xr:uid="{00000000-0005-0000-0000-000050400000}"/>
    <cellStyle name="Moeda 5 13 3" xfId="16489" xr:uid="{00000000-0005-0000-0000-000051400000}"/>
    <cellStyle name="Moeda 5 14" xfId="16490" xr:uid="{00000000-0005-0000-0000-000052400000}"/>
    <cellStyle name="Moeda 5 14 2" xfId="16491" xr:uid="{00000000-0005-0000-0000-000053400000}"/>
    <cellStyle name="Moeda 5 15" xfId="16492" xr:uid="{00000000-0005-0000-0000-000054400000}"/>
    <cellStyle name="Moeda 5 15 2" xfId="16493" xr:uid="{00000000-0005-0000-0000-000055400000}"/>
    <cellStyle name="Moeda 5 16" xfId="16494" xr:uid="{00000000-0005-0000-0000-000056400000}"/>
    <cellStyle name="Moeda 5 17" xfId="16495" xr:uid="{00000000-0005-0000-0000-000057400000}"/>
    <cellStyle name="Moeda 5 18" xfId="16496" xr:uid="{00000000-0005-0000-0000-000058400000}"/>
    <cellStyle name="Moeda 5 2" xfId="16497" xr:uid="{00000000-0005-0000-0000-000059400000}"/>
    <cellStyle name="Moeda 5 2 10" xfId="16498" xr:uid="{00000000-0005-0000-0000-00005A400000}"/>
    <cellStyle name="Moeda 5 2 10 2" xfId="16499" xr:uid="{00000000-0005-0000-0000-00005B400000}"/>
    <cellStyle name="Moeda 5 2 10 2 2" xfId="16500" xr:uid="{00000000-0005-0000-0000-00005C400000}"/>
    <cellStyle name="Moeda 5 2 10 2 2 2" xfId="16501" xr:uid="{00000000-0005-0000-0000-00005D400000}"/>
    <cellStyle name="Moeda 5 2 10 2 3" xfId="16502" xr:uid="{00000000-0005-0000-0000-00005E400000}"/>
    <cellStyle name="Moeda 5 2 10 3" xfId="16503" xr:uid="{00000000-0005-0000-0000-00005F400000}"/>
    <cellStyle name="Moeda 5 2 10 3 2" xfId="16504" xr:uid="{00000000-0005-0000-0000-000060400000}"/>
    <cellStyle name="Moeda 5 2 10 4" xfId="16505" xr:uid="{00000000-0005-0000-0000-000061400000}"/>
    <cellStyle name="Moeda 5 2 10 4 2" xfId="16506" xr:uid="{00000000-0005-0000-0000-000062400000}"/>
    <cellStyle name="Moeda 5 2 10 5" xfId="16507" xr:uid="{00000000-0005-0000-0000-000063400000}"/>
    <cellStyle name="Moeda 5 2 11" xfId="16508" xr:uid="{00000000-0005-0000-0000-000064400000}"/>
    <cellStyle name="Moeda 5 2 11 2" xfId="16509" xr:uid="{00000000-0005-0000-0000-000065400000}"/>
    <cellStyle name="Moeda 5 2 11 2 2" xfId="16510" xr:uid="{00000000-0005-0000-0000-000066400000}"/>
    <cellStyle name="Moeda 5 2 11 3" xfId="16511" xr:uid="{00000000-0005-0000-0000-000067400000}"/>
    <cellStyle name="Moeda 5 2 12" xfId="16512" xr:uid="{00000000-0005-0000-0000-000068400000}"/>
    <cellStyle name="Moeda 5 2 12 2" xfId="16513" xr:uid="{00000000-0005-0000-0000-000069400000}"/>
    <cellStyle name="Moeda 5 2 13" xfId="16514" xr:uid="{00000000-0005-0000-0000-00006A400000}"/>
    <cellStyle name="Moeda 5 2 13 2" xfId="16515" xr:uid="{00000000-0005-0000-0000-00006B400000}"/>
    <cellStyle name="Moeda 5 2 14" xfId="16516" xr:uid="{00000000-0005-0000-0000-00006C400000}"/>
    <cellStyle name="Moeda 5 2 15" xfId="16517" xr:uid="{00000000-0005-0000-0000-00006D400000}"/>
    <cellStyle name="Moeda 5 2 16" xfId="16518" xr:uid="{00000000-0005-0000-0000-00006E400000}"/>
    <cellStyle name="Moeda 5 2 2" xfId="16519" xr:uid="{00000000-0005-0000-0000-00006F400000}"/>
    <cellStyle name="Moeda 5 2 2 10" xfId="16520" xr:uid="{00000000-0005-0000-0000-000070400000}"/>
    <cellStyle name="Moeda 5 2 2 2" xfId="16521" xr:uid="{00000000-0005-0000-0000-000071400000}"/>
    <cellStyle name="Moeda 5 2 2 2 2" xfId="16522" xr:uid="{00000000-0005-0000-0000-000072400000}"/>
    <cellStyle name="Moeda 5 2 2 2 2 2" xfId="16523" xr:uid="{00000000-0005-0000-0000-000073400000}"/>
    <cellStyle name="Moeda 5 2 2 2 2 2 2" xfId="16524" xr:uid="{00000000-0005-0000-0000-000074400000}"/>
    <cellStyle name="Moeda 5 2 2 2 2 2 2 2" xfId="16525" xr:uid="{00000000-0005-0000-0000-000075400000}"/>
    <cellStyle name="Moeda 5 2 2 2 2 2 2 2 2" xfId="16526" xr:uid="{00000000-0005-0000-0000-000076400000}"/>
    <cellStyle name="Moeda 5 2 2 2 2 2 2 3" xfId="16527" xr:uid="{00000000-0005-0000-0000-000077400000}"/>
    <cellStyle name="Moeda 5 2 2 2 2 2 3" xfId="16528" xr:uid="{00000000-0005-0000-0000-000078400000}"/>
    <cellStyle name="Moeda 5 2 2 2 2 2 3 2" xfId="16529" xr:uid="{00000000-0005-0000-0000-000079400000}"/>
    <cellStyle name="Moeda 5 2 2 2 2 2 4" xfId="16530" xr:uid="{00000000-0005-0000-0000-00007A400000}"/>
    <cellStyle name="Moeda 5 2 2 2 2 2 4 2" xfId="16531" xr:uid="{00000000-0005-0000-0000-00007B400000}"/>
    <cellStyle name="Moeda 5 2 2 2 2 2 5" xfId="16532" xr:uid="{00000000-0005-0000-0000-00007C400000}"/>
    <cellStyle name="Moeda 5 2 2 2 2 3" xfId="16533" xr:uid="{00000000-0005-0000-0000-00007D400000}"/>
    <cellStyle name="Moeda 5 2 2 2 2 3 2" xfId="16534" xr:uid="{00000000-0005-0000-0000-00007E400000}"/>
    <cellStyle name="Moeda 5 2 2 2 2 3 2 2" xfId="16535" xr:uid="{00000000-0005-0000-0000-00007F400000}"/>
    <cellStyle name="Moeda 5 2 2 2 2 3 3" xfId="16536" xr:uid="{00000000-0005-0000-0000-000080400000}"/>
    <cellStyle name="Moeda 5 2 2 2 2 4" xfId="16537" xr:uid="{00000000-0005-0000-0000-000081400000}"/>
    <cellStyle name="Moeda 5 2 2 2 2 4 2" xfId="16538" xr:uid="{00000000-0005-0000-0000-000082400000}"/>
    <cellStyle name="Moeda 5 2 2 2 2 5" xfId="16539" xr:uid="{00000000-0005-0000-0000-000083400000}"/>
    <cellStyle name="Moeda 5 2 2 2 2 5 2" xfId="16540" xr:uid="{00000000-0005-0000-0000-000084400000}"/>
    <cellStyle name="Moeda 5 2 2 2 2 6" xfId="16541" xr:uid="{00000000-0005-0000-0000-000085400000}"/>
    <cellStyle name="Moeda 5 2 2 2 2 7" xfId="16542" xr:uid="{00000000-0005-0000-0000-000086400000}"/>
    <cellStyle name="Moeda 5 2 2 2 2 8" xfId="16543" xr:uid="{00000000-0005-0000-0000-000087400000}"/>
    <cellStyle name="Moeda 5 2 2 2 3" xfId="16544" xr:uid="{00000000-0005-0000-0000-000088400000}"/>
    <cellStyle name="Moeda 5 2 2 2 3 2" xfId="16545" xr:uid="{00000000-0005-0000-0000-000089400000}"/>
    <cellStyle name="Moeda 5 2 2 2 3 2 2" xfId="16546" xr:uid="{00000000-0005-0000-0000-00008A400000}"/>
    <cellStyle name="Moeda 5 2 2 2 3 2 2 2" xfId="16547" xr:uid="{00000000-0005-0000-0000-00008B400000}"/>
    <cellStyle name="Moeda 5 2 2 2 3 2 3" xfId="16548" xr:uid="{00000000-0005-0000-0000-00008C400000}"/>
    <cellStyle name="Moeda 5 2 2 2 3 3" xfId="16549" xr:uid="{00000000-0005-0000-0000-00008D400000}"/>
    <cellStyle name="Moeda 5 2 2 2 3 3 2" xfId="16550" xr:uid="{00000000-0005-0000-0000-00008E400000}"/>
    <cellStyle name="Moeda 5 2 2 2 3 4" xfId="16551" xr:uid="{00000000-0005-0000-0000-00008F400000}"/>
    <cellStyle name="Moeda 5 2 2 2 3 4 2" xfId="16552" xr:uid="{00000000-0005-0000-0000-000090400000}"/>
    <cellStyle name="Moeda 5 2 2 2 3 5" xfId="16553" xr:uid="{00000000-0005-0000-0000-000091400000}"/>
    <cellStyle name="Moeda 5 2 2 2 4" xfId="16554" xr:uid="{00000000-0005-0000-0000-000092400000}"/>
    <cellStyle name="Moeda 5 2 2 2 4 2" xfId="16555" xr:uid="{00000000-0005-0000-0000-000093400000}"/>
    <cellStyle name="Moeda 5 2 2 2 4 2 2" xfId="16556" xr:uid="{00000000-0005-0000-0000-000094400000}"/>
    <cellStyle name="Moeda 5 2 2 2 4 3" xfId="16557" xr:uid="{00000000-0005-0000-0000-000095400000}"/>
    <cellStyle name="Moeda 5 2 2 2 5" xfId="16558" xr:uid="{00000000-0005-0000-0000-000096400000}"/>
    <cellStyle name="Moeda 5 2 2 2 5 2" xfId="16559" xr:uid="{00000000-0005-0000-0000-000097400000}"/>
    <cellStyle name="Moeda 5 2 2 2 6" xfId="16560" xr:uid="{00000000-0005-0000-0000-000098400000}"/>
    <cellStyle name="Moeda 5 2 2 2 6 2" xfId="16561" xr:uid="{00000000-0005-0000-0000-000099400000}"/>
    <cellStyle name="Moeda 5 2 2 2 7" xfId="16562" xr:uid="{00000000-0005-0000-0000-00009A400000}"/>
    <cellStyle name="Moeda 5 2 2 2 8" xfId="16563" xr:uid="{00000000-0005-0000-0000-00009B400000}"/>
    <cellStyle name="Moeda 5 2 2 2 9" xfId="16564" xr:uid="{00000000-0005-0000-0000-00009C400000}"/>
    <cellStyle name="Moeda 5 2 2 3" xfId="16565" xr:uid="{00000000-0005-0000-0000-00009D400000}"/>
    <cellStyle name="Moeda 5 2 2 3 2" xfId="16566" xr:uid="{00000000-0005-0000-0000-00009E400000}"/>
    <cellStyle name="Moeda 5 2 2 3 2 2" xfId="16567" xr:uid="{00000000-0005-0000-0000-00009F400000}"/>
    <cellStyle name="Moeda 5 2 2 3 2 2 2" xfId="16568" xr:uid="{00000000-0005-0000-0000-0000A0400000}"/>
    <cellStyle name="Moeda 5 2 2 3 2 2 2 2" xfId="16569" xr:uid="{00000000-0005-0000-0000-0000A1400000}"/>
    <cellStyle name="Moeda 5 2 2 3 2 2 3" xfId="16570" xr:uid="{00000000-0005-0000-0000-0000A2400000}"/>
    <cellStyle name="Moeda 5 2 2 3 2 3" xfId="16571" xr:uid="{00000000-0005-0000-0000-0000A3400000}"/>
    <cellStyle name="Moeda 5 2 2 3 2 3 2" xfId="16572" xr:uid="{00000000-0005-0000-0000-0000A4400000}"/>
    <cellStyle name="Moeda 5 2 2 3 2 4" xfId="16573" xr:uid="{00000000-0005-0000-0000-0000A5400000}"/>
    <cellStyle name="Moeda 5 2 2 3 2 4 2" xfId="16574" xr:uid="{00000000-0005-0000-0000-0000A6400000}"/>
    <cellStyle name="Moeda 5 2 2 3 2 5" xfId="16575" xr:uid="{00000000-0005-0000-0000-0000A7400000}"/>
    <cellStyle name="Moeda 5 2 2 3 3" xfId="16576" xr:uid="{00000000-0005-0000-0000-0000A8400000}"/>
    <cellStyle name="Moeda 5 2 2 3 3 2" xfId="16577" xr:uid="{00000000-0005-0000-0000-0000A9400000}"/>
    <cellStyle name="Moeda 5 2 2 3 3 2 2" xfId="16578" xr:uid="{00000000-0005-0000-0000-0000AA400000}"/>
    <cellStyle name="Moeda 5 2 2 3 3 3" xfId="16579" xr:uid="{00000000-0005-0000-0000-0000AB400000}"/>
    <cellStyle name="Moeda 5 2 2 3 4" xfId="16580" xr:uid="{00000000-0005-0000-0000-0000AC400000}"/>
    <cellStyle name="Moeda 5 2 2 3 4 2" xfId="16581" xr:uid="{00000000-0005-0000-0000-0000AD400000}"/>
    <cellStyle name="Moeda 5 2 2 3 5" xfId="16582" xr:uid="{00000000-0005-0000-0000-0000AE400000}"/>
    <cellStyle name="Moeda 5 2 2 3 5 2" xfId="16583" xr:uid="{00000000-0005-0000-0000-0000AF400000}"/>
    <cellStyle name="Moeda 5 2 2 3 6" xfId="16584" xr:uid="{00000000-0005-0000-0000-0000B0400000}"/>
    <cellStyle name="Moeda 5 2 2 3 7" xfId="16585" xr:uid="{00000000-0005-0000-0000-0000B1400000}"/>
    <cellStyle name="Moeda 5 2 2 3 8" xfId="16586" xr:uid="{00000000-0005-0000-0000-0000B2400000}"/>
    <cellStyle name="Moeda 5 2 2 4" xfId="16587" xr:uid="{00000000-0005-0000-0000-0000B3400000}"/>
    <cellStyle name="Moeda 5 2 2 4 2" xfId="16588" xr:uid="{00000000-0005-0000-0000-0000B4400000}"/>
    <cellStyle name="Moeda 5 2 2 4 2 2" xfId="16589" xr:uid="{00000000-0005-0000-0000-0000B5400000}"/>
    <cellStyle name="Moeda 5 2 2 4 2 2 2" xfId="16590" xr:uid="{00000000-0005-0000-0000-0000B6400000}"/>
    <cellStyle name="Moeda 5 2 2 4 2 3" xfId="16591" xr:uid="{00000000-0005-0000-0000-0000B7400000}"/>
    <cellStyle name="Moeda 5 2 2 4 3" xfId="16592" xr:uid="{00000000-0005-0000-0000-0000B8400000}"/>
    <cellStyle name="Moeda 5 2 2 4 3 2" xfId="16593" xr:uid="{00000000-0005-0000-0000-0000B9400000}"/>
    <cellStyle name="Moeda 5 2 2 4 4" xfId="16594" xr:uid="{00000000-0005-0000-0000-0000BA400000}"/>
    <cellStyle name="Moeda 5 2 2 4 4 2" xfId="16595" xr:uid="{00000000-0005-0000-0000-0000BB400000}"/>
    <cellStyle name="Moeda 5 2 2 4 5" xfId="16596" xr:uid="{00000000-0005-0000-0000-0000BC400000}"/>
    <cellStyle name="Moeda 5 2 2 5" xfId="16597" xr:uid="{00000000-0005-0000-0000-0000BD400000}"/>
    <cellStyle name="Moeda 5 2 2 5 2" xfId="16598" xr:uid="{00000000-0005-0000-0000-0000BE400000}"/>
    <cellStyle name="Moeda 5 2 2 5 2 2" xfId="16599" xr:uid="{00000000-0005-0000-0000-0000BF400000}"/>
    <cellStyle name="Moeda 5 2 2 5 3" xfId="16600" xr:uid="{00000000-0005-0000-0000-0000C0400000}"/>
    <cellStyle name="Moeda 5 2 2 6" xfId="16601" xr:uid="{00000000-0005-0000-0000-0000C1400000}"/>
    <cellStyle name="Moeda 5 2 2 6 2" xfId="16602" xr:uid="{00000000-0005-0000-0000-0000C2400000}"/>
    <cellStyle name="Moeda 5 2 2 7" xfId="16603" xr:uid="{00000000-0005-0000-0000-0000C3400000}"/>
    <cellStyle name="Moeda 5 2 2 7 2" xfId="16604" xr:uid="{00000000-0005-0000-0000-0000C4400000}"/>
    <cellStyle name="Moeda 5 2 2 8" xfId="16605" xr:uid="{00000000-0005-0000-0000-0000C5400000}"/>
    <cellStyle name="Moeda 5 2 2 9" xfId="16606" xr:uid="{00000000-0005-0000-0000-0000C6400000}"/>
    <cellStyle name="Moeda 5 2 3" xfId="16607" xr:uid="{00000000-0005-0000-0000-0000C7400000}"/>
    <cellStyle name="Moeda 5 2 3 10" xfId="16608" xr:uid="{00000000-0005-0000-0000-0000C8400000}"/>
    <cellStyle name="Moeda 5 2 3 2" xfId="16609" xr:uid="{00000000-0005-0000-0000-0000C9400000}"/>
    <cellStyle name="Moeda 5 2 3 2 2" xfId="16610" xr:uid="{00000000-0005-0000-0000-0000CA400000}"/>
    <cellStyle name="Moeda 5 2 3 2 2 2" xfId="16611" xr:uid="{00000000-0005-0000-0000-0000CB400000}"/>
    <cellStyle name="Moeda 5 2 3 2 2 2 2" xfId="16612" xr:uid="{00000000-0005-0000-0000-0000CC400000}"/>
    <cellStyle name="Moeda 5 2 3 2 2 2 2 2" xfId="16613" xr:uid="{00000000-0005-0000-0000-0000CD400000}"/>
    <cellStyle name="Moeda 5 2 3 2 2 2 2 2 2" xfId="16614" xr:uid="{00000000-0005-0000-0000-0000CE400000}"/>
    <cellStyle name="Moeda 5 2 3 2 2 2 2 3" xfId="16615" xr:uid="{00000000-0005-0000-0000-0000CF400000}"/>
    <cellStyle name="Moeda 5 2 3 2 2 2 3" xfId="16616" xr:uid="{00000000-0005-0000-0000-0000D0400000}"/>
    <cellStyle name="Moeda 5 2 3 2 2 2 3 2" xfId="16617" xr:uid="{00000000-0005-0000-0000-0000D1400000}"/>
    <cellStyle name="Moeda 5 2 3 2 2 2 4" xfId="16618" xr:uid="{00000000-0005-0000-0000-0000D2400000}"/>
    <cellStyle name="Moeda 5 2 3 2 2 2 4 2" xfId="16619" xr:uid="{00000000-0005-0000-0000-0000D3400000}"/>
    <cellStyle name="Moeda 5 2 3 2 2 2 5" xfId="16620" xr:uid="{00000000-0005-0000-0000-0000D4400000}"/>
    <cellStyle name="Moeda 5 2 3 2 2 3" xfId="16621" xr:uid="{00000000-0005-0000-0000-0000D5400000}"/>
    <cellStyle name="Moeda 5 2 3 2 2 3 2" xfId="16622" xr:uid="{00000000-0005-0000-0000-0000D6400000}"/>
    <cellStyle name="Moeda 5 2 3 2 2 3 2 2" xfId="16623" xr:uid="{00000000-0005-0000-0000-0000D7400000}"/>
    <cellStyle name="Moeda 5 2 3 2 2 3 3" xfId="16624" xr:uid="{00000000-0005-0000-0000-0000D8400000}"/>
    <cellStyle name="Moeda 5 2 3 2 2 4" xfId="16625" xr:uid="{00000000-0005-0000-0000-0000D9400000}"/>
    <cellStyle name="Moeda 5 2 3 2 2 4 2" xfId="16626" xr:uid="{00000000-0005-0000-0000-0000DA400000}"/>
    <cellStyle name="Moeda 5 2 3 2 2 5" xfId="16627" xr:uid="{00000000-0005-0000-0000-0000DB400000}"/>
    <cellStyle name="Moeda 5 2 3 2 2 5 2" xfId="16628" xr:uid="{00000000-0005-0000-0000-0000DC400000}"/>
    <cellStyle name="Moeda 5 2 3 2 2 6" xfId="16629" xr:uid="{00000000-0005-0000-0000-0000DD400000}"/>
    <cellStyle name="Moeda 5 2 3 2 2 7" xfId="16630" xr:uid="{00000000-0005-0000-0000-0000DE400000}"/>
    <cellStyle name="Moeda 5 2 3 2 2 8" xfId="16631" xr:uid="{00000000-0005-0000-0000-0000DF400000}"/>
    <cellStyle name="Moeda 5 2 3 2 3" xfId="16632" xr:uid="{00000000-0005-0000-0000-0000E0400000}"/>
    <cellStyle name="Moeda 5 2 3 2 3 2" xfId="16633" xr:uid="{00000000-0005-0000-0000-0000E1400000}"/>
    <cellStyle name="Moeda 5 2 3 2 3 2 2" xfId="16634" xr:uid="{00000000-0005-0000-0000-0000E2400000}"/>
    <cellStyle name="Moeda 5 2 3 2 3 2 2 2" xfId="16635" xr:uid="{00000000-0005-0000-0000-0000E3400000}"/>
    <cellStyle name="Moeda 5 2 3 2 3 2 3" xfId="16636" xr:uid="{00000000-0005-0000-0000-0000E4400000}"/>
    <cellStyle name="Moeda 5 2 3 2 3 3" xfId="16637" xr:uid="{00000000-0005-0000-0000-0000E5400000}"/>
    <cellStyle name="Moeda 5 2 3 2 3 3 2" xfId="16638" xr:uid="{00000000-0005-0000-0000-0000E6400000}"/>
    <cellStyle name="Moeda 5 2 3 2 3 4" xfId="16639" xr:uid="{00000000-0005-0000-0000-0000E7400000}"/>
    <cellStyle name="Moeda 5 2 3 2 3 4 2" xfId="16640" xr:uid="{00000000-0005-0000-0000-0000E8400000}"/>
    <cellStyle name="Moeda 5 2 3 2 3 5" xfId="16641" xr:uid="{00000000-0005-0000-0000-0000E9400000}"/>
    <cellStyle name="Moeda 5 2 3 2 4" xfId="16642" xr:uid="{00000000-0005-0000-0000-0000EA400000}"/>
    <cellStyle name="Moeda 5 2 3 2 4 2" xfId="16643" xr:uid="{00000000-0005-0000-0000-0000EB400000}"/>
    <cellStyle name="Moeda 5 2 3 2 4 2 2" xfId="16644" xr:uid="{00000000-0005-0000-0000-0000EC400000}"/>
    <cellStyle name="Moeda 5 2 3 2 4 3" xfId="16645" xr:uid="{00000000-0005-0000-0000-0000ED400000}"/>
    <cellStyle name="Moeda 5 2 3 2 5" xfId="16646" xr:uid="{00000000-0005-0000-0000-0000EE400000}"/>
    <cellStyle name="Moeda 5 2 3 2 5 2" xfId="16647" xr:uid="{00000000-0005-0000-0000-0000EF400000}"/>
    <cellStyle name="Moeda 5 2 3 2 6" xfId="16648" xr:uid="{00000000-0005-0000-0000-0000F0400000}"/>
    <cellStyle name="Moeda 5 2 3 2 6 2" xfId="16649" xr:uid="{00000000-0005-0000-0000-0000F1400000}"/>
    <cellStyle name="Moeda 5 2 3 2 7" xfId="16650" xr:uid="{00000000-0005-0000-0000-0000F2400000}"/>
    <cellStyle name="Moeda 5 2 3 2 8" xfId="16651" xr:uid="{00000000-0005-0000-0000-0000F3400000}"/>
    <cellStyle name="Moeda 5 2 3 2 9" xfId="16652" xr:uid="{00000000-0005-0000-0000-0000F4400000}"/>
    <cellStyle name="Moeda 5 2 3 3" xfId="16653" xr:uid="{00000000-0005-0000-0000-0000F5400000}"/>
    <cellStyle name="Moeda 5 2 3 3 2" xfId="16654" xr:uid="{00000000-0005-0000-0000-0000F6400000}"/>
    <cellStyle name="Moeda 5 2 3 3 2 2" xfId="16655" xr:uid="{00000000-0005-0000-0000-0000F7400000}"/>
    <cellStyle name="Moeda 5 2 3 3 2 2 2" xfId="16656" xr:uid="{00000000-0005-0000-0000-0000F8400000}"/>
    <cellStyle name="Moeda 5 2 3 3 2 2 2 2" xfId="16657" xr:uid="{00000000-0005-0000-0000-0000F9400000}"/>
    <cellStyle name="Moeda 5 2 3 3 2 2 3" xfId="16658" xr:uid="{00000000-0005-0000-0000-0000FA400000}"/>
    <cellStyle name="Moeda 5 2 3 3 2 3" xfId="16659" xr:uid="{00000000-0005-0000-0000-0000FB400000}"/>
    <cellStyle name="Moeda 5 2 3 3 2 3 2" xfId="16660" xr:uid="{00000000-0005-0000-0000-0000FC400000}"/>
    <cellStyle name="Moeda 5 2 3 3 2 4" xfId="16661" xr:uid="{00000000-0005-0000-0000-0000FD400000}"/>
    <cellStyle name="Moeda 5 2 3 3 2 4 2" xfId="16662" xr:uid="{00000000-0005-0000-0000-0000FE400000}"/>
    <cellStyle name="Moeda 5 2 3 3 2 5" xfId="16663" xr:uid="{00000000-0005-0000-0000-0000FF400000}"/>
    <cellStyle name="Moeda 5 2 3 3 3" xfId="16664" xr:uid="{00000000-0005-0000-0000-000000410000}"/>
    <cellStyle name="Moeda 5 2 3 3 3 2" xfId="16665" xr:uid="{00000000-0005-0000-0000-000001410000}"/>
    <cellStyle name="Moeda 5 2 3 3 3 2 2" xfId="16666" xr:uid="{00000000-0005-0000-0000-000002410000}"/>
    <cellStyle name="Moeda 5 2 3 3 3 3" xfId="16667" xr:uid="{00000000-0005-0000-0000-000003410000}"/>
    <cellStyle name="Moeda 5 2 3 3 4" xfId="16668" xr:uid="{00000000-0005-0000-0000-000004410000}"/>
    <cellStyle name="Moeda 5 2 3 3 4 2" xfId="16669" xr:uid="{00000000-0005-0000-0000-000005410000}"/>
    <cellStyle name="Moeda 5 2 3 3 5" xfId="16670" xr:uid="{00000000-0005-0000-0000-000006410000}"/>
    <cellStyle name="Moeda 5 2 3 3 5 2" xfId="16671" xr:uid="{00000000-0005-0000-0000-000007410000}"/>
    <cellStyle name="Moeda 5 2 3 3 6" xfId="16672" xr:uid="{00000000-0005-0000-0000-000008410000}"/>
    <cellStyle name="Moeda 5 2 3 3 7" xfId="16673" xr:uid="{00000000-0005-0000-0000-000009410000}"/>
    <cellStyle name="Moeda 5 2 3 3 8" xfId="16674" xr:uid="{00000000-0005-0000-0000-00000A410000}"/>
    <cellStyle name="Moeda 5 2 3 4" xfId="16675" xr:uid="{00000000-0005-0000-0000-00000B410000}"/>
    <cellStyle name="Moeda 5 2 3 4 2" xfId="16676" xr:uid="{00000000-0005-0000-0000-00000C410000}"/>
    <cellStyle name="Moeda 5 2 3 4 2 2" xfId="16677" xr:uid="{00000000-0005-0000-0000-00000D410000}"/>
    <cellStyle name="Moeda 5 2 3 4 2 2 2" xfId="16678" xr:uid="{00000000-0005-0000-0000-00000E410000}"/>
    <cellStyle name="Moeda 5 2 3 4 2 3" xfId="16679" xr:uid="{00000000-0005-0000-0000-00000F410000}"/>
    <cellStyle name="Moeda 5 2 3 4 3" xfId="16680" xr:uid="{00000000-0005-0000-0000-000010410000}"/>
    <cellStyle name="Moeda 5 2 3 4 3 2" xfId="16681" xr:uid="{00000000-0005-0000-0000-000011410000}"/>
    <cellStyle name="Moeda 5 2 3 4 4" xfId="16682" xr:uid="{00000000-0005-0000-0000-000012410000}"/>
    <cellStyle name="Moeda 5 2 3 4 4 2" xfId="16683" xr:uid="{00000000-0005-0000-0000-000013410000}"/>
    <cellStyle name="Moeda 5 2 3 4 5" xfId="16684" xr:uid="{00000000-0005-0000-0000-000014410000}"/>
    <cellStyle name="Moeda 5 2 3 5" xfId="16685" xr:uid="{00000000-0005-0000-0000-000015410000}"/>
    <cellStyle name="Moeda 5 2 3 5 2" xfId="16686" xr:uid="{00000000-0005-0000-0000-000016410000}"/>
    <cellStyle name="Moeda 5 2 3 5 2 2" xfId="16687" xr:uid="{00000000-0005-0000-0000-000017410000}"/>
    <cellStyle name="Moeda 5 2 3 5 3" xfId="16688" xr:uid="{00000000-0005-0000-0000-000018410000}"/>
    <cellStyle name="Moeda 5 2 3 6" xfId="16689" xr:uid="{00000000-0005-0000-0000-000019410000}"/>
    <cellStyle name="Moeda 5 2 3 6 2" xfId="16690" xr:uid="{00000000-0005-0000-0000-00001A410000}"/>
    <cellStyle name="Moeda 5 2 3 7" xfId="16691" xr:uid="{00000000-0005-0000-0000-00001B410000}"/>
    <cellStyle name="Moeda 5 2 3 7 2" xfId="16692" xr:uid="{00000000-0005-0000-0000-00001C410000}"/>
    <cellStyle name="Moeda 5 2 3 8" xfId="16693" xr:uid="{00000000-0005-0000-0000-00001D410000}"/>
    <cellStyle name="Moeda 5 2 3 9" xfId="16694" xr:uid="{00000000-0005-0000-0000-00001E410000}"/>
    <cellStyle name="Moeda 5 2 4" xfId="16695" xr:uid="{00000000-0005-0000-0000-00001F410000}"/>
    <cellStyle name="Moeda 5 2 4 10" xfId="16696" xr:uid="{00000000-0005-0000-0000-000020410000}"/>
    <cellStyle name="Moeda 5 2 4 2" xfId="16697" xr:uid="{00000000-0005-0000-0000-000021410000}"/>
    <cellStyle name="Moeda 5 2 4 2 2" xfId="16698" xr:uid="{00000000-0005-0000-0000-000022410000}"/>
    <cellStyle name="Moeda 5 2 4 2 2 2" xfId="16699" xr:uid="{00000000-0005-0000-0000-000023410000}"/>
    <cellStyle name="Moeda 5 2 4 2 2 2 2" xfId="16700" xr:uid="{00000000-0005-0000-0000-000024410000}"/>
    <cellStyle name="Moeda 5 2 4 2 2 2 2 2" xfId="16701" xr:uid="{00000000-0005-0000-0000-000025410000}"/>
    <cellStyle name="Moeda 5 2 4 2 2 2 2 2 2" xfId="16702" xr:uid="{00000000-0005-0000-0000-000026410000}"/>
    <cellStyle name="Moeda 5 2 4 2 2 2 2 3" xfId="16703" xr:uid="{00000000-0005-0000-0000-000027410000}"/>
    <cellStyle name="Moeda 5 2 4 2 2 2 3" xfId="16704" xr:uid="{00000000-0005-0000-0000-000028410000}"/>
    <cellStyle name="Moeda 5 2 4 2 2 2 3 2" xfId="16705" xr:uid="{00000000-0005-0000-0000-000029410000}"/>
    <cellStyle name="Moeda 5 2 4 2 2 2 4" xfId="16706" xr:uid="{00000000-0005-0000-0000-00002A410000}"/>
    <cellStyle name="Moeda 5 2 4 2 2 2 4 2" xfId="16707" xr:uid="{00000000-0005-0000-0000-00002B410000}"/>
    <cellStyle name="Moeda 5 2 4 2 2 2 5" xfId="16708" xr:uid="{00000000-0005-0000-0000-00002C410000}"/>
    <cellStyle name="Moeda 5 2 4 2 2 3" xfId="16709" xr:uid="{00000000-0005-0000-0000-00002D410000}"/>
    <cellStyle name="Moeda 5 2 4 2 2 3 2" xfId="16710" xr:uid="{00000000-0005-0000-0000-00002E410000}"/>
    <cellStyle name="Moeda 5 2 4 2 2 3 2 2" xfId="16711" xr:uid="{00000000-0005-0000-0000-00002F410000}"/>
    <cellStyle name="Moeda 5 2 4 2 2 3 3" xfId="16712" xr:uid="{00000000-0005-0000-0000-000030410000}"/>
    <cellStyle name="Moeda 5 2 4 2 2 4" xfId="16713" xr:uid="{00000000-0005-0000-0000-000031410000}"/>
    <cellStyle name="Moeda 5 2 4 2 2 4 2" xfId="16714" xr:uid="{00000000-0005-0000-0000-000032410000}"/>
    <cellStyle name="Moeda 5 2 4 2 2 5" xfId="16715" xr:uid="{00000000-0005-0000-0000-000033410000}"/>
    <cellStyle name="Moeda 5 2 4 2 2 5 2" xfId="16716" xr:uid="{00000000-0005-0000-0000-000034410000}"/>
    <cellStyle name="Moeda 5 2 4 2 2 6" xfId="16717" xr:uid="{00000000-0005-0000-0000-000035410000}"/>
    <cellStyle name="Moeda 5 2 4 2 2 7" xfId="16718" xr:uid="{00000000-0005-0000-0000-000036410000}"/>
    <cellStyle name="Moeda 5 2 4 2 2 8" xfId="16719" xr:uid="{00000000-0005-0000-0000-000037410000}"/>
    <cellStyle name="Moeda 5 2 4 2 3" xfId="16720" xr:uid="{00000000-0005-0000-0000-000038410000}"/>
    <cellStyle name="Moeda 5 2 4 2 3 2" xfId="16721" xr:uid="{00000000-0005-0000-0000-000039410000}"/>
    <cellStyle name="Moeda 5 2 4 2 3 2 2" xfId="16722" xr:uid="{00000000-0005-0000-0000-00003A410000}"/>
    <cellStyle name="Moeda 5 2 4 2 3 2 2 2" xfId="16723" xr:uid="{00000000-0005-0000-0000-00003B410000}"/>
    <cellStyle name="Moeda 5 2 4 2 3 2 3" xfId="16724" xr:uid="{00000000-0005-0000-0000-00003C410000}"/>
    <cellStyle name="Moeda 5 2 4 2 3 3" xfId="16725" xr:uid="{00000000-0005-0000-0000-00003D410000}"/>
    <cellStyle name="Moeda 5 2 4 2 3 3 2" xfId="16726" xr:uid="{00000000-0005-0000-0000-00003E410000}"/>
    <cellStyle name="Moeda 5 2 4 2 3 4" xfId="16727" xr:uid="{00000000-0005-0000-0000-00003F410000}"/>
    <cellStyle name="Moeda 5 2 4 2 3 4 2" xfId="16728" xr:uid="{00000000-0005-0000-0000-000040410000}"/>
    <cellStyle name="Moeda 5 2 4 2 3 5" xfId="16729" xr:uid="{00000000-0005-0000-0000-000041410000}"/>
    <cellStyle name="Moeda 5 2 4 2 4" xfId="16730" xr:uid="{00000000-0005-0000-0000-000042410000}"/>
    <cellStyle name="Moeda 5 2 4 2 4 2" xfId="16731" xr:uid="{00000000-0005-0000-0000-000043410000}"/>
    <cellStyle name="Moeda 5 2 4 2 4 2 2" xfId="16732" xr:uid="{00000000-0005-0000-0000-000044410000}"/>
    <cellStyle name="Moeda 5 2 4 2 4 3" xfId="16733" xr:uid="{00000000-0005-0000-0000-000045410000}"/>
    <cellStyle name="Moeda 5 2 4 2 5" xfId="16734" xr:uid="{00000000-0005-0000-0000-000046410000}"/>
    <cellStyle name="Moeda 5 2 4 2 5 2" xfId="16735" xr:uid="{00000000-0005-0000-0000-000047410000}"/>
    <cellStyle name="Moeda 5 2 4 2 6" xfId="16736" xr:uid="{00000000-0005-0000-0000-000048410000}"/>
    <cellStyle name="Moeda 5 2 4 2 6 2" xfId="16737" xr:uid="{00000000-0005-0000-0000-000049410000}"/>
    <cellStyle name="Moeda 5 2 4 2 7" xfId="16738" xr:uid="{00000000-0005-0000-0000-00004A410000}"/>
    <cellStyle name="Moeda 5 2 4 2 8" xfId="16739" xr:uid="{00000000-0005-0000-0000-00004B410000}"/>
    <cellStyle name="Moeda 5 2 4 2 9" xfId="16740" xr:uid="{00000000-0005-0000-0000-00004C410000}"/>
    <cellStyle name="Moeda 5 2 4 3" xfId="16741" xr:uid="{00000000-0005-0000-0000-00004D410000}"/>
    <cellStyle name="Moeda 5 2 4 3 2" xfId="16742" xr:uid="{00000000-0005-0000-0000-00004E410000}"/>
    <cellStyle name="Moeda 5 2 4 3 2 2" xfId="16743" xr:uid="{00000000-0005-0000-0000-00004F410000}"/>
    <cellStyle name="Moeda 5 2 4 3 2 2 2" xfId="16744" xr:uid="{00000000-0005-0000-0000-000050410000}"/>
    <cellStyle name="Moeda 5 2 4 3 2 2 2 2" xfId="16745" xr:uid="{00000000-0005-0000-0000-000051410000}"/>
    <cellStyle name="Moeda 5 2 4 3 2 2 3" xfId="16746" xr:uid="{00000000-0005-0000-0000-000052410000}"/>
    <cellStyle name="Moeda 5 2 4 3 2 3" xfId="16747" xr:uid="{00000000-0005-0000-0000-000053410000}"/>
    <cellStyle name="Moeda 5 2 4 3 2 3 2" xfId="16748" xr:uid="{00000000-0005-0000-0000-000054410000}"/>
    <cellStyle name="Moeda 5 2 4 3 2 4" xfId="16749" xr:uid="{00000000-0005-0000-0000-000055410000}"/>
    <cellStyle name="Moeda 5 2 4 3 2 4 2" xfId="16750" xr:uid="{00000000-0005-0000-0000-000056410000}"/>
    <cellStyle name="Moeda 5 2 4 3 2 5" xfId="16751" xr:uid="{00000000-0005-0000-0000-000057410000}"/>
    <cellStyle name="Moeda 5 2 4 3 3" xfId="16752" xr:uid="{00000000-0005-0000-0000-000058410000}"/>
    <cellStyle name="Moeda 5 2 4 3 3 2" xfId="16753" xr:uid="{00000000-0005-0000-0000-000059410000}"/>
    <cellStyle name="Moeda 5 2 4 3 3 2 2" xfId="16754" xr:uid="{00000000-0005-0000-0000-00005A410000}"/>
    <cellStyle name="Moeda 5 2 4 3 3 3" xfId="16755" xr:uid="{00000000-0005-0000-0000-00005B410000}"/>
    <cellStyle name="Moeda 5 2 4 3 4" xfId="16756" xr:uid="{00000000-0005-0000-0000-00005C410000}"/>
    <cellStyle name="Moeda 5 2 4 3 4 2" xfId="16757" xr:uid="{00000000-0005-0000-0000-00005D410000}"/>
    <cellStyle name="Moeda 5 2 4 3 5" xfId="16758" xr:uid="{00000000-0005-0000-0000-00005E410000}"/>
    <cellStyle name="Moeda 5 2 4 3 5 2" xfId="16759" xr:uid="{00000000-0005-0000-0000-00005F410000}"/>
    <cellStyle name="Moeda 5 2 4 3 6" xfId="16760" xr:uid="{00000000-0005-0000-0000-000060410000}"/>
    <cellStyle name="Moeda 5 2 4 3 7" xfId="16761" xr:uid="{00000000-0005-0000-0000-000061410000}"/>
    <cellStyle name="Moeda 5 2 4 3 8" xfId="16762" xr:uid="{00000000-0005-0000-0000-000062410000}"/>
    <cellStyle name="Moeda 5 2 4 4" xfId="16763" xr:uid="{00000000-0005-0000-0000-000063410000}"/>
    <cellStyle name="Moeda 5 2 4 4 2" xfId="16764" xr:uid="{00000000-0005-0000-0000-000064410000}"/>
    <cellStyle name="Moeda 5 2 4 4 2 2" xfId="16765" xr:uid="{00000000-0005-0000-0000-000065410000}"/>
    <cellStyle name="Moeda 5 2 4 4 2 2 2" xfId="16766" xr:uid="{00000000-0005-0000-0000-000066410000}"/>
    <cellStyle name="Moeda 5 2 4 4 2 3" xfId="16767" xr:uid="{00000000-0005-0000-0000-000067410000}"/>
    <cellStyle name="Moeda 5 2 4 4 3" xfId="16768" xr:uid="{00000000-0005-0000-0000-000068410000}"/>
    <cellStyle name="Moeda 5 2 4 4 3 2" xfId="16769" xr:uid="{00000000-0005-0000-0000-000069410000}"/>
    <cellStyle name="Moeda 5 2 4 4 4" xfId="16770" xr:uid="{00000000-0005-0000-0000-00006A410000}"/>
    <cellStyle name="Moeda 5 2 4 4 4 2" xfId="16771" xr:uid="{00000000-0005-0000-0000-00006B410000}"/>
    <cellStyle name="Moeda 5 2 4 4 5" xfId="16772" xr:uid="{00000000-0005-0000-0000-00006C410000}"/>
    <cellStyle name="Moeda 5 2 4 5" xfId="16773" xr:uid="{00000000-0005-0000-0000-00006D410000}"/>
    <cellStyle name="Moeda 5 2 4 5 2" xfId="16774" xr:uid="{00000000-0005-0000-0000-00006E410000}"/>
    <cellStyle name="Moeda 5 2 4 5 2 2" xfId="16775" xr:uid="{00000000-0005-0000-0000-00006F410000}"/>
    <cellStyle name="Moeda 5 2 4 5 3" xfId="16776" xr:uid="{00000000-0005-0000-0000-000070410000}"/>
    <cellStyle name="Moeda 5 2 4 6" xfId="16777" xr:uid="{00000000-0005-0000-0000-000071410000}"/>
    <cellStyle name="Moeda 5 2 4 6 2" xfId="16778" xr:uid="{00000000-0005-0000-0000-000072410000}"/>
    <cellStyle name="Moeda 5 2 4 7" xfId="16779" xr:uid="{00000000-0005-0000-0000-000073410000}"/>
    <cellStyle name="Moeda 5 2 4 7 2" xfId="16780" xr:uid="{00000000-0005-0000-0000-000074410000}"/>
    <cellStyle name="Moeda 5 2 4 8" xfId="16781" xr:uid="{00000000-0005-0000-0000-000075410000}"/>
    <cellStyle name="Moeda 5 2 4 9" xfId="16782" xr:uid="{00000000-0005-0000-0000-000076410000}"/>
    <cellStyle name="Moeda 5 2 5" xfId="16783" xr:uid="{00000000-0005-0000-0000-000077410000}"/>
    <cellStyle name="Moeda 5 2 5 2" xfId="16784" xr:uid="{00000000-0005-0000-0000-000078410000}"/>
    <cellStyle name="Moeda 5 2 5 2 2" xfId="16785" xr:uid="{00000000-0005-0000-0000-000079410000}"/>
    <cellStyle name="Moeda 5 2 5 2 2 2" xfId="16786" xr:uid="{00000000-0005-0000-0000-00007A410000}"/>
    <cellStyle name="Moeda 5 2 5 2 2 2 2" xfId="16787" xr:uid="{00000000-0005-0000-0000-00007B410000}"/>
    <cellStyle name="Moeda 5 2 5 2 2 2 2 2" xfId="16788" xr:uid="{00000000-0005-0000-0000-00007C410000}"/>
    <cellStyle name="Moeda 5 2 5 2 2 2 3" xfId="16789" xr:uid="{00000000-0005-0000-0000-00007D410000}"/>
    <cellStyle name="Moeda 5 2 5 2 2 3" xfId="16790" xr:uid="{00000000-0005-0000-0000-00007E410000}"/>
    <cellStyle name="Moeda 5 2 5 2 2 3 2" xfId="16791" xr:uid="{00000000-0005-0000-0000-00007F410000}"/>
    <cellStyle name="Moeda 5 2 5 2 2 4" xfId="16792" xr:uid="{00000000-0005-0000-0000-000080410000}"/>
    <cellStyle name="Moeda 5 2 5 2 2 4 2" xfId="16793" xr:uid="{00000000-0005-0000-0000-000081410000}"/>
    <cellStyle name="Moeda 5 2 5 2 2 5" xfId="16794" xr:uid="{00000000-0005-0000-0000-000082410000}"/>
    <cellStyle name="Moeda 5 2 5 2 3" xfId="16795" xr:uid="{00000000-0005-0000-0000-000083410000}"/>
    <cellStyle name="Moeda 5 2 5 2 3 2" xfId="16796" xr:uid="{00000000-0005-0000-0000-000084410000}"/>
    <cellStyle name="Moeda 5 2 5 2 3 2 2" xfId="16797" xr:uid="{00000000-0005-0000-0000-000085410000}"/>
    <cellStyle name="Moeda 5 2 5 2 3 3" xfId="16798" xr:uid="{00000000-0005-0000-0000-000086410000}"/>
    <cellStyle name="Moeda 5 2 5 2 4" xfId="16799" xr:uid="{00000000-0005-0000-0000-000087410000}"/>
    <cellStyle name="Moeda 5 2 5 2 4 2" xfId="16800" xr:uid="{00000000-0005-0000-0000-000088410000}"/>
    <cellStyle name="Moeda 5 2 5 2 5" xfId="16801" xr:uid="{00000000-0005-0000-0000-000089410000}"/>
    <cellStyle name="Moeda 5 2 5 2 5 2" xfId="16802" xr:uid="{00000000-0005-0000-0000-00008A410000}"/>
    <cellStyle name="Moeda 5 2 5 2 6" xfId="16803" xr:uid="{00000000-0005-0000-0000-00008B410000}"/>
    <cellStyle name="Moeda 5 2 5 2 7" xfId="16804" xr:uid="{00000000-0005-0000-0000-00008C410000}"/>
    <cellStyle name="Moeda 5 2 5 2 8" xfId="16805" xr:uid="{00000000-0005-0000-0000-00008D410000}"/>
    <cellStyle name="Moeda 5 2 5 3" xfId="16806" xr:uid="{00000000-0005-0000-0000-00008E410000}"/>
    <cellStyle name="Moeda 5 2 5 3 2" xfId="16807" xr:uid="{00000000-0005-0000-0000-00008F410000}"/>
    <cellStyle name="Moeda 5 2 5 3 2 2" xfId="16808" xr:uid="{00000000-0005-0000-0000-000090410000}"/>
    <cellStyle name="Moeda 5 2 5 3 2 2 2" xfId="16809" xr:uid="{00000000-0005-0000-0000-000091410000}"/>
    <cellStyle name="Moeda 5 2 5 3 2 3" xfId="16810" xr:uid="{00000000-0005-0000-0000-000092410000}"/>
    <cellStyle name="Moeda 5 2 5 3 3" xfId="16811" xr:uid="{00000000-0005-0000-0000-000093410000}"/>
    <cellStyle name="Moeda 5 2 5 3 3 2" xfId="16812" xr:uid="{00000000-0005-0000-0000-000094410000}"/>
    <cellStyle name="Moeda 5 2 5 3 4" xfId="16813" xr:uid="{00000000-0005-0000-0000-000095410000}"/>
    <cellStyle name="Moeda 5 2 5 3 4 2" xfId="16814" xr:uid="{00000000-0005-0000-0000-000096410000}"/>
    <cellStyle name="Moeda 5 2 5 3 5" xfId="16815" xr:uid="{00000000-0005-0000-0000-000097410000}"/>
    <cellStyle name="Moeda 5 2 5 4" xfId="16816" xr:uid="{00000000-0005-0000-0000-000098410000}"/>
    <cellStyle name="Moeda 5 2 5 4 2" xfId="16817" xr:uid="{00000000-0005-0000-0000-000099410000}"/>
    <cellStyle name="Moeda 5 2 5 4 2 2" xfId="16818" xr:uid="{00000000-0005-0000-0000-00009A410000}"/>
    <cellStyle name="Moeda 5 2 5 4 3" xfId="16819" xr:uid="{00000000-0005-0000-0000-00009B410000}"/>
    <cellStyle name="Moeda 5 2 5 5" xfId="16820" xr:uid="{00000000-0005-0000-0000-00009C410000}"/>
    <cellStyle name="Moeda 5 2 5 5 2" xfId="16821" xr:uid="{00000000-0005-0000-0000-00009D410000}"/>
    <cellStyle name="Moeda 5 2 5 6" xfId="16822" xr:uid="{00000000-0005-0000-0000-00009E410000}"/>
    <cellStyle name="Moeda 5 2 5 6 2" xfId="16823" xr:uid="{00000000-0005-0000-0000-00009F410000}"/>
    <cellStyle name="Moeda 5 2 5 7" xfId="16824" xr:uid="{00000000-0005-0000-0000-0000A0410000}"/>
    <cellStyle name="Moeda 5 2 5 8" xfId="16825" xr:uid="{00000000-0005-0000-0000-0000A1410000}"/>
    <cellStyle name="Moeda 5 2 5 9" xfId="16826" xr:uid="{00000000-0005-0000-0000-0000A2410000}"/>
    <cellStyle name="Moeda 5 2 6" xfId="16827" xr:uid="{00000000-0005-0000-0000-0000A3410000}"/>
    <cellStyle name="Moeda 5 2 6 2" xfId="16828" xr:uid="{00000000-0005-0000-0000-0000A4410000}"/>
    <cellStyle name="Moeda 5 2 6 2 2" xfId="16829" xr:uid="{00000000-0005-0000-0000-0000A5410000}"/>
    <cellStyle name="Moeda 5 2 6 2 2 2" xfId="16830" xr:uid="{00000000-0005-0000-0000-0000A6410000}"/>
    <cellStyle name="Moeda 5 2 6 2 2 2 2" xfId="16831" xr:uid="{00000000-0005-0000-0000-0000A7410000}"/>
    <cellStyle name="Moeda 5 2 6 2 2 2 2 2" xfId="16832" xr:uid="{00000000-0005-0000-0000-0000A8410000}"/>
    <cellStyle name="Moeda 5 2 6 2 2 2 3" xfId="16833" xr:uid="{00000000-0005-0000-0000-0000A9410000}"/>
    <cellStyle name="Moeda 5 2 6 2 2 3" xfId="16834" xr:uid="{00000000-0005-0000-0000-0000AA410000}"/>
    <cellStyle name="Moeda 5 2 6 2 2 3 2" xfId="16835" xr:uid="{00000000-0005-0000-0000-0000AB410000}"/>
    <cellStyle name="Moeda 5 2 6 2 2 4" xfId="16836" xr:uid="{00000000-0005-0000-0000-0000AC410000}"/>
    <cellStyle name="Moeda 5 2 6 2 2 4 2" xfId="16837" xr:uid="{00000000-0005-0000-0000-0000AD410000}"/>
    <cellStyle name="Moeda 5 2 6 2 2 5" xfId="16838" xr:uid="{00000000-0005-0000-0000-0000AE410000}"/>
    <cellStyle name="Moeda 5 2 6 2 3" xfId="16839" xr:uid="{00000000-0005-0000-0000-0000AF410000}"/>
    <cellStyle name="Moeda 5 2 6 2 3 2" xfId="16840" xr:uid="{00000000-0005-0000-0000-0000B0410000}"/>
    <cellStyle name="Moeda 5 2 6 2 3 2 2" xfId="16841" xr:uid="{00000000-0005-0000-0000-0000B1410000}"/>
    <cellStyle name="Moeda 5 2 6 2 3 3" xfId="16842" xr:uid="{00000000-0005-0000-0000-0000B2410000}"/>
    <cellStyle name="Moeda 5 2 6 2 4" xfId="16843" xr:uid="{00000000-0005-0000-0000-0000B3410000}"/>
    <cellStyle name="Moeda 5 2 6 2 4 2" xfId="16844" xr:uid="{00000000-0005-0000-0000-0000B4410000}"/>
    <cellStyle name="Moeda 5 2 6 2 5" xfId="16845" xr:uid="{00000000-0005-0000-0000-0000B5410000}"/>
    <cellStyle name="Moeda 5 2 6 2 5 2" xfId="16846" xr:uid="{00000000-0005-0000-0000-0000B6410000}"/>
    <cellStyle name="Moeda 5 2 6 2 6" xfId="16847" xr:uid="{00000000-0005-0000-0000-0000B7410000}"/>
    <cellStyle name="Moeda 5 2 6 2 7" xfId="16848" xr:uid="{00000000-0005-0000-0000-0000B8410000}"/>
    <cellStyle name="Moeda 5 2 6 2 8" xfId="16849" xr:uid="{00000000-0005-0000-0000-0000B9410000}"/>
    <cellStyle name="Moeda 5 2 6 3" xfId="16850" xr:uid="{00000000-0005-0000-0000-0000BA410000}"/>
    <cellStyle name="Moeda 5 2 6 3 2" xfId="16851" xr:uid="{00000000-0005-0000-0000-0000BB410000}"/>
    <cellStyle name="Moeda 5 2 6 3 2 2" xfId="16852" xr:uid="{00000000-0005-0000-0000-0000BC410000}"/>
    <cellStyle name="Moeda 5 2 6 3 2 2 2" xfId="16853" xr:uid="{00000000-0005-0000-0000-0000BD410000}"/>
    <cellStyle name="Moeda 5 2 6 3 2 3" xfId="16854" xr:uid="{00000000-0005-0000-0000-0000BE410000}"/>
    <cellStyle name="Moeda 5 2 6 3 3" xfId="16855" xr:uid="{00000000-0005-0000-0000-0000BF410000}"/>
    <cellStyle name="Moeda 5 2 6 3 3 2" xfId="16856" xr:uid="{00000000-0005-0000-0000-0000C0410000}"/>
    <cellStyle name="Moeda 5 2 6 3 4" xfId="16857" xr:uid="{00000000-0005-0000-0000-0000C1410000}"/>
    <cellStyle name="Moeda 5 2 6 3 4 2" xfId="16858" xr:uid="{00000000-0005-0000-0000-0000C2410000}"/>
    <cellStyle name="Moeda 5 2 6 3 5" xfId="16859" xr:uid="{00000000-0005-0000-0000-0000C3410000}"/>
    <cellStyle name="Moeda 5 2 6 4" xfId="16860" xr:uid="{00000000-0005-0000-0000-0000C4410000}"/>
    <cellStyle name="Moeda 5 2 6 4 2" xfId="16861" xr:uid="{00000000-0005-0000-0000-0000C5410000}"/>
    <cellStyle name="Moeda 5 2 6 4 2 2" xfId="16862" xr:uid="{00000000-0005-0000-0000-0000C6410000}"/>
    <cellStyle name="Moeda 5 2 6 4 3" xfId="16863" xr:uid="{00000000-0005-0000-0000-0000C7410000}"/>
    <cellStyle name="Moeda 5 2 6 5" xfId="16864" xr:uid="{00000000-0005-0000-0000-0000C8410000}"/>
    <cellStyle name="Moeda 5 2 6 5 2" xfId="16865" xr:uid="{00000000-0005-0000-0000-0000C9410000}"/>
    <cellStyle name="Moeda 5 2 6 6" xfId="16866" xr:uid="{00000000-0005-0000-0000-0000CA410000}"/>
    <cellStyle name="Moeda 5 2 6 6 2" xfId="16867" xr:uid="{00000000-0005-0000-0000-0000CB410000}"/>
    <cellStyle name="Moeda 5 2 6 7" xfId="16868" xr:uid="{00000000-0005-0000-0000-0000CC410000}"/>
    <cellStyle name="Moeda 5 2 6 8" xfId="16869" xr:uid="{00000000-0005-0000-0000-0000CD410000}"/>
    <cellStyle name="Moeda 5 2 6 9" xfId="16870" xr:uid="{00000000-0005-0000-0000-0000CE410000}"/>
    <cellStyle name="Moeda 5 2 7" xfId="16871" xr:uid="{00000000-0005-0000-0000-0000CF410000}"/>
    <cellStyle name="Moeda 5 2 7 2" xfId="16872" xr:uid="{00000000-0005-0000-0000-0000D0410000}"/>
    <cellStyle name="Moeda 5 2 7 2 2" xfId="16873" xr:uid="{00000000-0005-0000-0000-0000D1410000}"/>
    <cellStyle name="Moeda 5 2 7 2 2 2" xfId="16874" xr:uid="{00000000-0005-0000-0000-0000D2410000}"/>
    <cellStyle name="Moeda 5 2 7 2 2 2 2" xfId="16875" xr:uid="{00000000-0005-0000-0000-0000D3410000}"/>
    <cellStyle name="Moeda 5 2 7 2 2 2 2 2" xfId="16876" xr:uid="{00000000-0005-0000-0000-0000D4410000}"/>
    <cellStyle name="Moeda 5 2 7 2 2 2 3" xfId="16877" xr:uid="{00000000-0005-0000-0000-0000D5410000}"/>
    <cellStyle name="Moeda 5 2 7 2 2 3" xfId="16878" xr:uid="{00000000-0005-0000-0000-0000D6410000}"/>
    <cellStyle name="Moeda 5 2 7 2 2 3 2" xfId="16879" xr:uid="{00000000-0005-0000-0000-0000D7410000}"/>
    <cellStyle name="Moeda 5 2 7 2 2 4" xfId="16880" xr:uid="{00000000-0005-0000-0000-0000D8410000}"/>
    <cellStyle name="Moeda 5 2 7 2 2 4 2" xfId="16881" xr:uid="{00000000-0005-0000-0000-0000D9410000}"/>
    <cellStyle name="Moeda 5 2 7 2 2 5" xfId="16882" xr:uid="{00000000-0005-0000-0000-0000DA410000}"/>
    <cellStyle name="Moeda 5 2 7 2 3" xfId="16883" xr:uid="{00000000-0005-0000-0000-0000DB410000}"/>
    <cellStyle name="Moeda 5 2 7 2 3 2" xfId="16884" xr:uid="{00000000-0005-0000-0000-0000DC410000}"/>
    <cellStyle name="Moeda 5 2 7 2 3 2 2" xfId="16885" xr:uid="{00000000-0005-0000-0000-0000DD410000}"/>
    <cellStyle name="Moeda 5 2 7 2 3 3" xfId="16886" xr:uid="{00000000-0005-0000-0000-0000DE410000}"/>
    <cellStyle name="Moeda 5 2 7 2 4" xfId="16887" xr:uid="{00000000-0005-0000-0000-0000DF410000}"/>
    <cellStyle name="Moeda 5 2 7 2 4 2" xfId="16888" xr:uid="{00000000-0005-0000-0000-0000E0410000}"/>
    <cellStyle name="Moeda 5 2 7 2 5" xfId="16889" xr:uid="{00000000-0005-0000-0000-0000E1410000}"/>
    <cellStyle name="Moeda 5 2 7 2 5 2" xfId="16890" xr:uid="{00000000-0005-0000-0000-0000E2410000}"/>
    <cellStyle name="Moeda 5 2 7 2 6" xfId="16891" xr:uid="{00000000-0005-0000-0000-0000E3410000}"/>
    <cellStyle name="Moeda 5 2 7 2 7" xfId="16892" xr:uid="{00000000-0005-0000-0000-0000E4410000}"/>
    <cellStyle name="Moeda 5 2 7 2 8" xfId="16893" xr:uid="{00000000-0005-0000-0000-0000E5410000}"/>
    <cellStyle name="Moeda 5 2 7 3" xfId="16894" xr:uid="{00000000-0005-0000-0000-0000E6410000}"/>
    <cellStyle name="Moeda 5 2 7 3 2" xfId="16895" xr:uid="{00000000-0005-0000-0000-0000E7410000}"/>
    <cellStyle name="Moeda 5 2 7 3 2 2" xfId="16896" xr:uid="{00000000-0005-0000-0000-0000E8410000}"/>
    <cellStyle name="Moeda 5 2 7 3 2 2 2" xfId="16897" xr:uid="{00000000-0005-0000-0000-0000E9410000}"/>
    <cellStyle name="Moeda 5 2 7 3 2 3" xfId="16898" xr:uid="{00000000-0005-0000-0000-0000EA410000}"/>
    <cellStyle name="Moeda 5 2 7 3 3" xfId="16899" xr:uid="{00000000-0005-0000-0000-0000EB410000}"/>
    <cellStyle name="Moeda 5 2 7 3 3 2" xfId="16900" xr:uid="{00000000-0005-0000-0000-0000EC410000}"/>
    <cellStyle name="Moeda 5 2 7 3 4" xfId="16901" xr:uid="{00000000-0005-0000-0000-0000ED410000}"/>
    <cellStyle name="Moeda 5 2 7 3 4 2" xfId="16902" xr:uid="{00000000-0005-0000-0000-0000EE410000}"/>
    <cellStyle name="Moeda 5 2 7 3 5" xfId="16903" xr:uid="{00000000-0005-0000-0000-0000EF410000}"/>
    <cellStyle name="Moeda 5 2 7 4" xfId="16904" xr:uid="{00000000-0005-0000-0000-0000F0410000}"/>
    <cellStyle name="Moeda 5 2 7 4 2" xfId="16905" xr:uid="{00000000-0005-0000-0000-0000F1410000}"/>
    <cellStyle name="Moeda 5 2 7 4 2 2" xfId="16906" xr:uid="{00000000-0005-0000-0000-0000F2410000}"/>
    <cellStyle name="Moeda 5 2 7 4 3" xfId="16907" xr:uid="{00000000-0005-0000-0000-0000F3410000}"/>
    <cellStyle name="Moeda 5 2 7 5" xfId="16908" xr:uid="{00000000-0005-0000-0000-0000F4410000}"/>
    <cellStyle name="Moeda 5 2 7 5 2" xfId="16909" xr:uid="{00000000-0005-0000-0000-0000F5410000}"/>
    <cellStyle name="Moeda 5 2 7 6" xfId="16910" xr:uid="{00000000-0005-0000-0000-0000F6410000}"/>
    <cellStyle name="Moeda 5 2 7 6 2" xfId="16911" xr:uid="{00000000-0005-0000-0000-0000F7410000}"/>
    <cellStyle name="Moeda 5 2 7 7" xfId="16912" xr:uid="{00000000-0005-0000-0000-0000F8410000}"/>
    <cellStyle name="Moeda 5 2 7 8" xfId="16913" xr:uid="{00000000-0005-0000-0000-0000F9410000}"/>
    <cellStyle name="Moeda 5 2 7 9" xfId="16914" xr:uid="{00000000-0005-0000-0000-0000FA410000}"/>
    <cellStyle name="Moeda 5 2 8" xfId="16915" xr:uid="{00000000-0005-0000-0000-0000FB410000}"/>
    <cellStyle name="Moeda 5 2 8 2" xfId="16916" xr:uid="{00000000-0005-0000-0000-0000FC410000}"/>
    <cellStyle name="Moeda 5 2 8 2 2" xfId="16917" xr:uid="{00000000-0005-0000-0000-0000FD410000}"/>
    <cellStyle name="Moeda 5 2 8 2 2 2" xfId="16918" xr:uid="{00000000-0005-0000-0000-0000FE410000}"/>
    <cellStyle name="Moeda 5 2 8 2 2 2 2" xfId="16919" xr:uid="{00000000-0005-0000-0000-0000FF410000}"/>
    <cellStyle name="Moeda 5 2 8 2 2 3" xfId="16920" xr:uid="{00000000-0005-0000-0000-000000420000}"/>
    <cellStyle name="Moeda 5 2 8 2 3" xfId="16921" xr:uid="{00000000-0005-0000-0000-000001420000}"/>
    <cellStyle name="Moeda 5 2 8 2 3 2" xfId="16922" xr:uid="{00000000-0005-0000-0000-000002420000}"/>
    <cellStyle name="Moeda 5 2 8 2 4" xfId="16923" xr:uid="{00000000-0005-0000-0000-000003420000}"/>
    <cellStyle name="Moeda 5 2 8 2 4 2" xfId="16924" xr:uid="{00000000-0005-0000-0000-000004420000}"/>
    <cellStyle name="Moeda 5 2 8 2 5" xfId="16925" xr:uid="{00000000-0005-0000-0000-000005420000}"/>
    <cellStyle name="Moeda 5 2 8 3" xfId="16926" xr:uid="{00000000-0005-0000-0000-000006420000}"/>
    <cellStyle name="Moeda 5 2 8 3 2" xfId="16927" xr:uid="{00000000-0005-0000-0000-000007420000}"/>
    <cellStyle name="Moeda 5 2 8 3 2 2" xfId="16928" xr:uid="{00000000-0005-0000-0000-000008420000}"/>
    <cellStyle name="Moeda 5 2 8 3 3" xfId="16929" xr:uid="{00000000-0005-0000-0000-000009420000}"/>
    <cellStyle name="Moeda 5 2 8 4" xfId="16930" xr:uid="{00000000-0005-0000-0000-00000A420000}"/>
    <cellStyle name="Moeda 5 2 8 4 2" xfId="16931" xr:uid="{00000000-0005-0000-0000-00000B420000}"/>
    <cellStyle name="Moeda 5 2 8 5" xfId="16932" xr:uid="{00000000-0005-0000-0000-00000C420000}"/>
    <cellStyle name="Moeda 5 2 8 5 2" xfId="16933" xr:uid="{00000000-0005-0000-0000-00000D420000}"/>
    <cellStyle name="Moeda 5 2 8 6" xfId="16934" xr:uid="{00000000-0005-0000-0000-00000E420000}"/>
    <cellStyle name="Moeda 5 2 8 7" xfId="16935" xr:uid="{00000000-0005-0000-0000-00000F420000}"/>
    <cellStyle name="Moeda 5 2 8 8" xfId="16936" xr:uid="{00000000-0005-0000-0000-000010420000}"/>
    <cellStyle name="Moeda 5 2 9" xfId="16937" xr:uid="{00000000-0005-0000-0000-000011420000}"/>
    <cellStyle name="Moeda 5 2 9 2" xfId="16938" xr:uid="{00000000-0005-0000-0000-000012420000}"/>
    <cellStyle name="Moeda 5 2 9 2 2" xfId="16939" xr:uid="{00000000-0005-0000-0000-000013420000}"/>
    <cellStyle name="Moeda 5 2 9 2 2 2" xfId="16940" xr:uid="{00000000-0005-0000-0000-000014420000}"/>
    <cellStyle name="Moeda 5 2 9 2 2 2 2" xfId="16941" xr:uid="{00000000-0005-0000-0000-000015420000}"/>
    <cellStyle name="Moeda 5 2 9 2 2 3" xfId="16942" xr:uid="{00000000-0005-0000-0000-000016420000}"/>
    <cellStyle name="Moeda 5 2 9 2 3" xfId="16943" xr:uid="{00000000-0005-0000-0000-000017420000}"/>
    <cellStyle name="Moeda 5 2 9 2 3 2" xfId="16944" xr:uid="{00000000-0005-0000-0000-000018420000}"/>
    <cellStyle name="Moeda 5 2 9 2 4" xfId="16945" xr:uid="{00000000-0005-0000-0000-000019420000}"/>
    <cellStyle name="Moeda 5 2 9 2 4 2" xfId="16946" xr:uid="{00000000-0005-0000-0000-00001A420000}"/>
    <cellStyle name="Moeda 5 2 9 2 5" xfId="16947" xr:uid="{00000000-0005-0000-0000-00001B420000}"/>
    <cellStyle name="Moeda 5 2 9 3" xfId="16948" xr:uid="{00000000-0005-0000-0000-00001C420000}"/>
    <cellStyle name="Moeda 5 2 9 3 2" xfId="16949" xr:uid="{00000000-0005-0000-0000-00001D420000}"/>
    <cellStyle name="Moeda 5 2 9 3 2 2" xfId="16950" xr:uid="{00000000-0005-0000-0000-00001E420000}"/>
    <cellStyle name="Moeda 5 2 9 3 3" xfId="16951" xr:uid="{00000000-0005-0000-0000-00001F420000}"/>
    <cellStyle name="Moeda 5 2 9 4" xfId="16952" xr:uid="{00000000-0005-0000-0000-000020420000}"/>
    <cellStyle name="Moeda 5 2 9 4 2" xfId="16953" xr:uid="{00000000-0005-0000-0000-000021420000}"/>
    <cellStyle name="Moeda 5 2 9 5" xfId="16954" xr:uid="{00000000-0005-0000-0000-000022420000}"/>
    <cellStyle name="Moeda 5 2 9 5 2" xfId="16955" xr:uid="{00000000-0005-0000-0000-000023420000}"/>
    <cellStyle name="Moeda 5 2 9 6" xfId="16956" xr:uid="{00000000-0005-0000-0000-000024420000}"/>
    <cellStyle name="Moeda 5 3" xfId="16957" xr:uid="{00000000-0005-0000-0000-000025420000}"/>
    <cellStyle name="Moeda 5 3 10" xfId="16958" xr:uid="{00000000-0005-0000-0000-000026420000}"/>
    <cellStyle name="Moeda 5 3 10 2" xfId="16959" xr:uid="{00000000-0005-0000-0000-000027420000}"/>
    <cellStyle name="Moeda 5 3 10 2 2" xfId="16960" xr:uid="{00000000-0005-0000-0000-000028420000}"/>
    <cellStyle name="Moeda 5 3 10 2 2 2" xfId="16961" xr:uid="{00000000-0005-0000-0000-000029420000}"/>
    <cellStyle name="Moeda 5 3 10 2 3" xfId="16962" xr:uid="{00000000-0005-0000-0000-00002A420000}"/>
    <cellStyle name="Moeda 5 3 10 3" xfId="16963" xr:uid="{00000000-0005-0000-0000-00002B420000}"/>
    <cellStyle name="Moeda 5 3 10 3 2" xfId="16964" xr:uid="{00000000-0005-0000-0000-00002C420000}"/>
    <cellStyle name="Moeda 5 3 10 4" xfId="16965" xr:uid="{00000000-0005-0000-0000-00002D420000}"/>
    <cellStyle name="Moeda 5 3 10 4 2" xfId="16966" xr:uid="{00000000-0005-0000-0000-00002E420000}"/>
    <cellStyle name="Moeda 5 3 10 5" xfId="16967" xr:uid="{00000000-0005-0000-0000-00002F420000}"/>
    <cellStyle name="Moeda 5 3 11" xfId="16968" xr:uid="{00000000-0005-0000-0000-000030420000}"/>
    <cellStyle name="Moeda 5 3 11 2" xfId="16969" xr:uid="{00000000-0005-0000-0000-000031420000}"/>
    <cellStyle name="Moeda 5 3 11 2 2" xfId="16970" xr:uid="{00000000-0005-0000-0000-000032420000}"/>
    <cellStyle name="Moeda 5 3 11 3" xfId="16971" xr:uid="{00000000-0005-0000-0000-000033420000}"/>
    <cellStyle name="Moeda 5 3 12" xfId="16972" xr:uid="{00000000-0005-0000-0000-000034420000}"/>
    <cellStyle name="Moeda 5 3 12 2" xfId="16973" xr:uid="{00000000-0005-0000-0000-000035420000}"/>
    <cellStyle name="Moeda 5 3 13" xfId="16974" xr:uid="{00000000-0005-0000-0000-000036420000}"/>
    <cellStyle name="Moeda 5 3 13 2" xfId="16975" xr:uid="{00000000-0005-0000-0000-000037420000}"/>
    <cellStyle name="Moeda 5 3 14" xfId="16976" xr:uid="{00000000-0005-0000-0000-000038420000}"/>
    <cellStyle name="Moeda 5 3 15" xfId="16977" xr:uid="{00000000-0005-0000-0000-000039420000}"/>
    <cellStyle name="Moeda 5 3 16" xfId="16978" xr:uid="{00000000-0005-0000-0000-00003A420000}"/>
    <cellStyle name="Moeda 5 3 2" xfId="16979" xr:uid="{00000000-0005-0000-0000-00003B420000}"/>
    <cellStyle name="Moeda 5 3 2 10" xfId="16980" xr:uid="{00000000-0005-0000-0000-00003C420000}"/>
    <cellStyle name="Moeda 5 3 2 2" xfId="16981" xr:uid="{00000000-0005-0000-0000-00003D420000}"/>
    <cellStyle name="Moeda 5 3 2 2 2" xfId="16982" xr:uid="{00000000-0005-0000-0000-00003E420000}"/>
    <cellStyle name="Moeda 5 3 2 2 2 2" xfId="16983" xr:uid="{00000000-0005-0000-0000-00003F420000}"/>
    <cellStyle name="Moeda 5 3 2 2 2 2 2" xfId="16984" xr:uid="{00000000-0005-0000-0000-000040420000}"/>
    <cellStyle name="Moeda 5 3 2 2 2 2 2 2" xfId="16985" xr:uid="{00000000-0005-0000-0000-000041420000}"/>
    <cellStyle name="Moeda 5 3 2 2 2 2 2 2 2" xfId="16986" xr:uid="{00000000-0005-0000-0000-000042420000}"/>
    <cellStyle name="Moeda 5 3 2 2 2 2 2 3" xfId="16987" xr:uid="{00000000-0005-0000-0000-000043420000}"/>
    <cellStyle name="Moeda 5 3 2 2 2 2 3" xfId="16988" xr:uid="{00000000-0005-0000-0000-000044420000}"/>
    <cellStyle name="Moeda 5 3 2 2 2 2 3 2" xfId="16989" xr:uid="{00000000-0005-0000-0000-000045420000}"/>
    <cellStyle name="Moeda 5 3 2 2 2 2 4" xfId="16990" xr:uid="{00000000-0005-0000-0000-000046420000}"/>
    <cellStyle name="Moeda 5 3 2 2 2 2 4 2" xfId="16991" xr:uid="{00000000-0005-0000-0000-000047420000}"/>
    <cellStyle name="Moeda 5 3 2 2 2 2 5" xfId="16992" xr:uid="{00000000-0005-0000-0000-000048420000}"/>
    <cellStyle name="Moeda 5 3 2 2 2 3" xfId="16993" xr:uid="{00000000-0005-0000-0000-000049420000}"/>
    <cellStyle name="Moeda 5 3 2 2 2 3 2" xfId="16994" xr:uid="{00000000-0005-0000-0000-00004A420000}"/>
    <cellStyle name="Moeda 5 3 2 2 2 3 2 2" xfId="16995" xr:uid="{00000000-0005-0000-0000-00004B420000}"/>
    <cellStyle name="Moeda 5 3 2 2 2 3 3" xfId="16996" xr:uid="{00000000-0005-0000-0000-00004C420000}"/>
    <cellStyle name="Moeda 5 3 2 2 2 4" xfId="16997" xr:uid="{00000000-0005-0000-0000-00004D420000}"/>
    <cellStyle name="Moeda 5 3 2 2 2 4 2" xfId="16998" xr:uid="{00000000-0005-0000-0000-00004E420000}"/>
    <cellStyle name="Moeda 5 3 2 2 2 5" xfId="16999" xr:uid="{00000000-0005-0000-0000-00004F420000}"/>
    <cellStyle name="Moeda 5 3 2 2 2 5 2" xfId="17000" xr:uid="{00000000-0005-0000-0000-000050420000}"/>
    <cellStyle name="Moeda 5 3 2 2 2 6" xfId="17001" xr:uid="{00000000-0005-0000-0000-000051420000}"/>
    <cellStyle name="Moeda 5 3 2 2 2 7" xfId="17002" xr:uid="{00000000-0005-0000-0000-000052420000}"/>
    <cellStyle name="Moeda 5 3 2 2 2 8" xfId="17003" xr:uid="{00000000-0005-0000-0000-000053420000}"/>
    <cellStyle name="Moeda 5 3 2 2 3" xfId="17004" xr:uid="{00000000-0005-0000-0000-000054420000}"/>
    <cellStyle name="Moeda 5 3 2 2 3 2" xfId="17005" xr:uid="{00000000-0005-0000-0000-000055420000}"/>
    <cellStyle name="Moeda 5 3 2 2 3 2 2" xfId="17006" xr:uid="{00000000-0005-0000-0000-000056420000}"/>
    <cellStyle name="Moeda 5 3 2 2 3 2 2 2" xfId="17007" xr:uid="{00000000-0005-0000-0000-000057420000}"/>
    <cellStyle name="Moeda 5 3 2 2 3 2 3" xfId="17008" xr:uid="{00000000-0005-0000-0000-000058420000}"/>
    <cellStyle name="Moeda 5 3 2 2 3 3" xfId="17009" xr:uid="{00000000-0005-0000-0000-000059420000}"/>
    <cellStyle name="Moeda 5 3 2 2 3 3 2" xfId="17010" xr:uid="{00000000-0005-0000-0000-00005A420000}"/>
    <cellStyle name="Moeda 5 3 2 2 3 4" xfId="17011" xr:uid="{00000000-0005-0000-0000-00005B420000}"/>
    <cellStyle name="Moeda 5 3 2 2 3 4 2" xfId="17012" xr:uid="{00000000-0005-0000-0000-00005C420000}"/>
    <cellStyle name="Moeda 5 3 2 2 3 5" xfId="17013" xr:uid="{00000000-0005-0000-0000-00005D420000}"/>
    <cellStyle name="Moeda 5 3 2 2 4" xfId="17014" xr:uid="{00000000-0005-0000-0000-00005E420000}"/>
    <cellStyle name="Moeda 5 3 2 2 4 2" xfId="17015" xr:uid="{00000000-0005-0000-0000-00005F420000}"/>
    <cellStyle name="Moeda 5 3 2 2 4 2 2" xfId="17016" xr:uid="{00000000-0005-0000-0000-000060420000}"/>
    <cellStyle name="Moeda 5 3 2 2 4 3" xfId="17017" xr:uid="{00000000-0005-0000-0000-000061420000}"/>
    <cellStyle name="Moeda 5 3 2 2 5" xfId="17018" xr:uid="{00000000-0005-0000-0000-000062420000}"/>
    <cellStyle name="Moeda 5 3 2 2 5 2" xfId="17019" xr:uid="{00000000-0005-0000-0000-000063420000}"/>
    <cellStyle name="Moeda 5 3 2 2 6" xfId="17020" xr:uid="{00000000-0005-0000-0000-000064420000}"/>
    <cellStyle name="Moeda 5 3 2 2 6 2" xfId="17021" xr:uid="{00000000-0005-0000-0000-000065420000}"/>
    <cellStyle name="Moeda 5 3 2 2 7" xfId="17022" xr:uid="{00000000-0005-0000-0000-000066420000}"/>
    <cellStyle name="Moeda 5 3 2 2 8" xfId="17023" xr:uid="{00000000-0005-0000-0000-000067420000}"/>
    <cellStyle name="Moeda 5 3 2 2 9" xfId="17024" xr:uid="{00000000-0005-0000-0000-000068420000}"/>
    <cellStyle name="Moeda 5 3 2 3" xfId="17025" xr:uid="{00000000-0005-0000-0000-000069420000}"/>
    <cellStyle name="Moeda 5 3 2 3 2" xfId="17026" xr:uid="{00000000-0005-0000-0000-00006A420000}"/>
    <cellStyle name="Moeda 5 3 2 3 2 2" xfId="17027" xr:uid="{00000000-0005-0000-0000-00006B420000}"/>
    <cellStyle name="Moeda 5 3 2 3 2 2 2" xfId="17028" xr:uid="{00000000-0005-0000-0000-00006C420000}"/>
    <cellStyle name="Moeda 5 3 2 3 2 2 2 2" xfId="17029" xr:uid="{00000000-0005-0000-0000-00006D420000}"/>
    <cellStyle name="Moeda 5 3 2 3 2 2 3" xfId="17030" xr:uid="{00000000-0005-0000-0000-00006E420000}"/>
    <cellStyle name="Moeda 5 3 2 3 2 3" xfId="17031" xr:uid="{00000000-0005-0000-0000-00006F420000}"/>
    <cellStyle name="Moeda 5 3 2 3 2 3 2" xfId="17032" xr:uid="{00000000-0005-0000-0000-000070420000}"/>
    <cellStyle name="Moeda 5 3 2 3 2 4" xfId="17033" xr:uid="{00000000-0005-0000-0000-000071420000}"/>
    <cellStyle name="Moeda 5 3 2 3 2 4 2" xfId="17034" xr:uid="{00000000-0005-0000-0000-000072420000}"/>
    <cellStyle name="Moeda 5 3 2 3 2 5" xfId="17035" xr:uid="{00000000-0005-0000-0000-000073420000}"/>
    <cellStyle name="Moeda 5 3 2 3 3" xfId="17036" xr:uid="{00000000-0005-0000-0000-000074420000}"/>
    <cellStyle name="Moeda 5 3 2 3 3 2" xfId="17037" xr:uid="{00000000-0005-0000-0000-000075420000}"/>
    <cellStyle name="Moeda 5 3 2 3 3 2 2" xfId="17038" xr:uid="{00000000-0005-0000-0000-000076420000}"/>
    <cellStyle name="Moeda 5 3 2 3 3 3" xfId="17039" xr:uid="{00000000-0005-0000-0000-000077420000}"/>
    <cellStyle name="Moeda 5 3 2 3 4" xfId="17040" xr:uid="{00000000-0005-0000-0000-000078420000}"/>
    <cellStyle name="Moeda 5 3 2 3 4 2" xfId="17041" xr:uid="{00000000-0005-0000-0000-000079420000}"/>
    <cellStyle name="Moeda 5 3 2 3 5" xfId="17042" xr:uid="{00000000-0005-0000-0000-00007A420000}"/>
    <cellStyle name="Moeda 5 3 2 3 5 2" xfId="17043" xr:uid="{00000000-0005-0000-0000-00007B420000}"/>
    <cellStyle name="Moeda 5 3 2 3 6" xfId="17044" xr:uid="{00000000-0005-0000-0000-00007C420000}"/>
    <cellStyle name="Moeda 5 3 2 3 7" xfId="17045" xr:uid="{00000000-0005-0000-0000-00007D420000}"/>
    <cellStyle name="Moeda 5 3 2 3 8" xfId="17046" xr:uid="{00000000-0005-0000-0000-00007E420000}"/>
    <cellStyle name="Moeda 5 3 2 4" xfId="17047" xr:uid="{00000000-0005-0000-0000-00007F420000}"/>
    <cellStyle name="Moeda 5 3 2 4 2" xfId="17048" xr:uid="{00000000-0005-0000-0000-000080420000}"/>
    <cellStyle name="Moeda 5 3 2 4 2 2" xfId="17049" xr:uid="{00000000-0005-0000-0000-000081420000}"/>
    <cellStyle name="Moeda 5 3 2 4 2 2 2" xfId="17050" xr:uid="{00000000-0005-0000-0000-000082420000}"/>
    <cellStyle name="Moeda 5 3 2 4 2 3" xfId="17051" xr:uid="{00000000-0005-0000-0000-000083420000}"/>
    <cellStyle name="Moeda 5 3 2 4 3" xfId="17052" xr:uid="{00000000-0005-0000-0000-000084420000}"/>
    <cellStyle name="Moeda 5 3 2 4 3 2" xfId="17053" xr:uid="{00000000-0005-0000-0000-000085420000}"/>
    <cellStyle name="Moeda 5 3 2 4 4" xfId="17054" xr:uid="{00000000-0005-0000-0000-000086420000}"/>
    <cellStyle name="Moeda 5 3 2 4 4 2" xfId="17055" xr:uid="{00000000-0005-0000-0000-000087420000}"/>
    <cellStyle name="Moeda 5 3 2 4 5" xfId="17056" xr:uid="{00000000-0005-0000-0000-000088420000}"/>
    <cellStyle name="Moeda 5 3 2 5" xfId="17057" xr:uid="{00000000-0005-0000-0000-000089420000}"/>
    <cellStyle name="Moeda 5 3 2 5 2" xfId="17058" xr:uid="{00000000-0005-0000-0000-00008A420000}"/>
    <cellStyle name="Moeda 5 3 2 5 2 2" xfId="17059" xr:uid="{00000000-0005-0000-0000-00008B420000}"/>
    <cellStyle name="Moeda 5 3 2 5 3" xfId="17060" xr:uid="{00000000-0005-0000-0000-00008C420000}"/>
    <cellStyle name="Moeda 5 3 2 6" xfId="17061" xr:uid="{00000000-0005-0000-0000-00008D420000}"/>
    <cellStyle name="Moeda 5 3 2 6 2" xfId="17062" xr:uid="{00000000-0005-0000-0000-00008E420000}"/>
    <cellStyle name="Moeda 5 3 2 7" xfId="17063" xr:uid="{00000000-0005-0000-0000-00008F420000}"/>
    <cellStyle name="Moeda 5 3 2 7 2" xfId="17064" xr:uid="{00000000-0005-0000-0000-000090420000}"/>
    <cellStyle name="Moeda 5 3 2 8" xfId="17065" xr:uid="{00000000-0005-0000-0000-000091420000}"/>
    <cellStyle name="Moeda 5 3 2 9" xfId="17066" xr:uid="{00000000-0005-0000-0000-000092420000}"/>
    <cellStyle name="Moeda 5 3 3" xfId="17067" xr:uid="{00000000-0005-0000-0000-000093420000}"/>
    <cellStyle name="Moeda 5 3 3 10" xfId="17068" xr:uid="{00000000-0005-0000-0000-000094420000}"/>
    <cellStyle name="Moeda 5 3 3 2" xfId="17069" xr:uid="{00000000-0005-0000-0000-000095420000}"/>
    <cellStyle name="Moeda 5 3 3 2 2" xfId="17070" xr:uid="{00000000-0005-0000-0000-000096420000}"/>
    <cellStyle name="Moeda 5 3 3 2 2 2" xfId="17071" xr:uid="{00000000-0005-0000-0000-000097420000}"/>
    <cellStyle name="Moeda 5 3 3 2 2 2 2" xfId="17072" xr:uid="{00000000-0005-0000-0000-000098420000}"/>
    <cellStyle name="Moeda 5 3 3 2 2 2 2 2" xfId="17073" xr:uid="{00000000-0005-0000-0000-000099420000}"/>
    <cellStyle name="Moeda 5 3 3 2 2 2 2 2 2" xfId="17074" xr:uid="{00000000-0005-0000-0000-00009A420000}"/>
    <cellStyle name="Moeda 5 3 3 2 2 2 2 3" xfId="17075" xr:uid="{00000000-0005-0000-0000-00009B420000}"/>
    <cellStyle name="Moeda 5 3 3 2 2 2 3" xfId="17076" xr:uid="{00000000-0005-0000-0000-00009C420000}"/>
    <cellStyle name="Moeda 5 3 3 2 2 2 3 2" xfId="17077" xr:uid="{00000000-0005-0000-0000-00009D420000}"/>
    <cellStyle name="Moeda 5 3 3 2 2 2 4" xfId="17078" xr:uid="{00000000-0005-0000-0000-00009E420000}"/>
    <cellStyle name="Moeda 5 3 3 2 2 2 4 2" xfId="17079" xr:uid="{00000000-0005-0000-0000-00009F420000}"/>
    <cellStyle name="Moeda 5 3 3 2 2 2 5" xfId="17080" xr:uid="{00000000-0005-0000-0000-0000A0420000}"/>
    <cellStyle name="Moeda 5 3 3 2 2 3" xfId="17081" xr:uid="{00000000-0005-0000-0000-0000A1420000}"/>
    <cellStyle name="Moeda 5 3 3 2 2 3 2" xfId="17082" xr:uid="{00000000-0005-0000-0000-0000A2420000}"/>
    <cellStyle name="Moeda 5 3 3 2 2 3 2 2" xfId="17083" xr:uid="{00000000-0005-0000-0000-0000A3420000}"/>
    <cellStyle name="Moeda 5 3 3 2 2 3 3" xfId="17084" xr:uid="{00000000-0005-0000-0000-0000A4420000}"/>
    <cellStyle name="Moeda 5 3 3 2 2 4" xfId="17085" xr:uid="{00000000-0005-0000-0000-0000A5420000}"/>
    <cellStyle name="Moeda 5 3 3 2 2 4 2" xfId="17086" xr:uid="{00000000-0005-0000-0000-0000A6420000}"/>
    <cellStyle name="Moeda 5 3 3 2 2 5" xfId="17087" xr:uid="{00000000-0005-0000-0000-0000A7420000}"/>
    <cellStyle name="Moeda 5 3 3 2 2 5 2" xfId="17088" xr:uid="{00000000-0005-0000-0000-0000A8420000}"/>
    <cellStyle name="Moeda 5 3 3 2 2 6" xfId="17089" xr:uid="{00000000-0005-0000-0000-0000A9420000}"/>
    <cellStyle name="Moeda 5 3 3 2 2 7" xfId="17090" xr:uid="{00000000-0005-0000-0000-0000AA420000}"/>
    <cellStyle name="Moeda 5 3 3 2 2 8" xfId="17091" xr:uid="{00000000-0005-0000-0000-0000AB420000}"/>
    <cellStyle name="Moeda 5 3 3 2 3" xfId="17092" xr:uid="{00000000-0005-0000-0000-0000AC420000}"/>
    <cellStyle name="Moeda 5 3 3 2 3 2" xfId="17093" xr:uid="{00000000-0005-0000-0000-0000AD420000}"/>
    <cellStyle name="Moeda 5 3 3 2 3 2 2" xfId="17094" xr:uid="{00000000-0005-0000-0000-0000AE420000}"/>
    <cellStyle name="Moeda 5 3 3 2 3 2 2 2" xfId="17095" xr:uid="{00000000-0005-0000-0000-0000AF420000}"/>
    <cellStyle name="Moeda 5 3 3 2 3 2 3" xfId="17096" xr:uid="{00000000-0005-0000-0000-0000B0420000}"/>
    <cellStyle name="Moeda 5 3 3 2 3 3" xfId="17097" xr:uid="{00000000-0005-0000-0000-0000B1420000}"/>
    <cellStyle name="Moeda 5 3 3 2 3 3 2" xfId="17098" xr:uid="{00000000-0005-0000-0000-0000B2420000}"/>
    <cellStyle name="Moeda 5 3 3 2 3 4" xfId="17099" xr:uid="{00000000-0005-0000-0000-0000B3420000}"/>
    <cellStyle name="Moeda 5 3 3 2 3 4 2" xfId="17100" xr:uid="{00000000-0005-0000-0000-0000B4420000}"/>
    <cellStyle name="Moeda 5 3 3 2 3 5" xfId="17101" xr:uid="{00000000-0005-0000-0000-0000B5420000}"/>
    <cellStyle name="Moeda 5 3 3 2 4" xfId="17102" xr:uid="{00000000-0005-0000-0000-0000B6420000}"/>
    <cellStyle name="Moeda 5 3 3 2 4 2" xfId="17103" xr:uid="{00000000-0005-0000-0000-0000B7420000}"/>
    <cellStyle name="Moeda 5 3 3 2 4 2 2" xfId="17104" xr:uid="{00000000-0005-0000-0000-0000B8420000}"/>
    <cellStyle name="Moeda 5 3 3 2 4 3" xfId="17105" xr:uid="{00000000-0005-0000-0000-0000B9420000}"/>
    <cellStyle name="Moeda 5 3 3 2 5" xfId="17106" xr:uid="{00000000-0005-0000-0000-0000BA420000}"/>
    <cellStyle name="Moeda 5 3 3 2 5 2" xfId="17107" xr:uid="{00000000-0005-0000-0000-0000BB420000}"/>
    <cellStyle name="Moeda 5 3 3 2 6" xfId="17108" xr:uid="{00000000-0005-0000-0000-0000BC420000}"/>
    <cellStyle name="Moeda 5 3 3 2 6 2" xfId="17109" xr:uid="{00000000-0005-0000-0000-0000BD420000}"/>
    <cellStyle name="Moeda 5 3 3 2 7" xfId="17110" xr:uid="{00000000-0005-0000-0000-0000BE420000}"/>
    <cellStyle name="Moeda 5 3 3 2 8" xfId="17111" xr:uid="{00000000-0005-0000-0000-0000BF420000}"/>
    <cellStyle name="Moeda 5 3 3 2 9" xfId="17112" xr:uid="{00000000-0005-0000-0000-0000C0420000}"/>
    <cellStyle name="Moeda 5 3 3 3" xfId="17113" xr:uid="{00000000-0005-0000-0000-0000C1420000}"/>
    <cellStyle name="Moeda 5 3 3 3 2" xfId="17114" xr:uid="{00000000-0005-0000-0000-0000C2420000}"/>
    <cellStyle name="Moeda 5 3 3 3 2 2" xfId="17115" xr:uid="{00000000-0005-0000-0000-0000C3420000}"/>
    <cellStyle name="Moeda 5 3 3 3 2 2 2" xfId="17116" xr:uid="{00000000-0005-0000-0000-0000C4420000}"/>
    <cellStyle name="Moeda 5 3 3 3 2 2 2 2" xfId="17117" xr:uid="{00000000-0005-0000-0000-0000C5420000}"/>
    <cellStyle name="Moeda 5 3 3 3 2 2 3" xfId="17118" xr:uid="{00000000-0005-0000-0000-0000C6420000}"/>
    <cellStyle name="Moeda 5 3 3 3 2 3" xfId="17119" xr:uid="{00000000-0005-0000-0000-0000C7420000}"/>
    <cellStyle name="Moeda 5 3 3 3 2 3 2" xfId="17120" xr:uid="{00000000-0005-0000-0000-0000C8420000}"/>
    <cellStyle name="Moeda 5 3 3 3 2 4" xfId="17121" xr:uid="{00000000-0005-0000-0000-0000C9420000}"/>
    <cellStyle name="Moeda 5 3 3 3 2 4 2" xfId="17122" xr:uid="{00000000-0005-0000-0000-0000CA420000}"/>
    <cellStyle name="Moeda 5 3 3 3 2 5" xfId="17123" xr:uid="{00000000-0005-0000-0000-0000CB420000}"/>
    <cellStyle name="Moeda 5 3 3 3 3" xfId="17124" xr:uid="{00000000-0005-0000-0000-0000CC420000}"/>
    <cellStyle name="Moeda 5 3 3 3 3 2" xfId="17125" xr:uid="{00000000-0005-0000-0000-0000CD420000}"/>
    <cellStyle name="Moeda 5 3 3 3 3 2 2" xfId="17126" xr:uid="{00000000-0005-0000-0000-0000CE420000}"/>
    <cellStyle name="Moeda 5 3 3 3 3 3" xfId="17127" xr:uid="{00000000-0005-0000-0000-0000CF420000}"/>
    <cellStyle name="Moeda 5 3 3 3 4" xfId="17128" xr:uid="{00000000-0005-0000-0000-0000D0420000}"/>
    <cellStyle name="Moeda 5 3 3 3 4 2" xfId="17129" xr:uid="{00000000-0005-0000-0000-0000D1420000}"/>
    <cellStyle name="Moeda 5 3 3 3 5" xfId="17130" xr:uid="{00000000-0005-0000-0000-0000D2420000}"/>
    <cellStyle name="Moeda 5 3 3 3 5 2" xfId="17131" xr:uid="{00000000-0005-0000-0000-0000D3420000}"/>
    <cellStyle name="Moeda 5 3 3 3 6" xfId="17132" xr:uid="{00000000-0005-0000-0000-0000D4420000}"/>
    <cellStyle name="Moeda 5 3 3 3 7" xfId="17133" xr:uid="{00000000-0005-0000-0000-0000D5420000}"/>
    <cellStyle name="Moeda 5 3 3 3 8" xfId="17134" xr:uid="{00000000-0005-0000-0000-0000D6420000}"/>
    <cellStyle name="Moeda 5 3 3 4" xfId="17135" xr:uid="{00000000-0005-0000-0000-0000D7420000}"/>
    <cellStyle name="Moeda 5 3 3 4 2" xfId="17136" xr:uid="{00000000-0005-0000-0000-0000D8420000}"/>
    <cellStyle name="Moeda 5 3 3 4 2 2" xfId="17137" xr:uid="{00000000-0005-0000-0000-0000D9420000}"/>
    <cellStyle name="Moeda 5 3 3 4 2 2 2" xfId="17138" xr:uid="{00000000-0005-0000-0000-0000DA420000}"/>
    <cellStyle name="Moeda 5 3 3 4 2 3" xfId="17139" xr:uid="{00000000-0005-0000-0000-0000DB420000}"/>
    <cellStyle name="Moeda 5 3 3 4 3" xfId="17140" xr:uid="{00000000-0005-0000-0000-0000DC420000}"/>
    <cellStyle name="Moeda 5 3 3 4 3 2" xfId="17141" xr:uid="{00000000-0005-0000-0000-0000DD420000}"/>
    <cellStyle name="Moeda 5 3 3 4 4" xfId="17142" xr:uid="{00000000-0005-0000-0000-0000DE420000}"/>
    <cellStyle name="Moeda 5 3 3 4 4 2" xfId="17143" xr:uid="{00000000-0005-0000-0000-0000DF420000}"/>
    <cellStyle name="Moeda 5 3 3 4 5" xfId="17144" xr:uid="{00000000-0005-0000-0000-0000E0420000}"/>
    <cellStyle name="Moeda 5 3 3 5" xfId="17145" xr:uid="{00000000-0005-0000-0000-0000E1420000}"/>
    <cellStyle name="Moeda 5 3 3 5 2" xfId="17146" xr:uid="{00000000-0005-0000-0000-0000E2420000}"/>
    <cellStyle name="Moeda 5 3 3 5 2 2" xfId="17147" xr:uid="{00000000-0005-0000-0000-0000E3420000}"/>
    <cellStyle name="Moeda 5 3 3 5 3" xfId="17148" xr:uid="{00000000-0005-0000-0000-0000E4420000}"/>
    <cellStyle name="Moeda 5 3 3 6" xfId="17149" xr:uid="{00000000-0005-0000-0000-0000E5420000}"/>
    <cellStyle name="Moeda 5 3 3 6 2" xfId="17150" xr:uid="{00000000-0005-0000-0000-0000E6420000}"/>
    <cellStyle name="Moeda 5 3 3 7" xfId="17151" xr:uid="{00000000-0005-0000-0000-0000E7420000}"/>
    <cellStyle name="Moeda 5 3 3 7 2" xfId="17152" xr:uid="{00000000-0005-0000-0000-0000E8420000}"/>
    <cellStyle name="Moeda 5 3 3 8" xfId="17153" xr:uid="{00000000-0005-0000-0000-0000E9420000}"/>
    <cellStyle name="Moeda 5 3 3 9" xfId="17154" xr:uid="{00000000-0005-0000-0000-0000EA420000}"/>
    <cellStyle name="Moeda 5 3 4" xfId="17155" xr:uid="{00000000-0005-0000-0000-0000EB420000}"/>
    <cellStyle name="Moeda 5 3 4 10" xfId="17156" xr:uid="{00000000-0005-0000-0000-0000EC420000}"/>
    <cellStyle name="Moeda 5 3 4 2" xfId="17157" xr:uid="{00000000-0005-0000-0000-0000ED420000}"/>
    <cellStyle name="Moeda 5 3 4 2 2" xfId="17158" xr:uid="{00000000-0005-0000-0000-0000EE420000}"/>
    <cellStyle name="Moeda 5 3 4 2 2 2" xfId="17159" xr:uid="{00000000-0005-0000-0000-0000EF420000}"/>
    <cellStyle name="Moeda 5 3 4 2 2 2 2" xfId="17160" xr:uid="{00000000-0005-0000-0000-0000F0420000}"/>
    <cellStyle name="Moeda 5 3 4 2 2 2 2 2" xfId="17161" xr:uid="{00000000-0005-0000-0000-0000F1420000}"/>
    <cellStyle name="Moeda 5 3 4 2 2 2 2 2 2" xfId="17162" xr:uid="{00000000-0005-0000-0000-0000F2420000}"/>
    <cellStyle name="Moeda 5 3 4 2 2 2 2 3" xfId="17163" xr:uid="{00000000-0005-0000-0000-0000F3420000}"/>
    <cellStyle name="Moeda 5 3 4 2 2 2 3" xfId="17164" xr:uid="{00000000-0005-0000-0000-0000F4420000}"/>
    <cellStyle name="Moeda 5 3 4 2 2 2 3 2" xfId="17165" xr:uid="{00000000-0005-0000-0000-0000F5420000}"/>
    <cellStyle name="Moeda 5 3 4 2 2 2 4" xfId="17166" xr:uid="{00000000-0005-0000-0000-0000F6420000}"/>
    <cellStyle name="Moeda 5 3 4 2 2 2 4 2" xfId="17167" xr:uid="{00000000-0005-0000-0000-0000F7420000}"/>
    <cellStyle name="Moeda 5 3 4 2 2 2 5" xfId="17168" xr:uid="{00000000-0005-0000-0000-0000F8420000}"/>
    <cellStyle name="Moeda 5 3 4 2 2 3" xfId="17169" xr:uid="{00000000-0005-0000-0000-0000F9420000}"/>
    <cellStyle name="Moeda 5 3 4 2 2 3 2" xfId="17170" xr:uid="{00000000-0005-0000-0000-0000FA420000}"/>
    <cellStyle name="Moeda 5 3 4 2 2 3 2 2" xfId="17171" xr:uid="{00000000-0005-0000-0000-0000FB420000}"/>
    <cellStyle name="Moeda 5 3 4 2 2 3 3" xfId="17172" xr:uid="{00000000-0005-0000-0000-0000FC420000}"/>
    <cellStyle name="Moeda 5 3 4 2 2 4" xfId="17173" xr:uid="{00000000-0005-0000-0000-0000FD420000}"/>
    <cellStyle name="Moeda 5 3 4 2 2 4 2" xfId="17174" xr:uid="{00000000-0005-0000-0000-0000FE420000}"/>
    <cellStyle name="Moeda 5 3 4 2 2 5" xfId="17175" xr:uid="{00000000-0005-0000-0000-0000FF420000}"/>
    <cellStyle name="Moeda 5 3 4 2 2 5 2" xfId="17176" xr:uid="{00000000-0005-0000-0000-000000430000}"/>
    <cellStyle name="Moeda 5 3 4 2 2 6" xfId="17177" xr:uid="{00000000-0005-0000-0000-000001430000}"/>
    <cellStyle name="Moeda 5 3 4 2 2 7" xfId="17178" xr:uid="{00000000-0005-0000-0000-000002430000}"/>
    <cellStyle name="Moeda 5 3 4 2 2 8" xfId="17179" xr:uid="{00000000-0005-0000-0000-000003430000}"/>
    <cellStyle name="Moeda 5 3 4 2 3" xfId="17180" xr:uid="{00000000-0005-0000-0000-000004430000}"/>
    <cellStyle name="Moeda 5 3 4 2 3 2" xfId="17181" xr:uid="{00000000-0005-0000-0000-000005430000}"/>
    <cellStyle name="Moeda 5 3 4 2 3 2 2" xfId="17182" xr:uid="{00000000-0005-0000-0000-000006430000}"/>
    <cellStyle name="Moeda 5 3 4 2 3 2 2 2" xfId="17183" xr:uid="{00000000-0005-0000-0000-000007430000}"/>
    <cellStyle name="Moeda 5 3 4 2 3 2 3" xfId="17184" xr:uid="{00000000-0005-0000-0000-000008430000}"/>
    <cellStyle name="Moeda 5 3 4 2 3 3" xfId="17185" xr:uid="{00000000-0005-0000-0000-000009430000}"/>
    <cellStyle name="Moeda 5 3 4 2 3 3 2" xfId="17186" xr:uid="{00000000-0005-0000-0000-00000A430000}"/>
    <cellStyle name="Moeda 5 3 4 2 3 4" xfId="17187" xr:uid="{00000000-0005-0000-0000-00000B430000}"/>
    <cellStyle name="Moeda 5 3 4 2 3 4 2" xfId="17188" xr:uid="{00000000-0005-0000-0000-00000C430000}"/>
    <cellStyle name="Moeda 5 3 4 2 3 5" xfId="17189" xr:uid="{00000000-0005-0000-0000-00000D430000}"/>
    <cellStyle name="Moeda 5 3 4 2 4" xfId="17190" xr:uid="{00000000-0005-0000-0000-00000E430000}"/>
    <cellStyle name="Moeda 5 3 4 2 4 2" xfId="17191" xr:uid="{00000000-0005-0000-0000-00000F430000}"/>
    <cellStyle name="Moeda 5 3 4 2 4 2 2" xfId="17192" xr:uid="{00000000-0005-0000-0000-000010430000}"/>
    <cellStyle name="Moeda 5 3 4 2 4 3" xfId="17193" xr:uid="{00000000-0005-0000-0000-000011430000}"/>
    <cellStyle name="Moeda 5 3 4 2 5" xfId="17194" xr:uid="{00000000-0005-0000-0000-000012430000}"/>
    <cellStyle name="Moeda 5 3 4 2 5 2" xfId="17195" xr:uid="{00000000-0005-0000-0000-000013430000}"/>
    <cellStyle name="Moeda 5 3 4 2 6" xfId="17196" xr:uid="{00000000-0005-0000-0000-000014430000}"/>
    <cellStyle name="Moeda 5 3 4 2 6 2" xfId="17197" xr:uid="{00000000-0005-0000-0000-000015430000}"/>
    <cellStyle name="Moeda 5 3 4 2 7" xfId="17198" xr:uid="{00000000-0005-0000-0000-000016430000}"/>
    <cellStyle name="Moeda 5 3 4 2 8" xfId="17199" xr:uid="{00000000-0005-0000-0000-000017430000}"/>
    <cellStyle name="Moeda 5 3 4 2 9" xfId="17200" xr:uid="{00000000-0005-0000-0000-000018430000}"/>
    <cellStyle name="Moeda 5 3 4 3" xfId="17201" xr:uid="{00000000-0005-0000-0000-000019430000}"/>
    <cellStyle name="Moeda 5 3 4 3 2" xfId="17202" xr:uid="{00000000-0005-0000-0000-00001A430000}"/>
    <cellStyle name="Moeda 5 3 4 3 2 2" xfId="17203" xr:uid="{00000000-0005-0000-0000-00001B430000}"/>
    <cellStyle name="Moeda 5 3 4 3 2 2 2" xfId="17204" xr:uid="{00000000-0005-0000-0000-00001C430000}"/>
    <cellStyle name="Moeda 5 3 4 3 2 2 2 2" xfId="17205" xr:uid="{00000000-0005-0000-0000-00001D430000}"/>
    <cellStyle name="Moeda 5 3 4 3 2 2 3" xfId="17206" xr:uid="{00000000-0005-0000-0000-00001E430000}"/>
    <cellStyle name="Moeda 5 3 4 3 2 3" xfId="17207" xr:uid="{00000000-0005-0000-0000-00001F430000}"/>
    <cellStyle name="Moeda 5 3 4 3 2 3 2" xfId="17208" xr:uid="{00000000-0005-0000-0000-000020430000}"/>
    <cellStyle name="Moeda 5 3 4 3 2 4" xfId="17209" xr:uid="{00000000-0005-0000-0000-000021430000}"/>
    <cellStyle name="Moeda 5 3 4 3 2 4 2" xfId="17210" xr:uid="{00000000-0005-0000-0000-000022430000}"/>
    <cellStyle name="Moeda 5 3 4 3 2 5" xfId="17211" xr:uid="{00000000-0005-0000-0000-000023430000}"/>
    <cellStyle name="Moeda 5 3 4 3 3" xfId="17212" xr:uid="{00000000-0005-0000-0000-000024430000}"/>
    <cellStyle name="Moeda 5 3 4 3 3 2" xfId="17213" xr:uid="{00000000-0005-0000-0000-000025430000}"/>
    <cellStyle name="Moeda 5 3 4 3 3 2 2" xfId="17214" xr:uid="{00000000-0005-0000-0000-000026430000}"/>
    <cellStyle name="Moeda 5 3 4 3 3 3" xfId="17215" xr:uid="{00000000-0005-0000-0000-000027430000}"/>
    <cellStyle name="Moeda 5 3 4 3 4" xfId="17216" xr:uid="{00000000-0005-0000-0000-000028430000}"/>
    <cellStyle name="Moeda 5 3 4 3 4 2" xfId="17217" xr:uid="{00000000-0005-0000-0000-000029430000}"/>
    <cellStyle name="Moeda 5 3 4 3 5" xfId="17218" xr:uid="{00000000-0005-0000-0000-00002A430000}"/>
    <cellStyle name="Moeda 5 3 4 3 5 2" xfId="17219" xr:uid="{00000000-0005-0000-0000-00002B430000}"/>
    <cellStyle name="Moeda 5 3 4 3 6" xfId="17220" xr:uid="{00000000-0005-0000-0000-00002C430000}"/>
    <cellStyle name="Moeda 5 3 4 3 7" xfId="17221" xr:uid="{00000000-0005-0000-0000-00002D430000}"/>
    <cellStyle name="Moeda 5 3 4 3 8" xfId="17222" xr:uid="{00000000-0005-0000-0000-00002E430000}"/>
    <cellStyle name="Moeda 5 3 4 4" xfId="17223" xr:uid="{00000000-0005-0000-0000-00002F430000}"/>
    <cellStyle name="Moeda 5 3 4 4 2" xfId="17224" xr:uid="{00000000-0005-0000-0000-000030430000}"/>
    <cellStyle name="Moeda 5 3 4 4 2 2" xfId="17225" xr:uid="{00000000-0005-0000-0000-000031430000}"/>
    <cellStyle name="Moeda 5 3 4 4 2 2 2" xfId="17226" xr:uid="{00000000-0005-0000-0000-000032430000}"/>
    <cellStyle name="Moeda 5 3 4 4 2 3" xfId="17227" xr:uid="{00000000-0005-0000-0000-000033430000}"/>
    <cellStyle name="Moeda 5 3 4 4 3" xfId="17228" xr:uid="{00000000-0005-0000-0000-000034430000}"/>
    <cellStyle name="Moeda 5 3 4 4 3 2" xfId="17229" xr:uid="{00000000-0005-0000-0000-000035430000}"/>
    <cellStyle name="Moeda 5 3 4 4 4" xfId="17230" xr:uid="{00000000-0005-0000-0000-000036430000}"/>
    <cellStyle name="Moeda 5 3 4 4 4 2" xfId="17231" xr:uid="{00000000-0005-0000-0000-000037430000}"/>
    <cellStyle name="Moeda 5 3 4 4 5" xfId="17232" xr:uid="{00000000-0005-0000-0000-000038430000}"/>
    <cellStyle name="Moeda 5 3 4 5" xfId="17233" xr:uid="{00000000-0005-0000-0000-000039430000}"/>
    <cellStyle name="Moeda 5 3 4 5 2" xfId="17234" xr:uid="{00000000-0005-0000-0000-00003A430000}"/>
    <cellStyle name="Moeda 5 3 4 5 2 2" xfId="17235" xr:uid="{00000000-0005-0000-0000-00003B430000}"/>
    <cellStyle name="Moeda 5 3 4 5 3" xfId="17236" xr:uid="{00000000-0005-0000-0000-00003C430000}"/>
    <cellStyle name="Moeda 5 3 4 6" xfId="17237" xr:uid="{00000000-0005-0000-0000-00003D430000}"/>
    <cellStyle name="Moeda 5 3 4 6 2" xfId="17238" xr:uid="{00000000-0005-0000-0000-00003E430000}"/>
    <cellStyle name="Moeda 5 3 4 7" xfId="17239" xr:uid="{00000000-0005-0000-0000-00003F430000}"/>
    <cellStyle name="Moeda 5 3 4 7 2" xfId="17240" xr:uid="{00000000-0005-0000-0000-000040430000}"/>
    <cellStyle name="Moeda 5 3 4 8" xfId="17241" xr:uid="{00000000-0005-0000-0000-000041430000}"/>
    <cellStyle name="Moeda 5 3 4 9" xfId="17242" xr:uid="{00000000-0005-0000-0000-000042430000}"/>
    <cellStyle name="Moeda 5 3 5" xfId="17243" xr:uid="{00000000-0005-0000-0000-000043430000}"/>
    <cellStyle name="Moeda 5 3 5 2" xfId="17244" xr:uid="{00000000-0005-0000-0000-000044430000}"/>
    <cellStyle name="Moeda 5 3 5 2 2" xfId="17245" xr:uid="{00000000-0005-0000-0000-000045430000}"/>
    <cellStyle name="Moeda 5 3 5 2 2 2" xfId="17246" xr:uid="{00000000-0005-0000-0000-000046430000}"/>
    <cellStyle name="Moeda 5 3 5 2 2 2 2" xfId="17247" xr:uid="{00000000-0005-0000-0000-000047430000}"/>
    <cellStyle name="Moeda 5 3 5 2 2 2 2 2" xfId="17248" xr:uid="{00000000-0005-0000-0000-000048430000}"/>
    <cellStyle name="Moeda 5 3 5 2 2 2 3" xfId="17249" xr:uid="{00000000-0005-0000-0000-000049430000}"/>
    <cellStyle name="Moeda 5 3 5 2 2 3" xfId="17250" xr:uid="{00000000-0005-0000-0000-00004A430000}"/>
    <cellStyle name="Moeda 5 3 5 2 2 3 2" xfId="17251" xr:uid="{00000000-0005-0000-0000-00004B430000}"/>
    <cellStyle name="Moeda 5 3 5 2 2 4" xfId="17252" xr:uid="{00000000-0005-0000-0000-00004C430000}"/>
    <cellStyle name="Moeda 5 3 5 2 2 4 2" xfId="17253" xr:uid="{00000000-0005-0000-0000-00004D430000}"/>
    <cellStyle name="Moeda 5 3 5 2 2 5" xfId="17254" xr:uid="{00000000-0005-0000-0000-00004E430000}"/>
    <cellStyle name="Moeda 5 3 5 2 3" xfId="17255" xr:uid="{00000000-0005-0000-0000-00004F430000}"/>
    <cellStyle name="Moeda 5 3 5 2 3 2" xfId="17256" xr:uid="{00000000-0005-0000-0000-000050430000}"/>
    <cellStyle name="Moeda 5 3 5 2 3 2 2" xfId="17257" xr:uid="{00000000-0005-0000-0000-000051430000}"/>
    <cellStyle name="Moeda 5 3 5 2 3 3" xfId="17258" xr:uid="{00000000-0005-0000-0000-000052430000}"/>
    <cellStyle name="Moeda 5 3 5 2 4" xfId="17259" xr:uid="{00000000-0005-0000-0000-000053430000}"/>
    <cellStyle name="Moeda 5 3 5 2 4 2" xfId="17260" xr:uid="{00000000-0005-0000-0000-000054430000}"/>
    <cellStyle name="Moeda 5 3 5 2 5" xfId="17261" xr:uid="{00000000-0005-0000-0000-000055430000}"/>
    <cellStyle name="Moeda 5 3 5 2 5 2" xfId="17262" xr:uid="{00000000-0005-0000-0000-000056430000}"/>
    <cellStyle name="Moeda 5 3 5 2 6" xfId="17263" xr:uid="{00000000-0005-0000-0000-000057430000}"/>
    <cellStyle name="Moeda 5 3 5 2 7" xfId="17264" xr:uid="{00000000-0005-0000-0000-000058430000}"/>
    <cellStyle name="Moeda 5 3 5 2 8" xfId="17265" xr:uid="{00000000-0005-0000-0000-000059430000}"/>
    <cellStyle name="Moeda 5 3 5 3" xfId="17266" xr:uid="{00000000-0005-0000-0000-00005A430000}"/>
    <cellStyle name="Moeda 5 3 5 3 2" xfId="17267" xr:uid="{00000000-0005-0000-0000-00005B430000}"/>
    <cellStyle name="Moeda 5 3 5 3 2 2" xfId="17268" xr:uid="{00000000-0005-0000-0000-00005C430000}"/>
    <cellStyle name="Moeda 5 3 5 3 2 2 2" xfId="17269" xr:uid="{00000000-0005-0000-0000-00005D430000}"/>
    <cellStyle name="Moeda 5 3 5 3 2 3" xfId="17270" xr:uid="{00000000-0005-0000-0000-00005E430000}"/>
    <cellStyle name="Moeda 5 3 5 3 3" xfId="17271" xr:uid="{00000000-0005-0000-0000-00005F430000}"/>
    <cellStyle name="Moeda 5 3 5 3 3 2" xfId="17272" xr:uid="{00000000-0005-0000-0000-000060430000}"/>
    <cellStyle name="Moeda 5 3 5 3 4" xfId="17273" xr:uid="{00000000-0005-0000-0000-000061430000}"/>
    <cellStyle name="Moeda 5 3 5 3 4 2" xfId="17274" xr:uid="{00000000-0005-0000-0000-000062430000}"/>
    <cellStyle name="Moeda 5 3 5 3 5" xfId="17275" xr:uid="{00000000-0005-0000-0000-000063430000}"/>
    <cellStyle name="Moeda 5 3 5 4" xfId="17276" xr:uid="{00000000-0005-0000-0000-000064430000}"/>
    <cellStyle name="Moeda 5 3 5 4 2" xfId="17277" xr:uid="{00000000-0005-0000-0000-000065430000}"/>
    <cellStyle name="Moeda 5 3 5 4 2 2" xfId="17278" xr:uid="{00000000-0005-0000-0000-000066430000}"/>
    <cellStyle name="Moeda 5 3 5 4 3" xfId="17279" xr:uid="{00000000-0005-0000-0000-000067430000}"/>
    <cellStyle name="Moeda 5 3 5 5" xfId="17280" xr:uid="{00000000-0005-0000-0000-000068430000}"/>
    <cellStyle name="Moeda 5 3 5 5 2" xfId="17281" xr:uid="{00000000-0005-0000-0000-000069430000}"/>
    <cellStyle name="Moeda 5 3 5 6" xfId="17282" xr:uid="{00000000-0005-0000-0000-00006A430000}"/>
    <cellStyle name="Moeda 5 3 5 6 2" xfId="17283" xr:uid="{00000000-0005-0000-0000-00006B430000}"/>
    <cellStyle name="Moeda 5 3 5 7" xfId="17284" xr:uid="{00000000-0005-0000-0000-00006C430000}"/>
    <cellStyle name="Moeda 5 3 5 8" xfId="17285" xr:uid="{00000000-0005-0000-0000-00006D430000}"/>
    <cellStyle name="Moeda 5 3 5 9" xfId="17286" xr:uid="{00000000-0005-0000-0000-00006E430000}"/>
    <cellStyle name="Moeda 5 3 6" xfId="17287" xr:uid="{00000000-0005-0000-0000-00006F430000}"/>
    <cellStyle name="Moeda 5 3 6 2" xfId="17288" xr:uid="{00000000-0005-0000-0000-000070430000}"/>
    <cellStyle name="Moeda 5 3 6 2 2" xfId="17289" xr:uid="{00000000-0005-0000-0000-000071430000}"/>
    <cellStyle name="Moeda 5 3 6 2 2 2" xfId="17290" xr:uid="{00000000-0005-0000-0000-000072430000}"/>
    <cellStyle name="Moeda 5 3 6 2 2 2 2" xfId="17291" xr:uid="{00000000-0005-0000-0000-000073430000}"/>
    <cellStyle name="Moeda 5 3 6 2 2 2 2 2" xfId="17292" xr:uid="{00000000-0005-0000-0000-000074430000}"/>
    <cellStyle name="Moeda 5 3 6 2 2 2 3" xfId="17293" xr:uid="{00000000-0005-0000-0000-000075430000}"/>
    <cellStyle name="Moeda 5 3 6 2 2 3" xfId="17294" xr:uid="{00000000-0005-0000-0000-000076430000}"/>
    <cellStyle name="Moeda 5 3 6 2 2 3 2" xfId="17295" xr:uid="{00000000-0005-0000-0000-000077430000}"/>
    <cellStyle name="Moeda 5 3 6 2 2 4" xfId="17296" xr:uid="{00000000-0005-0000-0000-000078430000}"/>
    <cellStyle name="Moeda 5 3 6 2 2 4 2" xfId="17297" xr:uid="{00000000-0005-0000-0000-000079430000}"/>
    <cellStyle name="Moeda 5 3 6 2 2 5" xfId="17298" xr:uid="{00000000-0005-0000-0000-00007A430000}"/>
    <cellStyle name="Moeda 5 3 6 2 3" xfId="17299" xr:uid="{00000000-0005-0000-0000-00007B430000}"/>
    <cellStyle name="Moeda 5 3 6 2 3 2" xfId="17300" xr:uid="{00000000-0005-0000-0000-00007C430000}"/>
    <cellStyle name="Moeda 5 3 6 2 3 2 2" xfId="17301" xr:uid="{00000000-0005-0000-0000-00007D430000}"/>
    <cellStyle name="Moeda 5 3 6 2 3 3" xfId="17302" xr:uid="{00000000-0005-0000-0000-00007E430000}"/>
    <cellStyle name="Moeda 5 3 6 2 4" xfId="17303" xr:uid="{00000000-0005-0000-0000-00007F430000}"/>
    <cellStyle name="Moeda 5 3 6 2 4 2" xfId="17304" xr:uid="{00000000-0005-0000-0000-000080430000}"/>
    <cellStyle name="Moeda 5 3 6 2 5" xfId="17305" xr:uid="{00000000-0005-0000-0000-000081430000}"/>
    <cellStyle name="Moeda 5 3 6 2 5 2" xfId="17306" xr:uid="{00000000-0005-0000-0000-000082430000}"/>
    <cellStyle name="Moeda 5 3 6 2 6" xfId="17307" xr:uid="{00000000-0005-0000-0000-000083430000}"/>
    <cellStyle name="Moeda 5 3 6 2 7" xfId="17308" xr:uid="{00000000-0005-0000-0000-000084430000}"/>
    <cellStyle name="Moeda 5 3 6 2 8" xfId="17309" xr:uid="{00000000-0005-0000-0000-000085430000}"/>
    <cellStyle name="Moeda 5 3 6 3" xfId="17310" xr:uid="{00000000-0005-0000-0000-000086430000}"/>
    <cellStyle name="Moeda 5 3 6 3 2" xfId="17311" xr:uid="{00000000-0005-0000-0000-000087430000}"/>
    <cellStyle name="Moeda 5 3 6 3 2 2" xfId="17312" xr:uid="{00000000-0005-0000-0000-000088430000}"/>
    <cellStyle name="Moeda 5 3 6 3 2 2 2" xfId="17313" xr:uid="{00000000-0005-0000-0000-000089430000}"/>
    <cellStyle name="Moeda 5 3 6 3 2 3" xfId="17314" xr:uid="{00000000-0005-0000-0000-00008A430000}"/>
    <cellStyle name="Moeda 5 3 6 3 3" xfId="17315" xr:uid="{00000000-0005-0000-0000-00008B430000}"/>
    <cellStyle name="Moeda 5 3 6 3 3 2" xfId="17316" xr:uid="{00000000-0005-0000-0000-00008C430000}"/>
    <cellStyle name="Moeda 5 3 6 3 4" xfId="17317" xr:uid="{00000000-0005-0000-0000-00008D430000}"/>
    <cellStyle name="Moeda 5 3 6 3 4 2" xfId="17318" xr:uid="{00000000-0005-0000-0000-00008E430000}"/>
    <cellStyle name="Moeda 5 3 6 3 5" xfId="17319" xr:uid="{00000000-0005-0000-0000-00008F430000}"/>
    <cellStyle name="Moeda 5 3 6 4" xfId="17320" xr:uid="{00000000-0005-0000-0000-000090430000}"/>
    <cellStyle name="Moeda 5 3 6 4 2" xfId="17321" xr:uid="{00000000-0005-0000-0000-000091430000}"/>
    <cellStyle name="Moeda 5 3 6 4 2 2" xfId="17322" xr:uid="{00000000-0005-0000-0000-000092430000}"/>
    <cellStyle name="Moeda 5 3 6 4 3" xfId="17323" xr:uid="{00000000-0005-0000-0000-000093430000}"/>
    <cellStyle name="Moeda 5 3 6 5" xfId="17324" xr:uid="{00000000-0005-0000-0000-000094430000}"/>
    <cellStyle name="Moeda 5 3 6 5 2" xfId="17325" xr:uid="{00000000-0005-0000-0000-000095430000}"/>
    <cellStyle name="Moeda 5 3 6 6" xfId="17326" xr:uid="{00000000-0005-0000-0000-000096430000}"/>
    <cellStyle name="Moeda 5 3 6 6 2" xfId="17327" xr:uid="{00000000-0005-0000-0000-000097430000}"/>
    <cellStyle name="Moeda 5 3 6 7" xfId="17328" xr:uid="{00000000-0005-0000-0000-000098430000}"/>
    <cellStyle name="Moeda 5 3 6 8" xfId="17329" xr:uid="{00000000-0005-0000-0000-000099430000}"/>
    <cellStyle name="Moeda 5 3 6 9" xfId="17330" xr:uid="{00000000-0005-0000-0000-00009A430000}"/>
    <cellStyle name="Moeda 5 3 7" xfId="17331" xr:uid="{00000000-0005-0000-0000-00009B430000}"/>
    <cellStyle name="Moeda 5 3 7 2" xfId="17332" xr:uid="{00000000-0005-0000-0000-00009C430000}"/>
    <cellStyle name="Moeda 5 3 7 2 2" xfId="17333" xr:uid="{00000000-0005-0000-0000-00009D430000}"/>
    <cellStyle name="Moeda 5 3 7 2 2 2" xfId="17334" xr:uid="{00000000-0005-0000-0000-00009E430000}"/>
    <cellStyle name="Moeda 5 3 7 2 2 2 2" xfId="17335" xr:uid="{00000000-0005-0000-0000-00009F430000}"/>
    <cellStyle name="Moeda 5 3 7 2 2 2 2 2" xfId="17336" xr:uid="{00000000-0005-0000-0000-0000A0430000}"/>
    <cellStyle name="Moeda 5 3 7 2 2 2 3" xfId="17337" xr:uid="{00000000-0005-0000-0000-0000A1430000}"/>
    <cellStyle name="Moeda 5 3 7 2 2 3" xfId="17338" xr:uid="{00000000-0005-0000-0000-0000A2430000}"/>
    <cellStyle name="Moeda 5 3 7 2 2 3 2" xfId="17339" xr:uid="{00000000-0005-0000-0000-0000A3430000}"/>
    <cellStyle name="Moeda 5 3 7 2 2 4" xfId="17340" xr:uid="{00000000-0005-0000-0000-0000A4430000}"/>
    <cellStyle name="Moeda 5 3 7 2 2 4 2" xfId="17341" xr:uid="{00000000-0005-0000-0000-0000A5430000}"/>
    <cellStyle name="Moeda 5 3 7 2 2 5" xfId="17342" xr:uid="{00000000-0005-0000-0000-0000A6430000}"/>
    <cellStyle name="Moeda 5 3 7 2 3" xfId="17343" xr:uid="{00000000-0005-0000-0000-0000A7430000}"/>
    <cellStyle name="Moeda 5 3 7 2 3 2" xfId="17344" xr:uid="{00000000-0005-0000-0000-0000A8430000}"/>
    <cellStyle name="Moeda 5 3 7 2 3 2 2" xfId="17345" xr:uid="{00000000-0005-0000-0000-0000A9430000}"/>
    <cellStyle name="Moeda 5 3 7 2 3 3" xfId="17346" xr:uid="{00000000-0005-0000-0000-0000AA430000}"/>
    <cellStyle name="Moeda 5 3 7 2 4" xfId="17347" xr:uid="{00000000-0005-0000-0000-0000AB430000}"/>
    <cellStyle name="Moeda 5 3 7 2 4 2" xfId="17348" xr:uid="{00000000-0005-0000-0000-0000AC430000}"/>
    <cellStyle name="Moeda 5 3 7 2 5" xfId="17349" xr:uid="{00000000-0005-0000-0000-0000AD430000}"/>
    <cellStyle name="Moeda 5 3 7 2 5 2" xfId="17350" xr:uid="{00000000-0005-0000-0000-0000AE430000}"/>
    <cellStyle name="Moeda 5 3 7 2 6" xfId="17351" xr:uid="{00000000-0005-0000-0000-0000AF430000}"/>
    <cellStyle name="Moeda 5 3 7 2 7" xfId="17352" xr:uid="{00000000-0005-0000-0000-0000B0430000}"/>
    <cellStyle name="Moeda 5 3 7 2 8" xfId="17353" xr:uid="{00000000-0005-0000-0000-0000B1430000}"/>
    <cellStyle name="Moeda 5 3 7 3" xfId="17354" xr:uid="{00000000-0005-0000-0000-0000B2430000}"/>
    <cellStyle name="Moeda 5 3 7 3 2" xfId="17355" xr:uid="{00000000-0005-0000-0000-0000B3430000}"/>
    <cellStyle name="Moeda 5 3 7 3 2 2" xfId="17356" xr:uid="{00000000-0005-0000-0000-0000B4430000}"/>
    <cellStyle name="Moeda 5 3 7 3 2 2 2" xfId="17357" xr:uid="{00000000-0005-0000-0000-0000B5430000}"/>
    <cellStyle name="Moeda 5 3 7 3 2 3" xfId="17358" xr:uid="{00000000-0005-0000-0000-0000B6430000}"/>
    <cellStyle name="Moeda 5 3 7 3 3" xfId="17359" xr:uid="{00000000-0005-0000-0000-0000B7430000}"/>
    <cellStyle name="Moeda 5 3 7 3 3 2" xfId="17360" xr:uid="{00000000-0005-0000-0000-0000B8430000}"/>
    <cellStyle name="Moeda 5 3 7 3 4" xfId="17361" xr:uid="{00000000-0005-0000-0000-0000B9430000}"/>
    <cellStyle name="Moeda 5 3 7 3 4 2" xfId="17362" xr:uid="{00000000-0005-0000-0000-0000BA430000}"/>
    <cellStyle name="Moeda 5 3 7 3 5" xfId="17363" xr:uid="{00000000-0005-0000-0000-0000BB430000}"/>
    <cellStyle name="Moeda 5 3 7 4" xfId="17364" xr:uid="{00000000-0005-0000-0000-0000BC430000}"/>
    <cellStyle name="Moeda 5 3 7 4 2" xfId="17365" xr:uid="{00000000-0005-0000-0000-0000BD430000}"/>
    <cellStyle name="Moeda 5 3 7 4 2 2" xfId="17366" xr:uid="{00000000-0005-0000-0000-0000BE430000}"/>
    <cellStyle name="Moeda 5 3 7 4 3" xfId="17367" xr:uid="{00000000-0005-0000-0000-0000BF430000}"/>
    <cellStyle name="Moeda 5 3 7 5" xfId="17368" xr:uid="{00000000-0005-0000-0000-0000C0430000}"/>
    <cellStyle name="Moeda 5 3 7 5 2" xfId="17369" xr:uid="{00000000-0005-0000-0000-0000C1430000}"/>
    <cellStyle name="Moeda 5 3 7 6" xfId="17370" xr:uid="{00000000-0005-0000-0000-0000C2430000}"/>
    <cellStyle name="Moeda 5 3 7 6 2" xfId="17371" xr:uid="{00000000-0005-0000-0000-0000C3430000}"/>
    <cellStyle name="Moeda 5 3 7 7" xfId="17372" xr:uid="{00000000-0005-0000-0000-0000C4430000}"/>
    <cellStyle name="Moeda 5 3 7 8" xfId="17373" xr:uid="{00000000-0005-0000-0000-0000C5430000}"/>
    <cellStyle name="Moeda 5 3 7 9" xfId="17374" xr:uid="{00000000-0005-0000-0000-0000C6430000}"/>
    <cellStyle name="Moeda 5 3 8" xfId="17375" xr:uid="{00000000-0005-0000-0000-0000C7430000}"/>
    <cellStyle name="Moeda 5 3 8 2" xfId="17376" xr:uid="{00000000-0005-0000-0000-0000C8430000}"/>
    <cellStyle name="Moeda 5 3 8 2 2" xfId="17377" xr:uid="{00000000-0005-0000-0000-0000C9430000}"/>
    <cellStyle name="Moeda 5 3 8 2 2 2" xfId="17378" xr:uid="{00000000-0005-0000-0000-0000CA430000}"/>
    <cellStyle name="Moeda 5 3 8 2 2 2 2" xfId="17379" xr:uid="{00000000-0005-0000-0000-0000CB430000}"/>
    <cellStyle name="Moeda 5 3 8 2 2 3" xfId="17380" xr:uid="{00000000-0005-0000-0000-0000CC430000}"/>
    <cellStyle name="Moeda 5 3 8 2 3" xfId="17381" xr:uid="{00000000-0005-0000-0000-0000CD430000}"/>
    <cellStyle name="Moeda 5 3 8 2 3 2" xfId="17382" xr:uid="{00000000-0005-0000-0000-0000CE430000}"/>
    <cellStyle name="Moeda 5 3 8 2 4" xfId="17383" xr:uid="{00000000-0005-0000-0000-0000CF430000}"/>
    <cellStyle name="Moeda 5 3 8 2 4 2" xfId="17384" xr:uid="{00000000-0005-0000-0000-0000D0430000}"/>
    <cellStyle name="Moeda 5 3 8 2 5" xfId="17385" xr:uid="{00000000-0005-0000-0000-0000D1430000}"/>
    <cellStyle name="Moeda 5 3 8 3" xfId="17386" xr:uid="{00000000-0005-0000-0000-0000D2430000}"/>
    <cellStyle name="Moeda 5 3 8 3 2" xfId="17387" xr:uid="{00000000-0005-0000-0000-0000D3430000}"/>
    <cellStyle name="Moeda 5 3 8 3 2 2" xfId="17388" xr:uid="{00000000-0005-0000-0000-0000D4430000}"/>
    <cellStyle name="Moeda 5 3 8 3 3" xfId="17389" xr:uid="{00000000-0005-0000-0000-0000D5430000}"/>
    <cellStyle name="Moeda 5 3 8 4" xfId="17390" xr:uid="{00000000-0005-0000-0000-0000D6430000}"/>
    <cellStyle name="Moeda 5 3 8 4 2" xfId="17391" xr:uid="{00000000-0005-0000-0000-0000D7430000}"/>
    <cellStyle name="Moeda 5 3 8 5" xfId="17392" xr:uid="{00000000-0005-0000-0000-0000D8430000}"/>
    <cellStyle name="Moeda 5 3 8 5 2" xfId="17393" xr:uid="{00000000-0005-0000-0000-0000D9430000}"/>
    <cellStyle name="Moeda 5 3 8 6" xfId="17394" xr:uid="{00000000-0005-0000-0000-0000DA430000}"/>
    <cellStyle name="Moeda 5 3 8 7" xfId="17395" xr:uid="{00000000-0005-0000-0000-0000DB430000}"/>
    <cellStyle name="Moeda 5 3 8 8" xfId="17396" xr:uid="{00000000-0005-0000-0000-0000DC430000}"/>
    <cellStyle name="Moeda 5 3 9" xfId="17397" xr:uid="{00000000-0005-0000-0000-0000DD430000}"/>
    <cellStyle name="Moeda 5 3 9 2" xfId="17398" xr:uid="{00000000-0005-0000-0000-0000DE430000}"/>
    <cellStyle name="Moeda 5 3 9 2 2" xfId="17399" xr:uid="{00000000-0005-0000-0000-0000DF430000}"/>
    <cellStyle name="Moeda 5 3 9 2 2 2" xfId="17400" xr:uid="{00000000-0005-0000-0000-0000E0430000}"/>
    <cellStyle name="Moeda 5 3 9 2 2 2 2" xfId="17401" xr:uid="{00000000-0005-0000-0000-0000E1430000}"/>
    <cellStyle name="Moeda 5 3 9 2 2 3" xfId="17402" xr:uid="{00000000-0005-0000-0000-0000E2430000}"/>
    <cellStyle name="Moeda 5 3 9 2 3" xfId="17403" xr:uid="{00000000-0005-0000-0000-0000E3430000}"/>
    <cellStyle name="Moeda 5 3 9 2 3 2" xfId="17404" xr:uid="{00000000-0005-0000-0000-0000E4430000}"/>
    <cellStyle name="Moeda 5 3 9 2 4" xfId="17405" xr:uid="{00000000-0005-0000-0000-0000E5430000}"/>
    <cellStyle name="Moeda 5 3 9 2 4 2" xfId="17406" xr:uid="{00000000-0005-0000-0000-0000E6430000}"/>
    <cellStyle name="Moeda 5 3 9 2 5" xfId="17407" xr:uid="{00000000-0005-0000-0000-0000E7430000}"/>
    <cellStyle name="Moeda 5 3 9 3" xfId="17408" xr:uid="{00000000-0005-0000-0000-0000E8430000}"/>
    <cellStyle name="Moeda 5 3 9 3 2" xfId="17409" xr:uid="{00000000-0005-0000-0000-0000E9430000}"/>
    <cellStyle name="Moeda 5 3 9 3 2 2" xfId="17410" xr:uid="{00000000-0005-0000-0000-0000EA430000}"/>
    <cellStyle name="Moeda 5 3 9 3 3" xfId="17411" xr:uid="{00000000-0005-0000-0000-0000EB430000}"/>
    <cellStyle name="Moeda 5 3 9 4" xfId="17412" xr:uid="{00000000-0005-0000-0000-0000EC430000}"/>
    <cellStyle name="Moeda 5 3 9 4 2" xfId="17413" xr:uid="{00000000-0005-0000-0000-0000ED430000}"/>
    <cellStyle name="Moeda 5 3 9 5" xfId="17414" xr:uid="{00000000-0005-0000-0000-0000EE430000}"/>
    <cellStyle name="Moeda 5 3 9 5 2" xfId="17415" xr:uid="{00000000-0005-0000-0000-0000EF430000}"/>
    <cellStyle name="Moeda 5 3 9 6" xfId="17416" xr:uid="{00000000-0005-0000-0000-0000F0430000}"/>
    <cellStyle name="Moeda 5 4" xfId="17417" xr:uid="{00000000-0005-0000-0000-0000F1430000}"/>
    <cellStyle name="Moeda 5 4 10" xfId="17418" xr:uid="{00000000-0005-0000-0000-0000F2430000}"/>
    <cellStyle name="Moeda 5 4 2" xfId="17419" xr:uid="{00000000-0005-0000-0000-0000F3430000}"/>
    <cellStyle name="Moeda 5 4 2 2" xfId="17420" xr:uid="{00000000-0005-0000-0000-0000F4430000}"/>
    <cellStyle name="Moeda 5 4 2 2 2" xfId="17421" xr:uid="{00000000-0005-0000-0000-0000F5430000}"/>
    <cellStyle name="Moeda 5 4 2 2 2 2" xfId="17422" xr:uid="{00000000-0005-0000-0000-0000F6430000}"/>
    <cellStyle name="Moeda 5 4 2 2 2 2 2" xfId="17423" xr:uid="{00000000-0005-0000-0000-0000F7430000}"/>
    <cellStyle name="Moeda 5 4 2 2 2 2 2 2" xfId="17424" xr:uid="{00000000-0005-0000-0000-0000F8430000}"/>
    <cellStyle name="Moeda 5 4 2 2 2 2 3" xfId="17425" xr:uid="{00000000-0005-0000-0000-0000F9430000}"/>
    <cellStyle name="Moeda 5 4 2 2 2 3" xfId="17426" xr:uid="{00000000-0005-0000-0000-0000FA430000}"/>
    <cellStyle name="Moeda 5 4 2 2 2 3 2" xfId="17427" xr:uid="{00000000-0005-0000-0000-0000FB430000}"/>
    <cellStyle name="Moeda 5 4 2 2 2 4" xfId="17428" xr:uid="{00000000-0005-0000-0000-0000FC430000}"/>
    <cellStyle name="Moeda 5 4 2 2 2 4 2" xfId="17429" xr:uid="{00000000-0005-0000-0000-0000FD430000}"/>
    <cellStyle name="Moeda 5 4 2 2 2 5" xfId="17430" xr:uid="{00000000-0005-0000-0000-0000FE430000}"/>
    <cellStyle name="Moeda 5 4 2 2 3" xfId="17431" xr:uid="{00000000-0005-0000-0000-0000FF430000}"/>
    <cellStyle name="Moeda 5 4 2 2 3 2" xfId="17432" xr:uid="{00000000-0005-0000-0000-000000440000}"/>
    <cellStyle name="Moeda 5 4 2 2 3 2 2" xfId="17433" xr:uid="{00000000-0005-0000-0000-000001440000}"/>
    <cellStyle name="Moeda 5 4 2 2 3 3" xfId="17434" xr:uid="{00000000-0005-0000-0000-000002440000}"/>
    <cellStyle name="Moeda 5 4 2 2 4" xfId="17435" xr:uid="{00000000-0005-0000-0000-000003440000}"/>
    <cellStyle name="Moeda 5 4 2 2 4 2" xfId="17436" xr:uid="{00000000-0005-0000-0000-000004440000}"/>
    <cellStyle name="Moeda 5 4 2 2 5" xfId="17437" xr:uid="{00000000-0005-0000-0000-000005440000}"/>
    <cellStyle name="Moeda 5 4 2 2 5 2" xfId="17438" xr:uid="{00000000-0005-0000-0000-000006440000}"/>
    <cellStyle name="Moeda 5 4 2 2 6" xfId="17439" xr:uid="{00000000-0005-0000-0000-000007440000}"/>
    <cellStyle name="Moeda 5 4 2 2 7" xfId="17440" xr:uid="{00000000-0005-0000-0000-000008440000}"/>
    <cellStyle name="Moeda 5 4 2 2 8" xfId="17441" xr:uid="{00000000-0005-0000-0000-000009440000}"/>
    <cellStyle name="Moeda 5 4 2 3" xfId="17442" xr:uid="{00000000-0005-0000-0000-00000A440000}"/>
    <cellStyle name="Moeda 5 4 2 3 2" xfId="17443" xr:uid="{00000000-0005-0000-0000-00000B440000}"/>
    <cellStyle name="Moeda 5 4 2 3 2 2" xfId="17444" xr:uid="{00000000-0005-0000-0000-00000C440000}"/>
    <cellStyle name="Moeda 5 4 2 3 2 2 2" xfId="17445" xr:uid="{00000000-0005-0000-0000-00000D440000}"/>
    <cellStyle name="Moeda 5 4 2 3 2 3" xfId="17446" xr:uid="{00000000-0005-0000-0000-00000E440000}"/>
    <cellStyle name="Moeda 5 4 2 3 3" xfId="17447" xr:uid="{00000000-0005-0000-0000-00000F440000}"/>
    <cellStyle name="Moeda 5 4 2 3 3 2" xfId="17448" xr:uid="{00000000-0005-0000-0000-000010440000}"/>
    <cellStyle name="Moeda 5 4 2 3 4" xfId="17449" xr:uid="{00000000-0005-0000-0000-000011440000}"/>
    <cellStyle name="Moeda 5 4 2 3 4 2" xfId="17450" xr:uid="{00000000-0005-0000-0000-000012440000}"/>
    <cellStyle name="Moeda 5 4 2 3 5" xfId="17451" xr:uid="{00000000-0005-0000-0000-000013440000}"/>
    <cellStyle name="Moeda 5 4 2 4" xfId="17452" xr:uid="{00000000-0005-0000-0000-000014440000}"/>
    <cellStyle name="Moeda 5 4 2 4 2" xfId="17453" xr:uid="{00000000-0005-0000-0000-000015440000}"/>
    <cellStyle name="Moeda 5 4 2 4 2 2" xfId="17454" xr:uid="{00000000-0005-0000-0000-000016440000}"/>
    <cellStyle name="Moeda 5 4 2 4 3" xfId="17455" xr:uid="{00000000-0005-0000-0000-000017440000}"/>
    <cellStyle name="Moeda 5 4 2 5" xfId="17456" xr:uid="{00000000-0005-0000-0000-000018440000}"/>
    <cellStyle name="Moeda 5 4 2 5 2" xfId="17457" xr:uid="{00000000-0005-0000-0000-000019440000}"/>
    <cellStyle name="Moeda 5 4 2 6" xfId="17458" xr:uid="{00000000-0005-0000-0000-00001A440000}"/>
    <cellStyle name="Moeda 5 4 2 6 2" xfId="17459" xr:uid="{00000000-0005-0000-0000-00001B440000}"/>
    <cellStyle name="Moeda 5 4 2 7" xfId="17460" xr:uid="{00000000-0005-0000-0000-00001C440000}"/>
    <cellStyle name="Moeda 5 4 2 8" xfId="17461" xr:uid="{00000000-0005-0000-0000-00001D440000}"/>
    <cellStyle name="Moeda 5 4 2 9" xfId="17462" xr:uid="{00000000-0005-0000-0000-00001E440000}"/>
    <cellStyle name="Moeda 5 4 3" xfId="17463" xr:uid="{00000000-0005-0000-0000-00001F440000}"/>
    <cellStyle name="Moeda 5 4 3 2" xfId="17464" xr:uid="{00000000-0005-0000-0000-000020440000}"/>
    <cellStyle name="Moeda 5 4 3 2 2" xfId="17465" xr:uid="{00000000-0005-0000-0000-000021440000}"/>
    <cellStyle name="Moeda 5 4 3 2 2 2" xfId="17466" xr:uid="{00000000-0005-0000-0000-000022440000}"/>
    <cellStyle name="Moeda 5 4 3 2 2 2 2" xfId="17467" xr:uid="{00000000-0005-0000-0000-000023440000}"/>
    <cellStyle name="Moeda 5 4 3 2 2 3" xfId="17468" xr:uid="{00000000-0005-0000-0000-000024440000}"/>
    <cellStyle name="Moeda 5 4 3 2 3" xfId="17469" xr:uid="{00000000-0005-0000-0000-000025440000}"/>
    <cellStyle name="Moeda 5 4 3 2 3 2" xfId="17470" xr:uid="{00000000-0005-0000-0000-000026440000}"/>
    <cellStyle name="Moeda 5 4 3 2 4" xfId="17471" xr:uid="{00000000-0005-0000-0000-000027440000}"/>
    <cellStyle name="Moeda 5 4 3 2 4 2" xfId="17472" xr:uid="{00000000-0005-0000-0000-000028440000}"/>
    <cellStyle name="Moeda 5 4 3 2 5" xfId="17473" xr:uid="{00000000-0005-0000-0000-000029440000}"/>
    <cellStyle name="Moeda 5 4 3 3" xfId="17474" xr:uid="{00000000-0005-0000-0000-00002A440000}"/>
    <cellStyle name="Moeda 5 4 3 3 2" xfId="17475" xr:uid="{00000000-0005-0000-0000-00002B440000}"/>
    <cellStyle name="Moeda 5 4 3 3 2 2" xfId="17476" xr:uid="{00000000-0005-0000-0000-00002C440000}"/>
    <cellStyle name="Moeda 5 4 3 3 3" xfId="17477" xr:uid="{00000000-0005-0000-0000-00002D440000}"/>
    <cellStyle name="Moeda 5 4 3 4" xfId="17478" xr:uid="{00000000-0005-0000-0000-00002E440000}"/>
    <cellStyle name="Moeda 5 4 3 4 2" xfId="17479" xr:uid="{00000000-0005-0000-0000-00002F440000}"/>
    <cellStyle name="Moeda 5 4 3 5" xfId="17480" xr:uid="{00000000-0005-0000-0000-000030440000}"/>
    <cellStyle name="Moeda 5 4 3 5 2" xfId="17481" xr:uid="{00000000-0005-0000-0000-000031440000}"/>
    <cellStyle name="Moeda 5 4 3 6" xfId="17482" xr:uid="{00000000-0005-0000-0000-000032440000}"/>
    <cellStyle name="Moeda 5 4 3 7" xfId="17483" xr:uid="{00000000-0005-0000-0000-000033440000}"/>
    <cellStyle name="Moeda 5 4 3 8" xfId="17484" xr:uid="{00000000-0005-0000-0000-000034440000}"/>
    <cellStyle name="Moeda 5 4 4" xfId="17485" xr:uid="{00000000-0005-0000-0000-000035440000}"/>
    <cellStyle name="Moeda 5 4 4 2" xfId="17486" xr:uid="{00000000-0005-0000-0000-000036440000}"/>
    <cellStyle name="Moeda 5 4 4 2 2" xfId="17487" xr:uid="{00000000-0005-0000-0000-000037440000}"/>
    <cellStyle name="Moeda 5 4 4 2 2 2" xfId="17488" xr:uid="{00000000-0005-0000-0000-000038440000}"/>
    <cellStyle name="Moeda 5 4 4 2 3" xfId="17489" xr:uid="{00000000-0005-0000-0000-000039440000}"/>
    <cellStyle name="Moeda 5 4 4 3" xfId="17490" xr:uid="{00000000-0005-0000-0000-00003A440000}"/>
    <cellStyle name="Moeda 5 4 4 3 2" xfId="17491" xr:uid="{00000000-0005-0000-0000-00003B440000}"/>
    <cellStyle name="Moeda 5 4 4 4" xfId="17492" xr:uid="{00000000-0005-0000-0000-00003C440000}"/>
    <cellStyle name="Moeda 5 4 4 4 2" xfId="17493" xr:uid="{00000000-0005-0000-0000-00003D440000}"/>
    <cellStyle name="Moeda 5 4 4 5" xfId="17494" xr:uid="{00000000-0005-0000-0000-00003E440000}"/>
    <cellStyle name="Moeda 5 4 5" xfId="17495" xr:uid="{00000000-0005-0000-0000-00003F440000}"/>
    <cellStyle name="Moeda 5 4 5 2" xfId="17496" xr:uid="{00000000-0005-0000-0000-000040440000}"/>
    <cellStyle name="Moeda 5 4 5 2 2" xfId="17497" xr:uid="{00000000-0005-0000-0000-000041440000}"/>
    <cellStyle name="Moeda 5 4 5 3" xfId="17498" xr:uid="{00000000-0005-0000-0000-000042440000}"/>
    <cellStyle name="Moeda 5 4 6" xfId="17499" xr:uid="{00000000-0005-0000-0000-000043440000}"/>
    <cellStyle name="Moeda 5 4 6 2" xfId="17500" xr:uid="{00000000-0005-0000-0000-000044440000}"/>
    <cellStyle name="Moeda 5 4 7" xfId="17501" xr:uid="{00000000-0005-0000-0000-000045440000}"/>
    <cellStyle name="Moeda 5 4 7 2" xfId="17502" xr:uid="{00000000-0005-0000-0000-000046440000}"/>
    <cellStyle name="Moeda 5 4 8" xfId="17503" xr:uid="{00000000-0005-0000-0000-000047440000}"/>
    <cellStyle name="Moeda 5 4 9" xfId="17504" xr:uid="{00000000-0005-0000-0000-000048440000}"/>
    <cellStyle name="Moeda 5 5" xfId="17505" xr:uid="{00000000-0005-0000-0000-000049440000}"/>
    <cellStyle name="Moeda 5 5 10" xfId="17506" xr:uid="{00000000-0005-0000-0000-00004A440000}"/>
    <cellStyle name="Moeda 5 5 2" xfId="17507" xr:uid="{00000000-0005-0000-0000-00004B440000}"/>
    <cellStyle name="Moeda 5 5 2 2" xfId="17508" xr:uid="{00000000-0005-0000-0000-00004C440000}"/>
    <cellStyle name="Moeda 5 5 2 2 2" xfId="17509" xr:uid="{00000000-0005-0000-0000-00004D440000}"/>
    <cellStyle name="Moeda 5 5 2 2 2 2" xfId="17510" xr:uid="{00000000-0005-0000-0000-00004E440000}"/>
    <cellStyle name="Moeda 5 5 2 2 2 2 2" xfId="17511" xr:uid="{00000000-0005-0000-0000-00004F440000}"/>
    <cellStyle name="Moeda 5 5 2 2 2 2 2 2" xfId="17512" xr:uid="{00000000-0005-0000-0000-000050440000}"/>
    <cellStyle name="Moeda 5 5 2 2 2 2 3" xfId="17513" xr:uid="{00000000-0005-0000-0000-000051440000}"/>
    <cellStyle name="Moeda 5 5 2 2 2 3" xfId="17514" xr:uid="{00000000-0005-0000-0000-000052440000}"/>
    <cellStyle name="Moeda 5 5 2 2 2 3 2" xfId="17515" xr:uid="{00000000-0005-0000-0000-000053440000}"/>
    <cellStyle name="Moeda 5 5 2 2 2 4" xfId="17516" xr:uid="{00000000-0005-0000-0000-000054440000}"/>
    <cellStyle name="Moeda 5 5 2 2 2 4 2" xfId="17517" xr:uid="{00000000-0005-0000-0000-000055440000}"/>
    <cellStyle name="Moeda 5 5 2 2 2 5" xfId="17518" xr:uid="{00000000-0005-0000-0000-000056440000}"/>
    <cellStyle name="Moeda 5 5 2 2 3" xfId="17519" xr:uid="{00000000-0005-0000-0000-000057440000}"/>
    <cellStyle name="Moeda 5 5 2 2 3 2" xfId="17520" xr:uid="{00000000-0005-0000-0000-000058440000}"/>
    <cellStyle name="Moeda 5 5 2 2 3 2 2" xfId="17521" xr:uid="{00000000-0005-0000-0000-000059440000}"/>
    <cellStyle name="Moeda 5 5 2 2 3 3" xfId="17522" xr:uid="{00000000-0005-0000-0000-00005A440000}"/>
    <cellStyle name="Moeda 5 5 2 2 4" xfId="17523" xr:uid="{00000000-0005-0000-0000-00005B440000}"/>
    <cellStyle name="Moeda 5 5 2 2 4 2" xfId="17524" xr:uid="{00000000-0005-0000-0000-00005C440000}"/>
    <cellStyle name="Moeda 5 5 2 2 5" xfId="17525" xr:uid="{00000000-0005-0000-0000-00005D440000}"/>
    <cellStyle name="Moeda 5 5 2 2 5 2" xfId="17526" xr:uid="{00000000-0005-0000-0000-00005E440000}"/>
    <cellStyle name="Moeda 5 5 2 2 6" xfId="17527" xr:uid="{00000000-0005-0000-0000-00005F440000}"/>
    <cellStyle name="Moeda 5 5 2 2 7" xfId="17528" xr:uid="{00000000-0005-0000-0000-000060440000}"/>
    <cellStyle name="Moeda 5 5 2 2 8" xfId="17529" xr:uid="{00000000-0005-0000-0000-000061440000}"/>
    <cellStyle name="Moeda 5 5 2 3" xfId="17530" xr:uid="{00000000-0005-0000-0000-000062440000}"/>
    <cellStyle name="Moeda 5 5 2 3 2" xfId="17531" xr:uid="{00000000-0005-0000-0000-000063440000}"/>
    <cellStyle name="Moeda 5 5 2 3 2 2" xfId="17532" xr:uid="{00000000-0005-0000-0000-000064440000}"/>
    <cellStyle name="Moeda 5 5 2 3 2 2 2" xfId="17533" xr:uid="{00000000-0005-0000-0000-000065440000}"/>
    <cellStyle name="Moeda 5 5 2 3 2 3" xfId="17534" xr:uid="{00000000-0005-0000-0000-000066440000}"/>
    <cellStyle name="Moeda 5 5 2 3 3" xfId="17535" xr:uid="{00000000-0005-0000-0000-000067440000}"/>
    <cellStyle name="Moeda 5 5 2 3 3 2" xfId="17536" xr:uid="{00000000-0005-0000-0000-000068440000}"/>
    <cellStyle name="Moeda 5 5 2 3 4" xfId="17537" xr:uid="{00000000-0005-0000-0000-000069440000}"/>
    <cellStyle name="Moeda 5 5 2 3 4 2" xfId="17538" xr:uid="{00000000-0005-0000-0000-00006A440000}"/>
    <cellStyle name="Moeda 5 5 2 3 5" xfId="17539" xr:uid="{00000000-0005-0000-0000-00006B440000}"/>
    <cellStyle name="Moeda 5 5 2 4" xfId="17540" xr:uid="{00000000-0005-0000-0000-00006C440000}"/>
    <cellStyle name="Moeda 5 5 2 4 2" xfId="17541" xr:uid="{00000000-0005-0000-0000-00006D440000}"/>
    <cellStyle name="Moeda 5 5 2 4 2 2" xfId="17542" xr:uid="{00000000-0005-0000-0000-00006E440000}"/>
    <cellStyle name="Moeda 5 5 2 4 3" xfId="17543" xr:uid="{00000000-0005-0000-0000-00006F440000}"/>
    <cellStyle name="Moeda 5 5 2 5" xfId="17544" xr:uid="{00000000-0005-0000-0000-000070440000}"/>
    <cellStyle name="Moeda 5 5 2 5 2" xfId="17545" xr:uid="{00000000-0005-0000-0000-000071440000}"/>
    <cellStyle name="Moeda 5 5 2 6" xfId="17546" xr:uid="{00000000-0005-0000-0000-000072440000}"/>
    <cellStyle name="Moeda 5 5 2 6 2" xfId="17547" xr:uid="{00000000-0005-0000-0000-000073440000}"/>
    <cellStyle name="Moeda 5 5 2 7" xfId="17548" xr:uid="{00000000-0005-0000-0000-000074440000}"/>
    <cellStyle name="Moeda 5 5 2 8" xfId="17549" xr:uid="{00000000-0005-0000-0000-000075440000}"/>
    <cellStyle name="Moeda 5 5 2 9" xfId="17550" xr:uid="{00000000-0005-0000-0000-000076440000}"/>
    <cellStyle name="Moeda 5 5 3" xfId="17551" xr:uid="{00000000-0005-0000-0000-000077440000}"/>
    <cellStyle name="Moeda 5 5 3 2" xfId="17552" xr:uid="{00000000-0005-0000-0000-000078440000}"/>
    <cellStyle name="Moeda 5 5 3 2 2" xfId="17553" xr:uid="{00000000-0005-0000-0000-000079440000}"/>
    <cellStyle name="Moeda 5 5 3 2 2 2" xfId="17554" xr:uid="{00000000-0005-0000-0000-00007A440000}"/>
    <cellStyle name="Moeda 5 5 3 2 2 2 2" xfId="17555" xr:uid="{00000000-0005-0000-0000-00007B440000}"/>
    <cellStyle name="Moeda 5 5 3 2 2 3" xfId="17556" xr:uid="{00000000-0005-0000-0000-00007C440000}"/>
    <cellStyle name="Moeda 5 5 3 2 3" xfId="17557" xr:uid="{00000000-0005-0000-0000-00007D440000}"/>
    <cellStyle name="Moeda 5 5 3 2 3 2" xfId="17558" xr:uid="{00000000-0005-0000-0000-00007E440000}"/>
    <cellStyle name="Moeda 5 5 3 2 4" xfId="17559" xr:uid="{00000000-0005-0000-0000-00007F440000}"/>
    <cellStyle name="Moeda 5 5 3 2 4 2" xfId="17560" xr:uid="{00000000-0005-0000-0000-000080440000}"/>
    <cellStyle name="Moeda 5 5 3 2 5" xfId="17561" xr:uid="{00000000-0005-0000-0000-000081440000}"/>
    <cellStyle name="Moeda 5 5 3 3" xfId="17562" xr:uid="{00000000-0005-0000-0000-000082440000}"/>
    <cellStyle name="Moeda 5 5 3 3 2" xfId="17563" xr:uid="{00000000-0005-0000-0000-000083440000}"/>
    <cellStyle name="Moeda 5 5 3 3 2 2" xfId="17564" xr:uid="{00000000-0005-0000-0000-000084440000}"/>
    <cellStyle name="Moeda 5 5 3 3 3" xfId="17565" xr:uid="{00000000-0005-0000-0000-000085440000}"/>
    <cellStyle name="Moeda 5 5 3 4" xfId="17566" xr:uid="{00000000-0005-0000-0000-000086440000}"/>
    <cellStyle name="Moeda 5 5 3 4 2" xfId="17567" xr:uid="{00000000-0005-0000-0000-000087440000}"/>
    <cellStyle name="Moeda 5 5 3 5" xfId="17568" xr:uid="{00000000-0005-0000-0000-000088440000}"/>
    <cellStyle name="Moeda 5 5 3 5 2" xfId="17569" xr:uid="{00000000-0005-0000-0000-000089440000}"/>
    <cellStyle name="Moeda 5 5 3 6" xfId="17570" xr:uid="{00000000-0005-0000-0000-00008A440000}"/>
    <cellStyle name="Moeda 5 5 3 7" xfId="17571" xr:uid="{00000000-0005-0000-0000-00008B440000}"/>
    <cellStyle name="Moeda 5 5 3 8" xfId="17572" xr:uid="{00000000-0005-0000-0000-00008C440000}"/>
    <cellStyle name="Moeda 5 5 4" xfId="17573" xr:uid="{00000000-0005-0000-0000-00008D440000}"/>
    <cellStyle name="Moeda 5 5 4 2" xfId="17574" xr:uid="{00000000-0005-0000-0000-00008E440000}"/>
    <cellStyle name="Moeda 5 5 4 2 2" xfId="17575" xr:uid="{00000000-0005-0000-0000-00008F440000}"/>
    <cellStyle name="Moeda 5 5 4 2 2 2" xfId="17576" xr:uid="{00000000-0005-0000-0000-000090440000}"/>
    <cellStyle name="Moeda 5 5 4 2 3" xfId="17577" xr:uid="{00000000-0005-0000-0000-000091440000}"/>
    <cellStyle name="Moeda 5 5 4 3" xfId="17578" xr:uid="{00000000-0005-0000-0000-000092440000}"/>
    <cellStyle name="Moeda 5 5 4 3 2" xfId="17579" xr:uid="{00000000-0005-0000-0000-000093440000}"/>
    <cellStyle name="Moeda 5 5 4 4" xfId="17580" xr:uid="{00000000-0005-0000-0000-000094440000}"/>
    <cellStyle name="Moeda 5 5 4 4 2" xfId="17581" xr:uid="{00000000-0005-0000-0000-000095440000}"/>
    <cellStyle name="Moeda 5 5 4 5" xfId="17582" xr:uid="{00000000-0005-0000-0000-000096440000}"/>
    <cellStyle name="Moeda 5 5 5" xfId="17583" xr:uid="{00000000-0005-0000-0000-000097440000}"/>
    <cellStyle name="Moeda 5 5 5 2" xfId="17584" xr:uid="{00000000-0005-0000-0000-000098440000}"/>
    <cellStyle name="Moeda 5 5 5 2 2" xfId="17585" xr:uid="{00000000-0005-0000-0000-000099440000}"/>
    <cellStyle name="Moeda 5 5 5 3" xfId="17586" xr:uid="{00000000-0005-0000-0000-00009A440000}"/>
    <cellStyle name="Moeda 5 5 6" xfId="17587" xr:uid="{00000000-0005-0000-0000-00009B440000}"/>
    <cellStyle name="Moeda 5 5 6 2" xfId="17588" xr:uid="{00000000-0005-0000-0000-00009C440000}"/>
    <cellStyle name="Moeda 5 5 7" xfId="17589" xr:uid="{00000000-0005-0000-0000-00009D440000}"/>
    <cellStyle name="Moeda 5 5 7 2" xfId="17590" xr:uid="{00000000-0005-0000-0000-00009E440000}"/>
    <cellStyle name="Moeda 5 5 8" xfId="17591" xr:uid="{00000000-0005-0000-0000-00009F440000}"/>
    <cellStyle name="Moeda 5 5 9" xfId="17592" xr:uid="{00000000-0005-0000-0000-0000A0440000}"/>
    <cellStyle name="Moeda 5 6" xfId="17593" xr:uid="{00000000-0005-0000-0000-0000A1440000}"/>
    <cellStyle name="Moeda 5 6 10" xfId="17594" xr:uid="{00000000-0005-0000-0000-0000A2440000}"/>
    <cellStyle name="Moeda 5 6 2" xfId="17595" xr:uid="{00000000-0005-0000-0000-0000A3440000}"/>
    <cellStyle name="Moeda 5 6 2 2" xfId="17596" xr:uid="{00000000-0005-0000-0000-0000A4440000}"/>
    <cellStyle name="Moeda 5 6 2 2 2" xfId="17597" xr:uid="{00000000-0005-0000-0000-0000A5440000}"/>
    <cellStyle name="Moeda 5 6 2 2 2 2" xfId="17598" xr:uid="{00000000-0005-0000-0000-0000A6440000}"/>
    <cellStyle name="Moeda 5 6 2 2 2 2 2" xfId="17599" xr:uid="{00000000-0005-0000-0000-0000A7440000}"/>
    <cellStyle name="Moeda 5 6 2 2 2 2 2 2" xfId="17600" xr:uid="{00000000-0005-0000-0000-0000A8440000}"/>
    <cellStyle name="Moeda 5 6 2 2 2 2 3" xfId="17601" xr:uid="{00000000-0005-0000-0000-0000A9440000}"/>
    <cellStyle name="Moeda 5 6 2 2 2 3" xfId="17602" xr:uid="{00000000-0005-0000-0000-0000AA440000}"/>
    <cellStyle name="Moeda 5 6 2 2 2 3 2" xfId="17603" xr:uid="{00000000-0005-0000-0000-0000AB440000}"/>
    <cellStyle name="Moeda 5 6 2 2 2 4" xfId="17604" xr:uid="{00000000-0005-0000-0000-0000AC440000}"/>
    <cellStyle name="Moeda 5 6 2 2 2 4 2" xfId="17605" xr:uid="{00000000-0005-0000-0000-0000AD440000}"/>
    <cellStyle name="Moeda 5 6 2 2 2 5" xfId="17606" xr:uid="{00000000-0005-0000-0000-0000AE440000}"/>
    <cellStyle name="Moeda 5 6 2 2 3" xfId="17607" xr:uid="{00000000-0005-0000-0000-0000AF440000}"/>
    <cellStyle name="Moeda 5 6 2 2 3 2" xfId="17608" xr:uid="{00000000-0005-0000-0000-0000B0440000}"/>
    <cellStyle name="Moeda 5 6 2 2 3 2 2" xfId="17609" xr:uid="{00000000-0005-0000-0000-0000B1440000}"/>
    <cellStyle name="Moeda 5 6 2 2 3 3" xfId="17610" xr:uid="{00000000-0005-0000-0000-0000B2440000}"/>
    <cellStyle name="Moeda 5 6 2 2 4" xfId="17611" xr:uid="{00000000-0005-0000-0000-0000B3440000}"/>
    <cellStyle name="Moeda 5 6 2 2 4 2" xfId="17612" xr:uid="{00000000-0005-0000-0000-0000B4440000}"/>
    <cellStyle name="Moeda 5 6 2 2 5" xfId="17613" xr:uid="{00000000-0005-0000-0000-0000B5440000}"/>
    <cellStyle name="Moeda 5 6 2 2 5 2" xfId="17614" xr:uid="{00000000-0005-0000-0000-0000B6440000}"/>
    <cellStyle name="Moeda 5 6 2 2 6" xfId="17615" xr:uid="{00000000-0005-0000-0000-0000B7440000}"/>
    <cellStyle name="Moeda 5 6 2 2 7" xfId="17616" xr:uid="{00000000-0005-0000-0000-0000B8440000}"/>
    <cellStyle name="Moeda 5 6 2 2 8" xfId="17617" xr:uid="{00000000-0005-0000-0000-0000B9440000}"/>
    <cellStyle name="Moeda 5 6 2 3" xfId="17618" xr:uid="{00000000-0005-0000-0000-0000BA440000}"/>
    <cellStyle name="Moeda 5 6 2 3 2" xfId="17619" xr:uid="{00000000-0005-0000-0000-0000BB440000}"/>
    <cellStyle name="Moeda 5 6 2 3 2 2" xfId="17620" xr:uid="{00000000-0005-0000-0000-0000BC440000}"/>
    <cellStyle name="Moeda 5 6 2 3 2 2 2" xfId="17621" xr:uid="{00000000-0005-0000-0000-0000BD440000}"/>
    <cellStyle name="Moeda 5 6 2 3 2 3" xfId="17622" xr:uid="{00000000-0005-0000-0000-0000BE440000}"/>
    <cellStyle name="Moeda 5 6 2 3 3" xfId="17623" xr:uid="{00000000-0005-0000-0000-0000BF440000}"/>
    <cellStyle name="Moeda 5 6 2 3 3 2" xfId="17624" xr:uid="{00000000-0005-0000-0000-0000C0440000}"/>
    <cellStyle name="Moeda 5 6 2 3 4" xfId="17625" xr:uid="{00000000-0005-0000-0000-0000C1440000}"/>
    <cellStyle name="Moeda 5 6 2 3 4 2" xfId="17626" xr:uid="{00000000-0005-0000-0000-0000C2440000}"/>
    <cellStyle name="Moeda 5 6 2 3 5" xfId="17627" xr:uid="{00000000-0005-0000-0000-0000C3440000}"/>
    <cellStyle name="Moeda 5 6 2 4" xfId="17628" xr:uid="{00000000-0005-0000-0000-0000C4440000}"/>
    <cellStyle name="Moeda 5 6 2 4 2" xfId="17629" xr:uid="{00000000-0005-0000-0000-0000C5440000}"/>
    <cellStyle name="Moeda 5 6 2 4 2 2" xfId="17630" xr:uid="{00000000-0005-0000-0000-0000C6440000}"/>
    <cellStyle name="Moeda 5 6 2 4 3" xfId="17631" xr:uid="{00000000-0005-0000-0000-0000C7440000}"/>
    <cellStyle name="Moeda 5 6 2 5" xfId="17632" xr:uid="{00000000-0005-0000-0000-0000C8440000}"/>
    <cellStyle name="Moeda 5 6 2 5 2" xfId="17633" xr:uid="{00000000-0005-0000-0000-0000C9440000}"/>
    <cellStyle name="Moeda 5 6 2 6" xfId="17634" xr:uid="{00000000-0005-0000-0000-0000CA440000}"/>
    <cellStyle name="Moeda 5 6 2 6 2" xfId="17635" xr:uid="{00000000-0005-0000-0000-0000CB440000}"/>
    <cellStyle name="Moeda 5 6 2 7" xfId="17636" xr:uid="{00000000-0005-0000-0000-0000CC440000}"/>
    <cellStyle name="Moeda 5 6 2 8" xfId="17637" xr:uid="{00000000-0005-0000-0000-0000CD440000}"/>
    <cellStyle name="Moeda 5 6 2 9" xfId="17638" xr:uid="{00000000-0005-0000-0000-0000CE440000}"/>
    <cellStyle name="Moeda 5 6 3" xfId="17639" xr:uid="{00000000-0005-0000-0000-0000CF440000}"/>
    <cellStyle name="Moeda 5 6 3 2" xfId="17640" xr:uid="{00000000-0005-0000-0000-0000D0440000}"/>
    <cellStyle name="Moeda 5 6 3 2 2" xfId="17641" xr:uid="{00000000-0005-0000-0000-0000D1440000}"/>
    <cellStyle name="Moeda 5 6 3 2 2 2" xfId="17642" xr:uid="{00000000-0005-0000-0000-0000D2440000}"/>
    <cellStyle name="Moeda 5 6 3 2 2 2 2" xfId="17643" xr:uid="{00000000-0005-0000-0000-0000D3440000}"/>
    <cellStyle name="Moeda 5 6 3 2 2 3" xfId="17644" xr:uid="{00000000-0005-0000-0000-0000D4440000}"/>
    <cellStyle name="Moeda 5 6 3 2 3" xfId="17645" xr:uid="{00000000-0005-0000-0000-0000D5440000}"/>
    <cellStyle name="Moeda 5 6 3 2 3 2" xfId="17646" xr:uid="{00000000-0005-0000-0000-0000D6440000}"/>
    <cellStyle name="Moeda 5 6 3 2 4" xfId="17647" xr:uid="{00000000-0005-0000-0000-0000D7440000}"/>
    <cellStyle name="Moeda 5 6 3 2 4 2" xfId="17648" xr:uid="{00000000-0005-0000-0000-0000D8440000}"/>
    <cellStyle name="Moeda 5 6 3 2 5" xfId="17649" xr:uid="{00000000-0005-0000-0000-0000D9440000}"/>
    <cellStyle name="Moeda 5 6 3 3" xfId="17650" xr:uid="{00000000-0005-0000-0000-0000DA440000}"/>
    <cellStyle name="Moeda 5 6 3 3 2" xfId="17651" xr:uid="{00000000-0005-0000-0000-0000DB440000}"/>
    <cellStyle name="Moeda 5 6 3 3 2 2" xfId="17652" xr:uid="{00000000-0005-0000-0000-0000DC440000}"/>
    <cellStyle name="Moeda 5 6 3 3 3" xfId="17653" xr:uid="{00000000-0005-0000-0000-0000DD440000}"/>
    <cellStyle name="Moeda 5 6 3 4" xfId="17654" xr:uid="{00000000-0005-0000-0000-0000DE440000}"/>
    <cellStyle name="Moeda 5 6 3 4 2" xfId="17655" xr:uid="{00000000-0005-0000-0000-0000DF440000}"/>
    <cellStyle name="Moeda 5 6 3 5" xfId="17656" xr:uid="{00000000-0005-0000-0000-0000E0440000}"/>
    <cellStyle name="Moeda 5 6 3 5 2" xfId="17657" xr:uid="{00000000-0005-0000-0000-0000E1440000}"/>
    <cellStyle name="Moeda 5 6 3 6" xfId="17658" xr:uid="{00000000-0005-0000-0000-0000E2440000}"/>
    <cellStyle name="Moeda 5 6 3 7" xfId="17659" xr:uid="{00000000-0005-0000-0000-0000E3440000}"/>
    <cellStyle name="Moeda 5 6 3 8" xfId="17660" xr:uid="{00000000-0005-0000-0000-0000E4440000}"/>
    <cellStyle name="Moeda 5 6 4" xfId="17661" xr:uid="{00000000-0005-0000-0000-0000E5440000}"/>
    <cellStyle name="Moeda 5 6 4 2" xfId="17662" xr:uid="{00000000-0005-0000-0000-0000E6440000}"/>
    <cellStyle name="Moeda 5 6 4 2 2" xfId="17663" xr:uid="{00000000-0005-0000-0000-0000E7440000}"/>
    <cellStyle name="Moeda 5 6 4 2 2 2" xfId="17664" xr:uid="{00000000-0005-0000-0000-0000E8440000}"/>
    <cellStyle name="Moeda 5 6 4 2 3" xfId="17665" xr:uid="{00000000-0005-0000-0000-0000E9440000}"/>
    <cellStyle name="Moeda 5 6 4 3" xfId="17666" xr:uid="{00000000-0005-0000-0000-0000EA440000}"/>
    <cellStyle name="Moeda 5 6 4 3 2" xfId="17667" xr:uid="{00000000-0005-0000-0000-0000EB440000}"/>
    <cellStyle name="Moeda 5 6 4 4" xfId="17668" xr:uid="{00000000-0005-0000-0000-0000EC440000}"/>
    <cellStyle name="Moeda 5 6 4 4 2" xfId="17669" xr:uid="{00000000-0005-0000-0000-0000ED440000}"/>
    <cellStyle name="Moeda 5 6 4 5" xfId="17670" xr:uid="{00000000-0005-0000-0000-0000EE440000}"/>
    <cellStyle name="Moeda 5 6 5" xfId="17671" xr:uid="{00000000-0005-0000-0000-0000EF440000}"/>
    <cellStyle name="Moeda 5 6 5 2" xfId="17672" xr:uid="{00000000-0005-0000-0000-0000F0440000}"/>
    <cellStyle name="Moeda 5 6 5 2 2" xfId="17673" xr:uid="{00000000-0005-0000-0000-0000F1440000}"/>
    <cellStyle name="Moeda 5 6 5 3" xfId="17674" xr:uid="{00000000-0005-0000-0000-0000F2440000}"/>
    <cellStyle name="Moeda 5 6 6" xfId="17675" xr:uid="{00000000-0005-0000-0000-0000F3440000}"/>
    <cellStyle name="Moeda 5 6 6 2" xfId="17676" xr:uid="{00000000-0005-0000-0000-0000F4440000}"/>
    <cellStyle name="Moeda 5 6 7" xfId="17677" xr:uid="{00000000-0005-0000-0000-0000F5440000}"/>
    <cellStyle name="Moeda 5 6 7 2" xfId="17678" xr:uid="{00000000-0005-0000-0000-0000F6440000}"/>
    <cellStyle name="Moeda 5 6 8" xfId="17679" xr:uid="{00000000-0005-0000-0000-0000F7440000}"/>
    <cellStyle name="Moeda 5 6 9" xfId="17680" xr:uid="{00000000-0005-0000-0000-0000F8440000}"/>
    <cellStyle name="Moeda 5 7" xfId="17681" xr:uid="{00000000-0005-0000-0000-0000F9440000}"/>
    <cellStyle name="Moeda 5 7 2" xfId="17682" xr:uid="{00000000-0005-0000-0000-0000FA440000}"/>
    <cellStyle name="Moeda 5 7 2 2" xfId="17683" xr:uid="{00000000-0005-0000-0000-0000FB440000}"/>
    <cellStyle name="Moeda 5 7 2 2 2" xfId="17684" xr:uid="{00000000-0005-0000-0000-0000FC440000}"/>
    <cellStyle name="Moeda 5 7 2 2 2 2" xfId="17685" xr:uid="{00000000-0005-0000-0000-0000FD440000}"/>
    <cellStyle name="Moeda 5 7 2 2 2 2 2" xfId="17686" xr:uid="{00000000-0005-0000-0000-0000FE440000}"/>
    <cellStyle name="Moeda 5 7 2 2 2 3" xfId="17687" xr:uid="{00000000-0005-0000-0000-0000FF440000}"/>
    <cellStyle name="Moeda 5 7 2 2 3" xfId="17688" xr:uid="{00000000-0005-0000-0000-000000450000}"/>
    <cellStyle name="Moeda 5 7 2 2 3 2" xfId="17689" xr:uid="{00000000-0005-0000-0000-000001450000}"/>
    <cellStyle name="Moeda 5 7 2 2 4" xfId="17690" xr:uid="{00000000-0005-0000-0000-000002450000}"/>
    <cellStyle name="Moeda 5 7 2 2 4 2" xfId="17691" xr:uid="{00000000-0005-0000-0000-000003450000}"/>
    <cellStyle name="Moeda 5 7 2 2 5" xfId="17692" xr:uid="{00000000-0005-0000-0000-000004450000}"/>
    <cellStyle name="Moeda 5 7 2 3" xfId="17693" xr:uid="{00000000-0005-0000-0000-000005450000}"/>
    <cellStyle name="Moeda 5 7 2 3 2" xfId="17694" xr:uid="{00000000-0005-0000-0000-000006450000}"/>
    <cellStyle name="Moeda 5 7 2 3 2 2" xfId="17695" xr:uid="{00000000-0005-0000-0000-000007450000}"/>
    <cellStyle name="Moeda 5 7 2 3 3" xfId="17696" xr:uid="{00000000-0005-0000-0000-000008450000}"/>
    <cellStyle name="Moeda 5 7 2 4" xfId="17697" xr:uid="{00000000-0005-0000-0000-000009450000}"/>
    <cellStyle name="Moeda 5 7 2 4 2" xfId="17698" xr:uid="{00000000-0005-0000-0000-00000A450000}"/>
    <cellStyle name="Moeda 5 7 2 5" xfId="17699" xr:uid="{00000000-0005-0000-0000-00000B450000}"/>
    <cellStyle name="Moeda 5 7 2 5 2" xfId="17700" xr:uid="{00000000-0005-0000-0000-00000C450000}"/>
    <cellStyle name="Moeda 5 7 2 6" xfId="17701" xr:uid="{00000000-0005-0000-0000-00000D450000}"/>
    <cellStyle name="Moeda 5 7 2 7" xfId="17702" xr:uid="{00000000-0005-0000-0000-00000E450000}"/>
    <cellStyle name="Moeda 5 7 2 8" xfId="17703" xr:uid="{00000000-0005-0000-0000-00000F450000}"/>
    <cellStyle name="Moeda 5 7 3" xfId="17704" xr:uid="{00000000-0005-0000-0000-000010450000}"/>
    <cellStyle name="Moeda 5 7 3 2" xfId="17705" xr:uid="{00000000-0005-0000-0000-000011450000}"/>
    <cellStyle name="Moeda 5 7 3 2 2" xfId="17706" xr:uid="{00000000-0005-0000-0000-000012450000}"/>
    <cellStyle name="Moeda 5 7 3 2 2 2" xfId="17707" xr:uid="{00000000-0005-0000-0000-000013450000}"/>
    <cellStyle name="Moeda 5 7 3 2 3" xfId="17708" xr:uid="{00000000-0005-0000-0000-000014450000}"/>
    <cellStyle name="Moeda 5 7 3 3" xfId="17709" xr:uid="{00000000-0005-0000-0000-000015450000}"/>
    <cellStyle name="Moeda 5 7 3 3 2" xfId="17710" xr:uid="{00000000-0005-0000-0000-000016450000}"/>
    <cellStyle name="Moeda 5 7 3 4" xfId="17711" xr:uid="{00000000-0005-0000-0000-000017450000}"/>
    <cellStyle name="Moeda 5 7 3 4 2" xfId="17712" xr:uid="{00000000-0005-0000-0000-000018450000}"/>
    <cellStyle name="Moeda 5 7 3 5" xfId="17713" xr:uid="{00000000-0005-0000-0000-000019450000}"/>
    <cellStyle name="Moeda 5 7 4" xfId="17714" xr:uid="{00000000-0005-0000-0000-00001A450000}"/>
    <cellStyle name="Moeda 5 7 4 2" xfId="17715" xr:uid="{00000000-0005-0000-0000-00001B450000}"/>
    <cellStyle name="Moeda 5 7 4 2 2" xfId="17716" xr:uid="{00000000-0005-0000-0000-00001C450000}"/>
    <cellStyle name="Moeda 5 7 4 3" xfId="17717" xr:uid="{00000000-0005-0000-0000-00001D450000}"/>
    <cellStyle name="Moeda 5 7 5" xfId="17718" xr:uid="{00000000-0005-0000-0000-00001E450000}"/>
    <cellStyle name="Moeda 5 7 5 2" xfId="17719" xr:uid="{00000000-0005-0000-0000-00001F450000}"/>
    <cellStyle name="Moeda 5 7 6" xfId="17720" xr:uid="{00000000-0005-0000-0000-000020450000}"/>
    <cellStyle name="Moeda 5 7 6 2" xfId="17721" xr:uid="{00000000-0005-0000-0000-000021450000}"/>
    <cellStyle name="Moeda 5 7 7" xfId="17722" xr:uid="{00000000-0005-0000-0000-000022450000}"/>
    <cellStyle name="Moeda 5 7 8" xfId="17723" xr:uid="{00000000-0005-0000-0000-000023450000}"/>
    <cellStyle name="Moeda 5 7 9" xfId="17724" xr:uid="{00000000-0005-0000-0000-000024450000}"/>
    <cellStyle name="Moeda 5 8" xfId="17725" xr:uid="{00000000-0005-0000-0000-000025450000}"/>
    <cellStyle name="Moeda 5 8 2" xfId="17726" xr:uid="{00000000-0005-0000-0000-000026450000}"/>
    <cellStyle name="Moeda 5 8 2 2" xfId="17727" xr:uid="{00000000-0005-0000-0000-000027450000}"/>
    <cellStyle name="Moeda 5 8 2 2 2" xfId="17728" xr:uid="{00000000-0005-0000-0000-000028450000}"/>
    <cellStyle name="Moeda 5 8 2 2 2 2" xfId="17729" xr:uid="{00000000-0005-0000-0000-000029450000}"/>
    <cellStyle name="Moeda 5 8 2 2 2 2 2" xfId="17730" xr:uid="{00000000-0005-0000-0000-00002A450000}"/>
    <cellStyle name="Moeda 5 8 2 2 2 3" xfId="17731" xr:uid="{00000000-0005-0000-0000-00002B450000}"/>
    <cellStyle name="Moeda 5 8 2 2 3" xfId="17732" xr:uid="{00000000-0005-0000-0000-00002C450000}"/>
    <cellStyle name="Moeda 5 8 2 2 3 2" xfId="17733" xr:uid="{00000000-0005-0000-0000-00002D450000}"/>
    <cellStyle name="Moeda 5 8 2 2 4" xfId="17734" xr:uid="{00000000-0005-0000-0000-00002E450000}"/>
    <cellStyle name="Moeda 5 8 2 2 4 2" xfId="17735" xr:uid="{00000000-0005-0000-0000-00002F450000}"/>
    <cellStyle name="Moeda 5 8 2 2 5" xfId="17736" xr:uid="{00000000-0005-0000-0000-000030450000}"/>
    <cellStyle name="Moeda 5 8 2 3" xfId="17737" xr:uid="{00000000-0005-0000-0000-000031450000}"/>
    <cellStyle name="Moeda 5 8 2 3 2" xfId="17738" xr:uid="{00000000-0005-0000-0000-000032450000}"/>
    <cellStyle name="Moeda 5 8 2 3 2 2" xfId="17739" xr:uid="{00000000-0005-0000-0000-000033450000}"/>
    <cellStyle name="Moeda 5 8 2 3 3" xfId="17740" xr:uid="{00000000-0005-0000-0000-000034450000}"/>
    <cellStyle name="Moeda 5 8 2 4" xfId="17741" xr:uid="{00000000-0005-0000-0000-000035450000}"/>
    <cellStyle name="Moeda 5 8 2 4 2" xfId="17742" xr:uid="{00000000-0005-0000-0000-000036450000}"/>
    <cellStyle name="Moeda 5 8 2 5" xfId="17743" xr:uid="{00000000-0005-0000-0000-000037450000}"/>
    <cellStyle name="Moeda 5 8 2 5 2" xfId="17744" xr:uid="{00000000-0005-0000-0000-000038450000}"/>
    <cellStyle name="Moeda 5 8 2 6" xfId="17745" xr:uid="{00000000-0005-0000-0000-000039450000}"/>
    <cellStyle name="Moeda 5 8 2 7" xfId="17746" xr:uid="{00000000-0005-0000-0000-00003A450000}"/>
    <cellStyle name="Moeda 5 8 2 8" xfId="17747" xr:uid="{00000000-0005-0000-0000-00003B450000}"/>
    <cellStyle name="Moeda 5 8 3" xfId="17748" xr:uid="{00000000-0005-0000-0000-00003C450000}"/>
    <cellStyle name="Moeda 5 8 3 2" xfId="17749" xr:uid="{00000000-0005-0000-0000-00003D450000}"/>
    <cellStyle name="Moeda 5 8 3 2 2" xfId="17750" xr:uid="{00000000-0005-0000-0000-00003E450000}"/>
    <cellStyle name="Moeda 5 8 3 2 2 2" xfId="17751" xr:uid="{00000000-0005-0000-0000-00003F450000}"/>
    <cellStyle name="Moeda 5 8 3 2 3" xfId="17752" xr:uid="{00000000-0005-0000-0000-000040450000}"/>
    <cellStyle name="Moeda 5 8 3 3" xfId="17753" xr:uid="{00000000-0005-0000-0000-000041450000}"/>
    <cellStyle name="Moeda 5 8 3 3 2" xfId="17754" xr:uid="{00000000-0005-0000-0000-000042450000}"/>
    <cellStyle name="Moeda 5 8 3 4" xfId="17755" xr:uid="{00000000-0005-0000-0000-000043450000}"/>
    <cellStyle name="Moeda 5 8 3 4 2" xfId="17756" xr:uid="{00000000-0005-0000-0000-000044450000}"/>
    <cellStyle name="Moeda 5 8 3 5" xfId="17757" xr:uid="{00000000-0005-0000-0000-000045450000}"/>
    <cellStyle name="Moeda 5 8 4" xfId="17758" xr:uid="{00000000-0005-0000-0000-000046450000}"/>
    <cellStyle name="Moeda 5 8 4 2" xfId="17759" xr:uid="{00000000-0005-0000-0000-000047450000}"/>
    <cellStyle name="Moeda 5 8 4 2 2" xfId="17760" xr:uid="{00000000-0005-0000-0000-000048450000}"/>
    <cellStyle name="Moeda 5 8 4 3" xfId="17761" xr:uid="{00000000-0005-0000-0000-000049450000}"/>
    <cellStyle name="Moeda 5 8 5" xfId="17762" xr:uid="{00000000-0005-0000-0000-00004A450000}"/>
    <cellStyle name="Moeda 5 8 5 2" xfId="17763" xr:uid="{00000000-0005-0000-0000-00004B450000}"/>
    <cellStyle name="Moeda 5 8 6" xfId="17764" xr:uid="{00000000-0005-0000-0000-00004C450000}"/>
    <cellStyle name="Moeda 5 8 6 2" xfId="17765" xr:uid="{00000000-0005-0000-0000-00004D450000}"/>
    <cellStyle name="Moeda 5 8 7" xfId="17766" xr:uid="{00000000-0005-0000-0000-00004E450000}"/>
    <cellStyle name="Moeda 5 8 8" xfId="17767" xr:uid="{00000000-0005-0000-0000-00004F450000}"/>
    <cellStyle name="Moeda 5 8 9" xfId="17768" xr:uid="{00000000-0005-0000-0000-000050450000}"/>
    <cellStyle name="Moeda 5 9" xfId="17769" xr:uid="{00000000-0005-0000-0000-000051450000}"/>
    <cellStyle name="Moeda 5 9 2" xfId="17770" xr:uid="{00000000-0005-0000-0000-000052450000}"/>
    <cellStyle name="Moeda 5 9 2 2" xfId="17771" xr:uid="{00000000-0005-0000-0000-000053450000}"/>
    <cellStyle name="Moeda 5 9 2 2 2" xfId="17772" xr:uid="{00000000-0005-0000-0000-000054450000}"/>
    <cellStyle name="Moeda 5 9 2 2 2 2" xfId="17773" xr:uid="{00000000-0005-0000-0000-000055450000}"/>
    <cellStyle name="Moeda 5 9 2 2 2 2 2" xfId="17774" xr:uid="{00000000-0005-0000-0000-000056450000}"/>
    <cellStyle name="Moeda 5 9 2 2 2 3" xfId="17775" xr:uid="{00000000-0005-0000-0000-000057450000}"/>
    <cellStyle name="Moeda 5 9 2 2 3" xfId="17776" xr:uid="{00000000-0005-0000-0000-000058450000}"/>
    <cellStyle name="Moeda 5 9 2 2 3 2" xfId="17777" xr:uid="{00000000-0005-0000-0000-000059450000}"/>
    <cellStyle name="Moeda 5 9 2 2 4" xfId="17778" xr:uid="{00000000-0005-0000-0000-00005A450000}"/>
    <cellStyle name="Moeda 5 9 2 2 4 2" xfId="17779" xr:uid="{00000000-0005-0000-0000-00005B450000}"/>
    <cellStyle name="Moeda 5 9 2 2 5" xfId="17780" xr:uid="{00000000-0005-0000-0000-00005C450000}"/>
    <cellStyle name="Moeda 5 9 2 3" xfId="17781" xr:uid="{00000000-0005-0000-0000-00005D450000}"/>
    <cellStyle name="Moeda 5 9 2 3 2" xfId="17782" xr:uid="{00000000-0005-0000-0000-00005E450000}"/>
    <cellStyle name="Moeda 5 9 2 3 2 2" xfId="17783" xr:uid="{00000000-0005-0000-0000-00005F450000}"/>
    <cellStyle name="Moeda 5 9 2 3 3" xfId="17784" xr:uid="{00000000-0005-0000-0000-000060450000}"/>
    <cellStyle name="Moeda 5 9 2 4" xfId="17785" xr:uid="{00000000-0005-0000-0000-000061450000}"/>
    <cellStyle name="Moeda 5 9 2 4 2" xfId="17786" xr:uid="{00000000-0005-0000-0000-000062450000}"/>
    <cellStyle name="Moeda 5 9 2 5" xfId="17787" xr:uid="{00000000-0005-0000-0000-000063450000}"/>
    <cellStyle name="Moeda 5 9 2 5 2" xfId="17788" xr:uid="{00000000-0005-0000-0000-000064450000}"/>
    <cellStyle name="Moeda 5 9 2 6" xfId="17789" xr:uid="{00000000-0005-0000-0000-000065450000}"/>
    <cellStyle name="Moeda 5 9 2 7" xfId="17790" xr:uid="{00000000-0005-0000-0000-000066450000}"/>
    <cellStyle name="Moeda 5 9 2 8" xfId="17791" xr:uid="{00000000-0005-0000-0000-000067450000}"/>
    <cellStyle name="Moeda 5 9 3" xfId="17792" xr:uid="{00000000-0005-0000-0000-000068450000}"/>
    <cellStyle name="Moeda 5 9 3 2" xfId="17793" xr:uid="{00000000-0005-0000-0000-000069450000}"/>
    <cellStyle name="Moeda 5 9 3 2 2" xfId="17794" xr:uid="{00000000-0005-0000-0000-00006A450000}"/>
    <cellStyle name="Moeda 5 9 3 2 2 2" xfId="17795" xr:uid="{00000000-0005-0000-0000-00006B450000}"/>
    <cellStyle name="Moeda 5 9 3 2 3" xfId="17796" xr:uid="{00000000-0005-0000-0000-00006C450000}"/>
    <cellStyle name="Moeda 5 9 3 3" xfId="17797" xr:uid="{00000000-0005-0000-0000-00006D450000}"/>
    <cellStyle name="Moeda 5 9 3 3 2" xfId="17798" xr:uid="{00000000-0005-0000-0000-00006E450000}"/>
    <cellStyle name="Moeda 5 9 3 4" xfId="17799" xr:uid="{00000000-0005-0000-0000-00006F450000}"/>
    <cellStyle name="Moeda 5 9 3 4 2" xfId="17800" xr:uid="{00000000-0005-0000-0000-000070450000}"/>
    <cellStyle name="Moeda 5 9 3 5" xfId="17801" xr:uid="{00000000-0005-0000-0000-000071450000}"/>
    <cellStyle name="Moeda 5 9 4" xfId="17802" xr:uid="{00000000-0005-0000-0000-000072450000}"/>
    <cellStyle name="Moeda 5 9 4 2" xfId="17803" xr:uid="{00000000-0005-0000-0000-000073450000}"/>
    <cellStyle name="Moeda 5 9 4 2 2" xfId="17804" xr:uid="{00000000-0005-0000-0000-000074450000}"/>
    <cellStyle name="Moeda 5 9 4 3" xfId="17805" xr:uid="{00000000-0005-0000-0000-000075450000}"/>
    <cellStyle name="Moeda 5 9 5" xfId="17806" xr:uid="{00000000-0005-0000-0000-000076450000}"/>
    <cellStyle name="Moeda 5 9 5 2" xfId="17807" xr:uid="{00000000-0005-0000-0000-000077450000}"/>
    <cellStyle name="Moeda 5 9 6" xfId="17808" xr:uid="{00000000-0005-0000-0000-000078450000}"/>
    <cellStyle name="Moeda 5 9 6 2" xfId="17809" xr:uid="{00000000-0005-0000-0000-000079450000}"/>
    <cellStyle name="Moeda 5 9 7" xfId="17810" xr:uid="{00000000-0005-0000-0000-00007A450000}"/>
    <cellStyle name="Moeda 5 9 8" xfId="17811" xr:uid="{00000000-0005-0000-0000-00007B450000}"/>
    <cellStyle name="Moeda 5 9 9" xfId="17812" xr:uid="{00000000-0005-0000-0000-00007C450000}"/>
    <cellStyle name="Moeda 6" xfId="17813" xr:uid="{00000000-0005-0000-0000-00007D450000}"/>
    <cellStyle name="Moeda 6 2" xfId="17814" xr:uid="{00000000-0005-0000-0000-00007E450000}"/>
    <cellStyle name="Moeda 6 3" xfId="17815" xr:uid="{00000000-0005-0000-0000-00007F450000}"/>
    <cellStyle name="Moeda 7" xfId="17816" xr:uid="{00000000-0005-0000-0000-000080450000}"/>
    <cellStyle name="Moeda 7 10" xfId="17817" xr:uid="{00000000-0005-0000-0000-000081450000}"/>
    <cellStyle name="Moeda 7 11" xfId="17818" xr:uid="{00000000-0005-0000-0000-000082450000}"/>
    <cellStyle name="Moeda 7 12" xfId="17819" xr:uid="{00000000-0005-0000-0000-000083450000}"/>
    <cellStyle name="Moeda 7 2" xfId="17820" xr:uid="{00000000-0005-0000-0000-000084450000}"/>
    <cellStyle name="Moeda 7 2 10" xfId="17821" xr:uid="{00000000-0005-0000-0000-000085450000}"/>
    <cellStyle name="Moeda 7 2 2" xfId="17822" xr:uid="{00000000-0005-0000-0000-000086450000}"/>
    <cellStyle name="Moeda 7 2 2 2" xfId="17823" xr:uid="{00000000-0005-0000-0000-000087450000}"/>
    <cellStyle name="Moeda 7 2 2 2 2" xfId="17824" xr:uid="{00000000-0005-0000-0000-000088450000}"/>
    <cellStyle name="Moeda 7 2 2 2 2 2" xfId="17825" xr:uid="{00000000-0005-0000-0000-000089450000}"/>
    <cellStyle name="Moeda 7 2 2 2 2 2 2" xfId="17826" xr:uid="{00000000-0005-0000-0000-00008A450000}"/>
    <cellStyle name="Moeda 7 2 2 2 2 2 2 2" xfId="17827" xr:uid="{00000000-0005-0000-0000-00008B450000}"/>
    <cellStyle name="Moeda 7 2 2 2 2 2 3" xfId="17828" xr:uid="{00000000-0005-0000-0000-00008C450000}"/>
    <cellStyle name="Moeda 7 2 2 2 2 3" xfId="17829" xr:uid="{00000000-0005-0000-0000-00008D450000}"/>
    <cellStyle name="Moeda 7 2 2 2 2 3 2" xfId="17830" xr:uid="{00000000-0005-0000-0000-00008E450000}"/>
    <cellStyle name="Moeda 7 2 2 2 2 4" xfId="17831" xr:uid="{00000000-0005-0000-0000-00008F450000}"/>
    <cellStyle name="Moeda 7 2 2 2 2 4 2" xfId="17832" xr:uid="{00000000-0005-0000-0000-000090450000}"/>
    <cellStyle name="Moeda 7 2 2 2 2 5" xfId="17833" xr:uid="{00000000-0005-0000-0000-000091450000}"/>
    <cellStyle name="Moeda 7 2 2 2 3" xfId="17834" xr:uid="{00000000-0005-0000-0000-000092450000}"/>
    <cellStyle name="Moeda 7 2 2 2 3 2" xfId="17835" xr:uid="{00000000-0005-0000-0000-000093450000}"/>
    <cellStyle name="Moeda 7 2 2 2 3 2 2" xfId="17836" xr:uid="{00000000-0005-0000-0000-000094450000}"/>
    <cellStyle name="Moeda 7 2 2 2 3 3" xfId="17837" xr:uid="{00000000-0005-0000-0000-000095450000}"/>
    <cellStyle name="Moeda 7 2 2 2 4" xfId="17838" xr:uid="{00000000-0005-0000-0000-000096450000}"/>
    <cellStyle name="Moeda 7 2 2 2 4 2" xfId="17839" xr:uid="{00000000-0005-0000-0000-000097450000}"/>
    <cellStyle name="Moeda 7 2 2 2 5" xfId="17840" xr:uid="{00000000-0005-0000-0000-000098450000}"/>
    <cellStyle name="Moeda 7 2 2 2 5 2" xfId="17841" xr:uid="{00000000-0005-0000-0000-000099450000}"/>
    <cellStyle name="Moeda 7 2 2 2 6" xfId="17842" xr:uid="{00000000-0005-0000-0000-00009A450000}"/>
    <cellStyle name="Moeda 7 2 2 2 7" xfId="17843" xr:uid="{00000000-0005-0000-0000-00009B450000}"/>
    <cellStyle name="Moeda 7 2 2 2 8" xfId="17844" xr:uid="{00000000-0005-0000-0000-00009C450000}"/>
    <cellStyle name="Moeda 7 2 2 3" xfId="17845" xr:uid="{00000000-0005-0000-0000-00009D450000}"/>
    <cellStyle name="Moeda 7 2 2 3 2" xfId="17846" xr:uid="{00000000-0005-0000-0000-00009E450000}"/>
    <cellStyle name="Moeda 7 2 2 3 2 2" xfId="17847" xr:uid="{00000000-0005-0000-0000-00009F450000}"/>
    <cellStyle name="Moeda 7 2 2 3 2 2 2" xfId="17848" xr:uid="{00000000-0005-0000-0000-0000A0450000}"/>
    <cellStyle name="Moeda 7 2 2 3 2 3" xfId="17849" xr:uid="{00000000-0005-0000-0000-0000A1450000}"/>
    <cellStyle name="Moeda 7 2 2 3 3" xfId="17850" xr:uid="{00000000-0005-0000-0000-0000A2450000}"/>
    <cellStyle name="Moeda 7 2 2 3 3 2" xfId="17851" xr:uid="{00000000-0005-0000-0000-0000A3450000}"/>
    <cellStyle name="Moeda 7 2 2 3 4" xfId="17852" xr:uid="{00000000-0005-0000-0000-0000A4450000}"/>
    <cellStyle name="Moeda 7 2 2 3 4 2" xfId="17853" xr:uid="{00000000-0005-0000-0000-0000A5450000}"/>
    <cellStyle name="Moeda 7 2 2 3 5" xfId="17854" xr:uid="{00000000-0005-0000-0000-0000A6450000}"/>
    <cellStyle name="Moeda 7 2 2 4" xfId="17855" xr:uid="{00000000-0005-0000-0000-0000A7450000}"/>
    <cellStyle name="Moeda 7 2 2 4 2" xfId="17856" xr:uid="{00000000-0005-0000-0000-0000A8450000}"/>
    <cellStyle name="Moeda 7 2 2 4 2 2" xfId="17857" xr:uid="{00000000-0005-0000-0000-0000A9450000}"/>
    <cellStyle name="Moeda 7 2 2 4 3" xfId="17858" xr:uid="{00000000-0005-0000-0000-0000AA450000}"/>
    <cellStyle name="Moeda 7 2 2 5" xfId="17859" xr:uid="{00000000-0005-0000-0000-0000AB450000}"/>
    <cellStyle name="Moeda 7 2 2 5 2" xfId="17860" xr:uid="{00000000-0005-0000-0000-0000AC450000}"/>
    <cellStyle name="Moeda 7 2 2 6" xfId="17861" xr:uid="{00000000-0005-0000-0000-0000AD450000}"/>
    <cellStyle name="Moeda 7 2 2 6 2" xfId="17862" xr:uid="{00000000-0005-0000-0000-0000AE450000}"/>
    <cellStyle name="Moeda 7 2 2 7" xfId="17863" xr:uid="{00000000-0005-0000-0000-0000AF450000}"/>
    <cellStyle name="Moeda 7 2 2 8" xfId="17864" xr:uid="{00000000-0005-0000-0000-0000B0450000}"/>
    <cellStyle name="Moeda 7 2 2 9" xfId="17865" xr:uid="{00000000-0005-0000-0000-0000B1450000}"/>
    <cellStyle name="Moeda 7 2 3" xfId="17866" xr:uid="{00000000-0005-0000-0000-0000B2450000}"/>
    <cellStyle name="Moeda 7 2 3 2" xfId="17867" xr:uid="{00000000-0005-0000-0000-0000B3450000}"/>
    <cellStyle name="Moeda 7 2 3 2 2" xfId="17868" xr:uid="{00000000-0005-0000-0000-0000B4450000}"/>
    <cellStyle name="Moeda 7 2 3 2 2 2" xfId="17869" xr:uid="{00000000-0005-0000-0000-0000B5450000}"/>
    <cellStyle name="Moeda 7 2 3 2 2 2 2" xfId="17870" xr:uid="{00000000-0005-0000-0000-0000B6450000}"/>
    <cellStyle name="Moeda 7 2 3 2 2 3" xfId="17871" xr:uid="{00000000-0005-0000-0000-0000B7450000}"/>
    <cellStyle name="Moeda 7 2 3 2 3" xfId="17872" xr:uid="{00000000-0005-0000-0000-0000B8450000}"/>
    <cellStyle name="Moeda 7 2 3 2 3 2" xfId="17873" xr:uid="{00000000-0005-0000-0000-0000B9450000}"/>
    <cellStyle name="Moeda 7 2 3 2 4" xfId="17874" xr:uid="{00000000-0005-0000-0000-0000BA450000}"/>
    <cellStyle name="Moeda 7 2 3 2 4 2" xfId="17875" xr:uid="{00000000-0005-0000-0000-0000BB450000}"/>
    <cellStyle name="Moeda 7 2 3 2 5" xfId="17876" xr:uid="{00000000-0005-0000-0000-0000BC450000}"/>
    <cellStyle name="Moeda 7 2 3 3" xfId="17877" xr:uid="{00000000-0005-0000-0000-0000BD450000}"/>
    <cellStyle name="Moeda 7 2 3 3 2" xfId="17878" xr:uid="{00000000-0005-0000-0000-0000BE450000}"/>
    <cellStyle name="Moeda 7 2 3 3 2 2" xfId="17879" xr:uid="{00000000-0005-0000-0000-0000BF450000}"/>
    <cellStyle name="Moeda 7 2 3 3 3" xfId="17880" xr:uid="{00000000-0005-0000-0000-0000C0450000}"/>
    <cellStyle name="Moeda 7 2 3 4" xfId="17881" xr:uid="{00000000-0005-0000-0000-0000C1450000}"/>
    <cellStyle name="Moeda 7 2 3 4 2" xfId="17882" xr:uid="{00000000-0005-0000-0000-0000C2450000}"/>
    <cellStyle name="Moeda 7 2 3 5" xfId="17883" xr:uid="{00000000-0005-0000-0000-0000C3450000}"/>
    <cellStyle name="Moeda 7 2 3 5 2" xfId="17884" xr:uid="{00000000-0005-0000-0000-0000C4450000}"/>
    <cellStyle name="Moeda 7 2 3 6" xfId="17885" xr:uid="{00000000-0005-0000-0000-0000C5450000}"/>
    <cellStyle name="Moeda 7 2 3 7" xfId="17886" xr:uid="{00000000-0005-0000-0000-0000C6450000}"/>
    <cellStyle name="Moeda 7 2 3 8" xfId="17887" xr:uid="{00000000-0005-0000-0000-0000C7450000}"/>
    <cellStyle name="Moeda 7 2 4" xfId="17888" xr:uid="{00000000-0005-0000-0000-0000C8450000}"/>
    <cellStyle name="Moeda 7 2 4 2" xfId="17889" xr:uid="{00000000-0005-0000-0000-0000C9450000}"/>
    <cellStyle name="Moeda 7 2 4 2 2" xfId="17890" xr:uid="{00000000-0005-0000-0000-0000CA450000}"/>
    <cellStyle name="Moeda 7 2 4 2 2 2" xfId="17891" xr:uid="{00000000-0005-0000-0000-0000CB450000}"/>
    <cellStyle name="Moeda 7 2 4 2 3" xfId="17892" xr:uid="{00000000-0005-0000-0000-0000CC450000}"/>
    <cellStyle name="Moeda 7 2 4 3" xfId="17893" xr:uid="{00000000-0005-0000-0000-0000CD450000}"/>
    <cellStyle name="Moeda 7 2 4 3 2" xfId="17894" xr:uid="{00000000-0005-0000-0000-0000CE450000}"/>
    <cellStyle name="Moeda 7 2 4 4" xfId="17895" xr:uid="{00000000-0005-0000-0000-0000CF450000}"/>
    <cellStyle name="Moeda 7 2 4 4 2" xfId="17896" xr:uid="{00000000-0005-0000-0000-0000D0450000}"/>
    <cellStyle name="Moeda 7 2 4 5" xfId="17897" xr:uid="{00000000-0005-0000-0000-0000D1450000}"/>
    <cellStyle name="Moeda 7 2 5" xfId="17898" xr:uid="{00000000-0005-0000-0000-0000D2450000}"/>
    <cellStyle name="Moeda 7 2 5 2" xfId="17899" xr:uid="{00000000-0005-0000-0000-0000D3450000}"/>
    <cellStyle name="Moeda 7 2 5 2 2" xfId="17900" xr:uid="{00000000-0005-0000-0000-0000D4450000}"/>
    <cellStyle name="Moeda 7 2 5 3" xfId="17901" xr:uid="{00000000-0005-0000-0000-0000D5450000}"/>
    <cellStyle name="Moeda 7 2 6" xfId="17902" xr:uid="{00000000-0005-0000-0000-0000D6450000}"/>
    <cellStyle name="Moeda 7 2 6 2" xfId="17903" xr:uid="{00000000-0005-0000-0000-0000D7450000}"/>
    <cellStyle name="Moeda 7 2 7" xfId="17904" xr:uid="{00000000-0005-0000-0000-0000D8450000}"/>
    <cellStyle name="Moeda 7 2 7 2" xfId="17905" xr:uid="{00000000-0005-0000-0000-0000D9450000}"/>
    <cellStyle name="Moeda 7 2 8" xfId="17906" xr:uid="{00000000-0005-0000-0000-0000DA450000}"/>
    <cellStyle name="Moeda 7 2 9" xfId="17907" xr:uid="{00000000-0005-0000-0000-0000DB450000}"/>
    <cellStyle name="Moeda 7 3" xfId="17908" xr:uid="{00000000-0005-0000-0000-0000DC450000}"/>
    <cellStyle name="Moeda 7 3 2" xfId="17909" xr:uid="{00000000-0005-0000-0000-0000DD450000}"/>
    <cellStyle name="Moeda 7 3 2 2" xfId="17910" xr:uid="{00000000-0005-0000-0000-0000DE450000}"/>
    <cellStyle name="Moeda 7 3 2 2 2" xfId="17911" xr:uid="{00000000-0005-0000-0000-0000DF450000}"/>
    <cellStyle name="Moeda 7 3 2 2 2 2" xfId="17912" xr:uid="{00000000-0005-0000-0000-0000E0450000}"/>
    <cellStyle name="Moeda 7 3 2 2 2 2 2" xfId="17913" xr:uid="{00000000-0005-0000-0000-0000E1450000}"/>
    <cellStyle name="Moeda 7 3 2 2 2 3" xfId="17914" xr:uid="{00000000-0005-0000-0000-0000E2450000}"/>
    <cellStyle name="Moeda 7 3 2 2 3" xfId="17915" xr:uid="{00000000-0005-0000-0000-0000E3450000}"/>
    <cellStyle name="Moeda 7 3 2 2 3 2" xfId="17916" xr:uid="{00000000-0005-0000-0000-0000E4450000}"/>
    <cellStyle name="Moeda 7 3 2 2 4" xfId="17917" xr:uid="{00000000-0005-0000-0000-0000E5450000}"/>
    <cellStyle name="Moeda 7 3 2 2 4 2" xfId="17918" xr:uid="{00000000-0005-0000-0000-0000E6450000}"/>
    <cellStyle name="Moeda 7 3 2 2 5" xfId="17919" xr:uid="{00000000-0005-0000-0000-0000E7450000}"/>
    <cellStyle name="Moeda 7 3 2 3" xfId="17920" xr:uid="{00000000-0005-0000-0000-0000E8450000}"/>
    <cellStyle name="Moeda 7 3 2 3 2" xfId="17921" xr:uid="{00000000-0005-0000-0000-0000E9450000}"/>
    <cellStyle name="Moeda 7 3 2 3 2 2" xfId="17922" xr:uid="{00000000-0005-0000-0000-0000EA450000}"/>
    <cellStyle name="Moeda 7 3 2 3 3" xfId="17923" xr:uid="{00000000-0005-0000-0000-0000EB450000}"/>
    <cellStyle name="Moeda 7 3 2 4" xfId="17924" xr:uid="{00000000-0005-0000-0000-0000EC450000}"/>
    <cellStyle name="Moeda 7 3 2 4 2" xfId="17925" xr:uid="{00000000-0005-0000-0000-0000ED450000}"/>
    <cellStyle name="Moeda 7 3 2 5" xfId="17926" xr:uid="{00000000-0005-0000-0000-0000EE450000}"/>
    <cellStyle name="Moeda 7 3 2 5 2" xfId="17927" xr:uid="{00000000-0005-0000-0000-0000EF450000}"/>
    <cellStyle name="Moeda 7 3 2 6" xfId="17928" xr:uid="{00000000-0005-0000-0000-0000F0450000}"/>
    <cellStyle name="Moeda 7 3 2 7" xfId="17929" xr:uid="{00000000-0005-0000-0000-0000F1450000}"/>
    <cellStyle name="Moeda 7 3 2 8" xfId="17930" xr:uid="{00000000-0005-0000-0000-0000F2450000}"/>
    <cellStyle name="Moeda 7 3 3" xfId="17931" xr:uid="{00000000-0005-0000-0000-0000F3450000}"/>
    <cellStyle name="Moeda 7 3 3 2" xfId="17932" xr:uid="{00000000-0005-0000-0000-0000F4450000}"/>
    <cellStyle name="Moeda 7 3 3 2 2" xfId="17933" xr:uid="{00000000-0005-0000-0000-0000F5450000}"/>
    <cellStyle name="Moeda 7 3 3 2 2 2" xfId="17934" xr:uid="{00000000-0005-0000-0000-0000F6450000}"/>
    <cellStyle name="Moeda 7 3 3 2 3" xfId="17935" xr:uid="{00000000-0005-0000-0000-0000F7450000}"/>
    <cellStyle name="Moeda 7 3 3 3" xfId="17936" xr:uid="{00000000-0005-0000-0000-0000F8450000}"/>
    <cellStyle name="Moeda 7 3 3 3 2" xfId="17937" xr:uid="{00000000-0005-0000-0000-0000F9450000}"/>
    <cellStyle name="Moeda 7 3 3 4" xfId="17938" xr:uid="{00000000-0005-0000-0000-0000FA450000}"/>
    <cellStyle name="Moeda 7 3 3 4 2" xfId="17939" xr:uid="{00000000-0005-0000-0000-0000FB450000}"/>
    <cellStyle name="Moeda 7 3 3 5" xfId="17940" xr:uid="{00000000-0005-0000-0000-0000FC450000}"/>
    <cellStyle name="Moeda 7 3 4" xfId="17941" xr:uid="{00000000-0005-0000-0000-0000FD450000}"/>
    <cellStyle name="Moeda 7 3 4 2" xfId="17942" xr:uid="{00000000-0005-0000-0000-0000FE450000}"/>
    <cellStyle name="Moeda 7 3 4 2 2" xfId="17943" xr:uid="{00000000-0005-0000-0000-0000FF450000}"/>
    <cellStyle name="Moeda 7 3 4 3" xfId="17944" xr:uid="{00000000-0005-0000-0000-000000460000}"/>
    <cellStyle name="Moeda 7 3 5" xfId="17945" xr:uid="{00000000-0005-0000-0000-000001460000}"/>
    <cellStyle name="Moeda 7 3 5 2" xfId="17946" xr:uid="{00000000-0005-0000-0000-000002460000}"/>
    <cellStyle name="Moeda 7 3 6" xfId="17947" xr:uid="{00000000-0005-0000-0000-000003460000}"/>
    <cellStyle name="Moeda 7 3 6 2" xfId="17948" xr:uid="{00000000-0005-0000-0000-000004460000}"/>
    <cellStyle name="Moeda 7 3 7" xfId="17949" xr:uid="{00000000-0005-0000-0000-000005460000}"/>
    <cellStyle name="Moeda 7 3 8" xfId="17950" xr:uid="{00000000-0005-0000-0000-000006460000}"/>
    <cellStyle name="Moeda 7 3 9" xfId="17951" xr:uid="{00000000-0005-0000-0000-000007460000}"/>
    <cellStyle name="Moeda 7 4" xfId="17952" xr:uid="{00000000-0005-0000-0000-000008460000}"/>
    <cellStyle name="Moeda 7 4 2" xfId="17953" xr:uid="{00000000-0005-0000-0000-000009460000}"/>
    <cellStyle name="Moeda 7 4 2 2" xfId="17954" xr:uid="{00000000-0005-0000-0000-00000A460000}"/>
    <cellStyle name="Moeda 7 4 2 2 2" xfId="17955" xr:uid="{00000000-0005-0000-0000-00000B460000}"/>
    <cellStyle name="Moeda 7 4 2 2 2 2" xfId="17956" xr:uid="{00000000-0005-0000-0000-00000C460000}"/>
    <cellStyle name="Moeda 7 4 2 2 3" xfId="17957" xr:uid="{00000000-0005-0000-0000-00000D460000}"/>
    <cellStyle name="Moeda 7 4 2 3" xfId="17958" xr:uid="{00000000-0005-0000-0000-00000E460000}"/>
    <cellStyle name="Moeda 7 4 2 3 2" xfId="17959" xr:uid="{00000000-0005-0000-0000-00000F460000}"/>
    <cellStyle name="Moeda 7 4 2 4" xfId="17960" xr:uid="{00000000-0005-0000-0000-000010460000}"/>
    <cellStyle name="Moeda 7 4 2 4 2" xfId="17961" xr:uid="{00000000-0005-0000-0000-000011460000}"/>
    <cellStyle name="Moeda 7 4 2 5" xfId="17962" xr:uid="{00000000-0005-0000-0000-000012460000}"/>
    <cellStyle name="Moeda 7 4 3" xfId="17963" xr:uid="{00000000-0005-0000-0000-000013460000}"/>
    <cellStyle name="Moeda 7 4 3 2" xfId="17964" xr:uid="{00000000-0005-0000-0000-000014460000}"/>
    <cellStyle name="Moeda 7 4 3 2 2" xfId="17965" xr:uid="{00000000-0005-0000-0000-000015460000}"/>
    <cellStyle name="Moeda 7 4 3 3" xfId="17966" xr:uid="{00000000-0005-0000-0000-000016460000}"/>
    <cellStyle name="Moeda 7 4 4" xfId="17967" xr:uid="{00000000-0005-0000-0000-000017460000}"/>
    <cellStyle name="Moeda 7 4 4 2" xfId="17968" xr:uid="{00000000-0005-0000-0000-000018460000}"/>
    <cellStyle name="Moeda 7 4 5" xfId="17969" xr:uid="{00000000-0005-0000-0000-000019460000}"/>
    <cellStyle name="Moeda 7 4 5 2" xfId="17970" xr:uid="{00000000-0005-0000-0000-00001A460000}"/>
    <cellStyle name="Moeda 7 4 6" xfId="17971" xr:uid="{00000000-0005-0000-0000-00001B460000}"/>
    <cellStyle name="Moeda 7 4 7" xfId="17972" xr:uid="{00000000-0005-0000-0000-00001C460000}"/>
    <cellStyle name="Moeda 7 4 8" xfId="17973" xr:uid="{00000000-0005-0000-0000-00001D460000}"/>
    <cellStyle name="Moeda 7 5" xfId="17974" xr:uid="{00000000-0005-0000-0000-00001E460000}"/>
    <cellStyle name="Moeda 7 5 2" xfId="17975" xr:uid="{00000000-0005-0000-0000-00001F460000}"/>
    <cellStyle name="Moeda 7 5 2 2" xfId="17976" xr:uid="{00000000-0005-0000-0000-000020460000}"/>
    <cellStyle name="Moeda 7 5 2 2 2" xfId="17977" xr:uid="{00000000-0005-0000-0000-000021460000}"/>
    <cellStyle name="Moeda 7 5 2 2 2 2" xfId="17978" xr:uid="{00000000-0005-0000-0000-000022460000}"/>
    <cellStyle name="Moeda 7 5 2 2 3" xfId="17979" xr:uid="{00000000-0005-0000-0000-000023460000}"/>
    <cellStyle name="Moeda 7 5 2 3" xfId="17980" xr:uid="{00000000-0005-0000-0000-000024460000}"/>
    <cellStyle name="Moeda 7 5 2 3 2" xfId="17981" xr:uid="{00000000-0005-0000-0000-000025460000}"/>
    <cellStyle name="Moeda 7 5 2 4" xfId="17982" xr:uid="{00000000-0005-0000-0000-000026460000}"/>
    <cellStyle name="Moeda 7 5 2 4 2" xfId="17983" xr:uid="{00000000-0005-0000-0000-000027460000}"/>
    <cellStyle name="Moeda 7 5 2 5" xfId="17984" xr:uid="{00000000-0005-0000-0000-000028460000}"/>
    <cellStyle name="Moeda 7 5 3" xfId="17985" xr:uid="{00000000-0005-0000-0000-000029460000}"/>
    <cellStyle name="Moeda 7 5 3 2" xfId="17986" xr:uid="{00000000-0005-0000-0000-00002A460000}"/>
    <cellStyle name="Moeda 7 5 3 2 2" xfId="17987" xr:uid="{00000000-0005-0000-0000-00002B460000}"/>
    <cellStyle name="Moeda 7 5 3 3" xfId="17988" xr:uid="{00000000-0005-0000-0000-00002C460000}"/>
    <cellStyle name="Moeda 7 5 4" xfId="17989" xr:uid="{00000000-0005-0000-0000-00002D460000}"/>
    <cellStyle name="Moeda 7 5 4 2" xfId="17990" xr:uid="{00000000-0005-0000-0000-00002E460000}"/>
    <cellStyle name="Moeda 7 5 5" xfId="17991" xr:uid="{00000000-0005-0000-0000-00002F460000}"/>
    <cellStyle name="Moeda 7 5 5 2" xfId="17992" xr:uid="{00000000-0005-0000-0000-000030460000}"/>
    <cellStyle name="Moeda 7 5 6" xfId="17993" xr:uid="{00000000-0005-0000-0000-000031460000}"/>
    <cellStyle name="Moeda 7 6" xfId="17994" xr:uid="{00000000-0005-0000-0000-000032460000}"/>
    <cellStyle name="Moeda 7 6 2" xfId="17995" xr:uid="{00000000-0005-0000-0000-000033460000}"/>
    <cellStyle name="Moeda 7 6 2 2" xfId="17996" xr:uid="{00000000-0005-0000-0000-000034460000}"/>
    <cellStyle name="Moeda 7 6 2 2 2" xfId="17997" xr:uid="{00000000-0005-0000-0000-000035460000}"/>
    <cellStyle name="Moeda 7 6 2 3" xfId="17998" xr:uid="{00000000-0005-0000-0000-000036460000}"/>
    <cellStyle name="Moeda 7 6 3" xfId="17999" xr:uid="{00000000-0005-0000-0000-000037460000}"/>
    <cellStyle name="Moeda 7 6 3 2" xfId="18000" xr:uid="{00000000-0005-0000-0000-000038460000}"/>
    <cellStyle name="Moeda 7 6 4" xfId="18001" xr:uid="{00000000-0005-0000-0000-000039460000}"/>
    <cellStyle name="Moeda 7 6 4 2" xfId="18002" xr:uid="{00000000-0005-0000-0000-00003A460000}"/>
    <cellStyle name="Moeda 7 6 5" xfId="18003" xr:uid="{00000000-0005-0000-0000-00003B460000}"/>
    <cellStyle name="Moeda 7 7" xfId="18004" xr:uid="{00000000-0005-0000-0000-00003C460000}"/>
    <cellStyle name="Moeda 7 7 2" xfId="18005" xr:uid="{00000000-0005-0000-0000-00003D460000}"/>
    <cellStyle name="Moeda 7 7 2 2" xfId="18006" xr:uid="{00000000-0005-0000-0000-00003E460000}"/>
    <cellStyle name="Moeda 7 7 3" xfId="18007" xr:uid="{00000000-0005-0000-0000-00003F460000}"/>
    <cellStyle name="Moeda 7 8" xfId="18008" xr:uid="{00000000-0005-0000-0000-000040460000}"/>
    <cellStyle name="Moeda 7 8 2" xfId="18009" xr:uid="{00000000-0005-0000-0000-000041460000}"/>
    <cellStyle name="Moeda 7 9" xfId="18010" xr:uid="{00000000-0005-0000-0000-000042460000}"/>
    <cellStyle name="Moeda 7 9 2" xfId="18011" xr:uid="{00000000-0005-0000-0000-000043460000}"/>
    <cellStyle name="Moeda 8" xfId="18012" xr:uid="{00000000-0005-0000-0000-000044460000}"/>
    <cellStyle name="Moeda 9" xfId="18013" xr:uid="{00000000-0005-0000-0000-000045460000}"/>
    <cellStyle name="Moeda 9 2" xfId="26" xr:uid="{00000000-0005-0000-0000-000046460000}"/>
    <cellStyle name="Neutra 2" xfId="18014" xr:uid="{00000000-0005-0000-0000-000047460000}"/>
    <cellStyle name="Normal" xfId="0" builtinId="0"/>
    <cellStyle name="Normal 10" xfId="18015" xr:uid="{00000000-0005-0000-0000-000049460000}"/>
    <cellStyle name="Normal 10 10" xfId="18016" xr:uid="{00000000-0005-0000-0000-00004A460000}"/>
    <cellStyle name="Normal 10 10 2" xfId="18017" xr:uid="{00000000-0005-0000-0000-00004B460000}"/>
    <cellStyle name="Normal 10 11" xfId="18018" xr:uid="{00000000-0005-0000-0000-00004C460000}"/>
    <cellStyle name="Normal 10 12" xfId="18019" xr:uid="{00000000-0005-0000-0000-00004D460000}"/>
    <cellStyle name="Normal 10 13" xfId="18020" xr:uid="{00000000-0005-0000-0000-00004E460000}"/>
    <cellStyle name="Normal 10 14" xfId="18021" xr:uid="{00000000-0005-0000-0000-00004F460000}"/>
    <cellStyle name="Normal 10 2" xfId="13" xr:uid="{00000000-0005-0000-0000-000050460000}"/>
    <cellStyle name="Normal 10 2 2" xfId="18022" xr:uid="{00000000-0005-0000-0000-000051460000}"/>
    <cellStyle name="Normal 10 2 2 2" xfId="18023" xr:uid="{00000000-0005-0000-0000-000052460000}"/>
    <cellStyle name="Normal 10 2 2 2 2" xfId="18024" xr:uid="{00000000-0005-0000-0000-000053460000}"/>
    <cellStyle name="Normal 10 2 2 2 2 2" xfId="18025" xr:uid="{00000000-0005-0000-0000-000054460000}"/>
    <cellStyle name="Normal 10 2 2 2 3" xfId="18026" xr:uid="{00000000-0005-0000-0000-000055460000}"/>
    <cellStyle name="Normal 10 2 2 3" xfId="18027" xr:uid="{00000000-0005-0000-0000-000056460000}"/>
    <cellStyle name="Normal 10 2 2 3 2" xfId="18028" xr:uid="{00000000-0005-0000-0000-000057460000}"/>
    <cellStyle name="Normal 10 2 2 4" xfId="18029" xr:uid="{00000000-0005-0000-0000-000058460000}"/>
    <cellStyle name="Normal 10 2 2 4 2" xfId="18030" xr:uid="{00000000-0005-0000-0000-000059460000}"/>
    <cellStyle name="Normal 10 2 2 5" xfId="18031" xr:uid="{00000000-0005-0000-0000-00005A460000}"/>
    <cellStyle name="Normal 10 2 3" xfId="18032" xr:uid="{00000000-0005-0000-0000-00005B460000}"/>
    <cellStyle name="Normal 10 2 3 2" xfId="18033" xr:uid="{00000000-0005-0000-0000-00005C460000}"/>
    <cellStyle name="Normal 10 2 3 2 2" xfId="18034" xr:uid="{00000000-0005-0000-0000-00005D460000}"/>
    <cellStyle name="Normal 10 2 3 3" xfId="18035" xr:uid="{00000000-0005-0000-0000-00005E460000}"/>
    <cellStyle name="Normal 10 2 3 3 2" xfId="18036" xr:uid="{00000000-0005-0000-0000-00005F460000}"/>
    <cellStyle name="Normal 10 2 3 4" xfId="18037" xr:uid="{00000000-0005-0000-0000-000060460000}"/>
    <cellStyle name="Normal 10 2 4" xfId="18038" xr:uid="{00000000-0005-0000-0000-000061460000}"/>
    <cellStyle name="Normal 10 2 4 2" xfId="18039" xr:uid="{00000000-0005-0000-0000-000062460000}"/>
    <cellStyle name="Normal 10 2 5" xfId="18040" xr:uid="{00000000-0005-0000-0000-000063460000}"/>
    <cellStyle name="Normal 10 3" xfId="18041" xr:uid="{00000000-0005-0000-0000-000064460000}"/>
    <cellStyle name="Normal 10 3 2" xfId="18042" xr:uid="{00000000-0005-0000-0000-000065460000}"/>
    <cellStyle name="Normal 10 3 2 2" xfId="18043" xr:uid="{00000000-0005-0000-0000-000066460000}"/>
    <cellStyle name="Normal 10 3 2 2 2" xfId="18044" xr:uid="{00000000-0005-0000-0000-000067460000}"/>
    <cellStyle name="Normal 10 3 2 2 2 2" xfId="18045" xr:uid="{00000000-0005-0000-0000-000068460000}"/>
    <cellStyle name="Normal 10 3 2 2 3" xfId="18046" xr:uid="{00000000-0005-0000-0000-000069460000}"/>
    <cellStyle name="Normal 10 3 2 3" xfId="18047" xr:uid="{00000000-0005-0000-0000-00006A460000}"/>
    <cellStyle name="Normal 10 3 2 3 2" xfId="18048" xr:uid="{00000000-0005-0000-0000-00006B460000}"/>
    <cellStyle name="Normal 10 3 2 4" xfId="18049" xr:uid="{00000000-0005-0000-0000-00006C460000}"/>
    <cellStyle name="Normal 10 3 2 4 2" xfId="18050" xr:uid="{00000000-0005-0000-0000-00006D460000}"/>
    <cellStyle name="Normal 10 3 2 5" xfId="18051" xr:uid="{00000000-0005-0000-0000-00006E460000}"/>
    <cellStyle name="Normal 10 3 3" xfId="18052" xr:uid="{00000000-0005-0000-0000-00006F460000}"/>
    <cellStyle name="Normal 10 3 3 2" xfId="18053" xr:uid="{00000000-0005-0000-0000-000070460000}"/>
    <cellStyle name="Normal 10 3 3 2 2" xfId="18054" xr:uid="{00000000-0005-0000-0000-000071460000}"/>
    <cellStyle name="Normal 10 3 3 3" xfId="18055" xr:uid="{00000000-0005-0000-0000-000072460000}"/>
    <cellStyle name="Normal 10 3 4" xfId="18056" xr:uid="{00000000-0005-0000-0000-000073460000}"/>
    <cellStyle name="Normal 10 3 4 2" xfId="18057" xr:uid="{00000000-0005-0000-0000-000074460000}"/>
    <cellStyle name="Normal 10 3 5" xfId="18058" xr:uid="{00000000-0005-0000-0000-000075460000}"/>
    <cellStyle name="Normal 10 3 5 2" xfId="18059" xr:uid="{00000000-0005-0000-0000-000076460000}"/>
    <cellStyle name="Normal 10 3 6" xfId="18060" xr:uid="{00000000-0005-0000-0000-000077460000}"/>
    <cellStyle name="Normal 10 3 7" xfId="18061" xr:uid="{00000000-0005-0000-0000-000078460000}"/>
    <cellStyle name="Normal 10 3 8" xfId="18062" xr:uid="{00000000-0005-0000-0000-000079460000}"/>
    <cellStyle name="Normal 10 3 9" xfId="18063" xr:uid="{00000000-0005-0000-0000-00007A460000}"/>
    <cellStyle name="Normal 10 4" xfId="18064" xr:uid="{00000000-0005-0000-0000-00007B460000}"/>
    <cellStyle name="Normal 10 4 2" xfId="18065" xr:uid="{00000000-0005-0000-0000-00007C460000}"/>
    <cellStyle name="Normal 10 4 2 2" xfId="18066" xr:uid="{00000000-0005-0000-0000-00007D460000}"/>
    <cellStyle name="Normal 10 4 2 2 2" xfId="18067" xr:uid="{00000000-0005-0000-0000-00007E460000}"/>
    <cellStyle name="Normal 10 4 2 3" xfId="18068" xr:uid="{00000000-0005-0000-0000-00007F460000}"/>
    <cellStyle name="Normal 10 4 3" xfId="18069" xr:uid="{00000000-0005-0000-0000-000080460000}"/>
    <cellStyle name="Normal 10 4 3 2" xfId="18070" xr:uid="{00000000-0005-0000-0000-000081460000}"/>
    <cellStyle name="Normal 10 4 4" xfId="18071" xr:uid="{00000000-0005-0000-0000-000082460000}"/>
    <cellStyle name="Normal 10 4 4 2" xfId="18072" xr:uid="{00000000-0005-0000-0000-000083460000}"/>
    <cellStyle name="Normal 10 4 5" xfId="18073" xr:uid="{00000000-0005-0000-0000-000084460000}"/>
    <cellStyle name="Normal 10 5" xfId="18074" xr:uid="{00000000-0005-0000-0000-000085460000}"/>
    <cellStyle name="Normal 10 5 2" xfId="18075" xr:uid="{00000000-0005-0000-0000-000086460000}"/>
    <cellStyle name="Normal 10 5 2 2" xfId="18076" xr:uid="{00000000-0005-0000-0000-000087460000}"/>
    <cellStyle name="Normal 10 5 2 2 2" xfId="18077" xr:uid="{00000000-0005-0000-0000-000088460000}"/>
    <cellStyle name="Normal 10 5 2 3" xfId="18078" xr:uid="{00000000-0005-0000-0000-000089460000}"/>
    <cellStyle name="Normal 10 5 3" xfId="18079" xr:uid="{00000000-0005-0000-0000-00008A460000}"/>
    <cellStyle name="Normal 10 5 3 2" xfId="18080" xr:uid="{00000000-0005-0000-0000-00008B460000}"/>
    <cellStyle name="Normal 10 5 4" xfId="18081" xr:uid="{00000000-0005-0000-0000-00008C460000}"/>
    <cellStyle name="Normal 10 5 4 2" xfId="18082" xr:uid="{00000000-0005-0000-0000-00008D460000}"/>
    <cellStyle name="Normal 10 5 5" xfId="18083" xr:uid="{00000000-0005-0000-0000-00008E460000}"/>
    <cellStyle name="Normal 10 6" xfId="18084" xr:uid="{00000000-0005-0000-0000-00008F460000}"/>
    <cellStyle name="Normal 10 6 2" xfId="18085" xr:uid="{00000000-0005-0000-0000-000090460000}"/>
    <cellStyle name="Normal 10 6 2 2" xfId="18086" xr:uid="{00000000-0005-0000-0000-000091460000}"/>
    <cellStyle name="Normal 10 6 2 2 2" xfId="18087" xr:uid="{00000000-0005-0000-0000-000092460000}"/>
    <cellStyle name="Normal 10 6 2 3" xfId="18088" xr:uid="{00000000-0005-0000-0000-000093460000}"/>
    <cellStyle name="Normal 10 6 3" xfId="18089" xr:uid="{00000000-0005-0000-0000-000094460000}"/>
    <cellStyle name="Normal 10 6 3 2" xfId="18090" xr:uid="{00000000-0005-0000-0000-000095460000}"/>
    <cellStyle name="Normal 10 6 4" xfId="18091" xr:uid="{00000000-0005-0000-0000-000096460000}"/>
    <cellStyle name="Normal 10 6 4 2" xfId="18092" xr:uid="{00000000-0005-0000-0000-000097460000}"/>
    <cellStyle name="Normal 10 6 5" xfId="18093" xr:uid="{00000000-0005-0000-0000-000098460000}"/>
    <cellStyle name="Normal 10 7" xfId="18094" xr:uid="{00000000-0005-0000-0000-000099460000}"/>
    <cellStyle name="Normal 10 7 2" xfId="18095" xr:uid="{00000000-0005-0000-0000-00009A460000}"/>
    <cellStyle name="Normal 10 7 2 2" xfId="18096" xr:uid="{00000000-0005-0000-0000-00009B460000}"/>
    <cellStyle name="Normal 10 7 3" xfId="18097" xr:uid="{00000000-0005-0000-0000-00009C460000}"/>
    <cellStyle name="Normal 10 8" xfId="18098" xr:uid="{00000000-0005-0000-0000-00009D460000}"/>
    <cellStyle name="Normal 10 8 2" xfId="18099" xr:uid="{00000000-0005-0000-0000-00009E460000}"/>
    <cellStyle name="Normal 10 9" xfId="18100" xr:uid="{00000000-0005-0000-0000-00009F460000}"/>
    <cellStyle name="Normal 10 9 2" xfId="18101" xr:uid="{00000000-0005-0000-0000-0000A0460000}"/>
    <cellStyle name="Normal 101" xfId="43727" xr:uid="{DCAFF61F-6D39-411F-9888-4A1B87D5B667}"/>
    <cellStyle name="Normal 11" xfId="18102" xr:uid="{00000000-0005-0000-0000-0000A1460000}"/>
    <cellStyle name="Normal 11 10" xfId="18103" xr:uid="{00000000-0005-0000-0000-0000A2460000}"/>
    <cellStyle name="Normal 11 10 2" xfId="18104" xr:uid="{00000000-0005-0000-0000-0000A3460000}"/>
    <cellStyle name="Normal 11 11" xfId="18105" xr:uid="{00000000-0005-0000-0000-0000A4460000}"/>
    <cellStyle name="Normal 11 12" xfId="18106" xr:uid="{00000000-0005-0000-0000-0000A5460000}"/>
    <cellStyle name="Normal 11 13" xfId="18107" xr:uid="{00000000-0005-0000-0000-0000A6460000}"/>
    <cellStyle name="Normal 11 14" xfId="18108" xr:uid="{00000000-0005-0000-0000-0000A7460000}"/>
    <cellStyle name="Normal 11 2" xfId="18109" xr:uid="{00000000-0005-0000-0000-0000A8460000}"/>
    <cellStyle name="Normal 11 2 10" xfId="18110" xr:uid="{00000000-0005-0000-0000-0000A9460000}"/>
    <cellStyle name="Normal 11 2 10 2" xfId="18111" xr:uid="{00000000-0005-0000-0000-0000AA460000}"/>
    <cellStyle name="Normal 11 2 11" xfId="18112" xr:uid="{00000000-0005-0000-0000-0000AB460000}"/>
    <cellStyle name="Normal 11 2 11 2" xfId="18113" xr:uid="{00000000-0005-0000-0000-0000AC460000}"/>
    <cellStyle name="Normal 11 2 12" xfId="18114" xr:uid="{00000000-0005-0000-0000-0000AD460000}"/>
    <cellStyle name="Normal 11 2 13" xfId="18115" xr:uid="{00000000-0005-0000-0000-0000AE460000}"/>
    <cellStyle name="Normal 11 2 14" xfId="18116" xr:uid="{00000000-0005-0000-0000-0000AF460000}"/>
    <cellStyle name="Normal 11 2 14 2" xfId="18117" xr:uid="{00000000-0005-0000-0000-0000B0460000}"/>
    <cellStyle name="Normal 11 2 15" xfId="18118" xr:uid="{00000000-0005-0000-0000-0000B1460000}"/>
    <cellStyle name="Normal 11 2 15 2" xfId="18119" xr:uid="{00000000-0005-0000-0000-0000B2460000}"/>
    <cellStyle name="Normal 11 2 16" xfId="18120" xr:uid="{00000000-0005-0000-0000-0000B3460000}"/>
    <cellStyle name="Normal 11 2 17" xfId="18121" xr:uid="{00000000-0005-0000-0000-0000B4460000}"/>
    <cellStyle name="Normal 11 2 18" xfId="18122" xr:uid="{00000000-0005-0000-0000-0000B5460000}"/>
    <cellStyle name="Normal 11 2 19" xfId="18123" xr:uid="{00000000-0005-0000-0000-0000B6460000}"/>
    <cellStyle name="Normal 11 2 2" xfId="18124" xr:uid="{00000000-0005-0000-0000-0000B7460000}"/>
    <cellStyle name="Normal 11 2 2 2" xfId="18125" xr:uid="{00000000-0005-0000-0000-0000B8460000}"/>
    <cellStyle name="Normal 11 2 2 2 2" xfId="18126" xr:uid="{00000000-0005-0000-0000-0000B9460000}"/>
    <cellStyle name="Normal 11 2 2 2 3" xfId="18127" xr:uid="{00000000-0005-0000-0000-0000BA460000}"/>
    <cellStyle name="Normal 11 2 2 2 3 2" xfId="18128" xr:uid="{00000000-0005-0000-0000-0000BB460000}"/>
    <cellStyle name="Normal 11 2 2 2 4" xfId="18129" xr:uid="{00000000-0005-0000-0000-0000BC460000}"/>
    <cellStyle name="Normal 11 2 2 3" xfId="18130" xr:uid="{00000000-0005-0000-0000-0000BD460000}"/>
    <cellStyle name="Normal 11 2 2 4" xfId="18131" xr:uid="{00000000-0005-0000-0000-0000BE460000}"/>
    <cellStyle name="Normal 11 2 2 4 2" xfId="18132" xr:uid="{00000000-0005-0000-0000-0000BF460000}"/>
    <cellStyle name="Normal 11 2 2 5" xfId="18133" xr:uid="{00000000-0005-0000-0000-0000C0460000}"/>
    <cellStyle name="Normal 11 2 2 5 2" xfId="18134" xr:uid="{00000000-0005-0000-0000-0000C1460000}"/>
    <cellStyle name="Normal 11 2 2 6" xfId="18135" xr:uid="{00000000-0005-0000-0000-0000C2460000}"/>
    <cellStyle name="Normal 11 2 3" xfId="18136" xr:uid="{00000000-0005-0000-0000-0000C3460000}"/>
    <cellStyle name="Normal 11 2 3 2" xfId="18137" xr:uid="{00000000-0005-0000-0000-0000C4460000}"/>
    <cellStyle name="Normal 11 2 3 2 2" xfId="18138" xr:uid="{00000000-0005-0000-0000-0000C5460000}"/>
    <cellStyle name="Normal 11 2 3 2 3" xfId="18139" xr:uid="{00000000-0005-0000-0000-0000C6460000}"/>
    <cellStyle name="Normal 11 2 3 2 3 2" xfId="18140" xr:uid="{00000000-0005-0000-0000-0000C7460000}"/>
    <cellStyle name="Normal 11 2 3 2 4" xfId="18141" xr:uid="{00000000-0005-0000-0000-0000C8460000}"/>
    <cellStyle name="Normal 11 2 3 3" xfId="18142" xr:uid="{00000000-0005-0000-0000-0000C9460000}"/>
    <cellStyle name="Normal 11 2 3 4" xfId="18143" xr:uid="{00000000-0005-0000-0000-0000CA460000}"/>
    <cellStyle name="Normal 11 2 3 4 2" xfId="18144" xr:uid="{00000000-0005-0000-0000-0000CB460000}"/>
    <cellStyle name="Normal 11 2 3 5" xfId="18145" xr:uid="{00000000-0005-0000-0000-0000CC460000}"/>
    <cellStyle name="Normal 11 2 3 5 2" xfId="18146" xr:uid="{00000000-0005-0000-0000-0000CD460000}"/>
    <cellStyle name="Normal 11 2 3 6" xfId="18147" xr:uid="{00000000-0005-0000-0000-0000CE460000}"/>
    <cellStyle name="Normal 11 2 4" xfId="18148" xr:uid="{00000000-0005-0000-0000-0000CF460000}"/>
    <cellStyle name="Normal 11 2 4 2" xfId="18149" xr:uid="{00000000-0005-0000-0000-0000D0460000}"/>
    <cellStyle name="Normal 11 2 4 2 2" xfId="18150" xr:uid="{00000000-0005-0000-0000-0000D1460000}"/>
    <cellStyle name="Normal 11 2 4 2 3" xfId="18151" xr:uid="{00000000-0005-0000-0000-0000D2460000}"/>
    <cellStyle name="Normal 11 2 4 3" xfId="18152" xr:uid="{00000000-0005-0000-0000-0000D3460000}"/>
    <cellStyle name="Normal 11 2 4 4" xfId="18153" xr:uid="{00000000-0005-0000-0000-0000D4460000}"/>
    <cellStyle name="Normal 11 2 4 4 2" xfId="18154" xr:uid="{00000000-0005-0000-0000-0000D5460000}"/>
    <cellStyle name="Normal 11 2 4 5" xfId="18155" xr:uid="{00000000-0005-0000-0000-0000D6460000}"/>
    <cellStyle name="Normal 11 2 4 5 2" xfId="18156" xr:uid="{00000000-0005-0000-0000-0000D7460000}"/>
    <cellStyle name="Normal 11 2 4 6" xfId="18157" xr:uid="{00000000-0005-0000-0000-0000D8460000}"/>
    <cellStyle name="Normal 11 2 5" xfId="18158" xr:uid="{00000000-0005-0000-0000-0000D9460000}"/>
    <cellStyle name="Normal 11 2 5 2" xfId="18159" xr:uid="{00000000-0005-0000-0000-0000DA460000}"/>
    <cellStyle name="Normal 11 2 5 3" xfId="18160" xr:uid="{00000000-0005-0000-0000-0000DB460000}"/>
    <cellStyle name="Normal 11 2 5 4" xfId="18161" xr:uid="{00000000-0005-0000-0000-0000DC460000}"/>
    <cellStyle name="Normal 11 2 6" xfId="18162" xr:uid="{00000000-0005-0000-0000-0000DD460000}"/>
    <cellStyle name="Normal 11 2 6 2" xfId="18163" xr:uid="{00000000-0005-0000-0000-0000DE460000}"/>
    <cellStyle name="Normal 11 2 6 3" xfId="18164" xr:uid="{00000000-0005-0000-0000-0000DF460000}"/>
    <cellStyle name="Normal 11 2 6 4" xfId="18165" xr:uid="{00000000-0005-0000-0000-0000E0460000}"/>
    <cellStyle name="Normal 11 2 7" xfId="18166" xr:uid="{00000000-0005-0000-0000-0000E1460000}"/>
    <cellStyle name="Normal 11 2 7 2" xfId="18167" xr:uid="{00000000-0005-0000-0000-0000E2460000}"/>
    <cellStyle name="Normal 11 2 8" xfId="18168" xr:uid="{00000000-0005-0000-0000-0000E3460000}"/>
    <cellStyle name="Normal 11 2 8 2" xfId="18169" xr:uid="{00000000-0005-0000-0000-0000E4460000}"/>
    <cellStyle name="Normal 11 2 9" xfId="18170" xr:uid="{00000000-0005-0000-0000-0000E5460000}"/>
    <cellStyle name="Normal 11 2 9 2" xfId="18171" xr:uid="{00000000-0005-0000-0000-0000E6460000}"/>
    <cellStyle name="Normal 11 3" xfId="18172" xr:uid="{00000000-0005-0000-0000-0000E7460000}"/>
    <cellStyle name="Normal 11 3 10" xfId="18173" xr:uid="{00000000-0005-0000-0000-0000E8460000}"/>
    <cellStyle name="Normal 11 3 10 2" xfId="18174" xr:uid="{00000000-0005-0000-0000-0000E9460000}"/>
    <cellStyle name="Normal 11 3 11" xfId="18175" xr:uid="{00000000-0005-0000-0000-0000EA460000}"/>
    <cellStyle name="Normal 11 3 11 2" xfId="18176" xr:uid="{00000000-0005-0000-0000-0000EB460000}"/>
    <cellStyle name="Normal 11 3 12" xfId="18177" xr:uid="{00000000-0005-0000-0000-0000EC460000}"/>
    <cellStyle name="Normal 11 3 13" xfId="18178" xr:uid="{00000000-0005-0000-0000-0000ED460000}"/>
    <cellStyle name="Normal 11 3 14" xfId="18179" xr:uid="{00000000-0005-0000-0000-0000EE460000}"/>
    <cellStyle name="Normal 11 3 14 2" xfId="18180" xr:uid="{00000000-0005-0000-0000-0000EF460000}"/>
    <cellStyle name="Normal 11 3 15" xfId="18181" xr:uid="{00000000-0005-0000-0000-0000F0460000}"/>
    <cellStyle name="Normal 11 3 15 2" xfId="18182" xr:uid="{00000000-0005-0000-0000-0000F1460000}"/>
    <cellStyle name="Normal 11 3 16" xfId="18183" xr:uid="{00000000-0005-0000-0000-0000F2460000}"/>
    <cellStyle name="Normal 11 3 17" xfId="18184" xr:uid="{00000000-0005-0000-0000-0000F3460000}"/>
    <cellStyle name="Normal 11 3 2" xfId="18185" xr:uid="{00000000-0005-0000-0000-0000F4460000}"/>
    <cellStyle name="Normal 11 3 2 2" xfId="18186" xr:uid="{00000000-0005-0000-0000-0000F5460000}"/>
    <cellStyle name="Normal 11 3 2 3" xfId="18187" xr:uid="{00000000-0005-0000-0000-0000F6460000}"/>
    <cellStyle name="Normal 11 3 2 4" xfId="18188" xr:uid="{00000000-0005-0000-0000-0000F7460000}"/>
    <cellStyle name="Normal 11 3 2 4 2" xfId="18189" xr:uid="{00000000-0005-0000-0000-0000F8460000}"/>
    <cellStyle name="Normal 11 3 2 5" xfId="18190" xr:uid="{00000000-0005-0000-0000-0000F9460000}"/>
    <cellStyle name="Normal 11 3 3" xfId="18191" xr:uid="{00000000-0005-0000-0000-0000FA460000}"/>
    <cellStyle name="Normal 11 3 3 2" xfId="18192" xr:uid="{00000000-0005-0000-0000-0000FB460000}"/>
    <cellStyle name="Normal 11 3 4" xfId="18193" xr:uid="{00000000-0005-0000-0000-0000FC460000}"/>
    <cellStyle name="Normal 11 3 4 2" xfId="18194" xr:uid="{00000000-0005-0000-0000-0000FD460000}"/>
    <cellStyle name="Normal 11 3 5" xfId="18195" xr:uid="{00000000-0005-0000-0000-0000FE460000}"/>
    <cellStyle name="Normal 11 3 5 2" xfId="18196" xr:uid="{00000000-0005-0000-0000-0000FF460000}"/>
    <cellStyle name="Normal 11 3 6" xfId="18197" xr:uid="{00000000-0005-0000-0000-000000470000}"/>
    <cellStyle name="Normal 11 3 6 2" xfId="18198" xr:uid="{00000000-0005-0000-0000-000001470000}"/>
    <cellStyle name="Normal 11 3 7" xfId="18199" xr:uid="{00000000-0005-0000-0000-000002470000}"/>
    <cellStyle name="Normal 11 3 7 2" xfId="18200" xr:uid="{00000000-0005-0000-0000-000003470000}"/>
    <cellStyle name="Normal 11 3 8" xfId="18201" xr:uid="{00000000-0005-0000-0000-000004470000}"/>
    <cellStyle name="Normal 11 3 8 2" xfId="18202" xr:uid="{00000000-0005-0000-0000-000005470000}"/>
    <cellStyle name="Normal 11 3 9" xfId="18203" xr:uid="{00000000-0005-0000-0000-000006470000}"/>
    <cellStyle name="Normal 11 3 9 2" xfId="18204" xr:uid="{00000000-0005-0000-0000-000007470000}"/>
    <cellStyle name="Normal 11 4" xfId="18205" xr:uid="{00000000-0005-0000-0000-000008470000}"/>
    <cellStyle name="Normal 11 4 2" xfId="18206" xr:uid="{00000000-0005-0000-0000-000009470000}"/>
    <cellStyle name="Normal 11 4 2 2" xfId="18207" xr:uid="{00000000-0005-0000-0000-00000A470000}"/>
    <cellStyle name="Normal 11 4 2 2 2" xfId="18208" xr:uid="{00000000-0005-0000-0000-00000B470000}"/>
    <cellStyle name="Normal 11 4 2 3" xfId="18209" xr:uid="{00000000-0005-0000-0000-00000C470000}"/>
    <cellStyle name="Normal 11 4 3" xfId="18210" xr:uid="{00000000-0005-0000-0000-00000D470000}"/>
    <cellStyle name="Normal 11 4 4" xfId="18211" xr:uid="{00000000-0005-0000-0000-00000E470000}"/>
    <cellStyle name="Normal 11 4 4 2" xfId="18212" xr:uid="{00000000-0005-0000-0000-00000F470000}"/>
    <cellStyle name="Normal 11 4 5" xfId="18213" xr:uid="{00000000-0005-0000-0000-000010470000}"/>
    <cellStyle name="Normal 11 4 5 2" xfId="18214" xr:uid="{00000000-0005-0000-0000-000011470000}"/>
    <cellStyle name="Normal 11 4 6" xfId="18215" xr:uid="{00000000-0005-0000-0000-000012470000}"/>
    <cellStyle name="Normal 11 5" xfId="18216" xr:uid="{00000000-0005-0000-0000-000013470000}"/>
    <cellStyle name="Normal 11 5 2" xfId="18217" xr:uid="{00000000-0005-0000-0000-000014470000}"/>
    <cellStyle name="Normal 11 5 2 2" xfId="18218" xr:uid="{00000000-0005-0000-0000-000015470000}"/>
    <cellStyle name="Normal 11 5 2 2 2" xfId="18219" xr:uid="{00000000-0005-0000-0000-000016470000}"/>
    <cellStyle name="Normal 11 5 2 3" xfId="18220" xr:uid="{00000000-0005-0000-0000-000017470000}"/>
    <cellStyle name="Normal 11 5 3" xfId="18221" xr:uid="{00000000-0005-0000-0000-000018470000}"/>
    <cellStyle name="Normal 11 5 3 2" xfId="18222" xr:uid="{00000000-0005-0000-0000-000019470000}"/>
    <cellStyle name="Normal 11 5 4" xfId="18223" xr:uid="{00000000-0005-0000-0000-00001A470000}"/>
    <cellStyle name="Normal 11 5 4 2" xfId="18224" xr:uid="{00000000-0005-0000-0000-00001B470000}"/>
    <cellStyle name="Normal 11 5 5" xfId="18225" xr:uid="{00000000-0005-0000-0000-00001C470000}"/>
    <cellStyle name="Normal 11 6" xfId="18226" xr:uid="{00000000-0005-0000-0000-00001D470000}"/>
    <cellStyle name="Normal 11 6 2" xfId="18227" xr:uid="{00000000-0005-0000-0000-00001E470000}"/>
    <cellStyle name="Normal 11 6 2 2" xfId="18228" xr:uid="{00000000-0005-0000-0000-00001F470000}"/>
    <cellStyle name="Normal 11 6 3" xfId="18229" xr:uid="{00000000-0005-0000-0000-000020470000}"/>
    <cellStyle name="Normal 11 7" xfId="18230" xr:uid="{00000000-0005-0000-0000-000021470000}"/>
    <cellStyle name="Normal 11 7 2" xfId="18231" xr:uid="{00000000-0005-0000-0000-000022470000}"/>
    <cellStyle name="Normal 11 8" xfId="18232" xr:uid="{00000000-0005-0000-0000-000023470000}"/>
    <cellStyle name="Normal 11 9" xfId="18233" xr:uid="{00000000-0005-0000-0000-000024470000}"/>
    <cellStyle name="Normal 11 9 2" xfId="18234" xr:uid="{00000000-0005-0000-0000-000025470000}"/>
    <cellStyle name="Normal 12" xfId="18235" xr:uid="{00000000-0005-0000-0000-000026470000}"/>
    <cellStyle name="Normal 12 10" xfId="18236" xr:uid="{00000000-0005-0000-0000-000027470000}"/>
    <cellStyle name="Normal 12 10 2" xfId="18237" xr:uid="{00000000-0005-0000-0000-000028470000}"/>
    <cellStyle name="Normal 12 11" xfId="18238" xr:uid="{00000000-0005-0000-0000-000029470000}"/>
    <cellStyle name="Normal 12 12" xfId="18239" xr:uid="{00000000-0005-0000-0000-00002A470000}"/>
    <cellStyle name="Normal 12 13" xfId="18240" xr:uid="{00000000-0005-0000-0000-00002B470000}"/>
    <cellStyle name="Normal 12 14" xfId="18241" xr:uid="{00000000-0005-0000-0000-00002C470000}"/>
    <cellStyle name="Normal 12 2" xfId="18242" xr:uid="{00000000-0005-0000-0000-00002D470000}"/>
    <cellStyle name="Normal 12 2 10" xfId="18243" xr:uid="{00000000-0005-0000-0000-00002E470000}"/>
    <cellStyle name="Normal 12 2 11" xfId="18244" xr:uid="{00000000-0005-0000-0000-00002F470000}"/>
    <cellStyle name="Normal 12 2 12" xfId="18245" xr:uid="{00000000-0005-0000-0000-000030470000}"/>
    <cellStyle name="Normal 12 2 13" xfId="18246" xr:uid="{00000000-0005-0000-0000-000031470000}"/>
    <cellStyle name="Normal 12 2 2" xfId="18247" xr:uid="{00000000-0005-0000-0000-000032470000}"/>
    <cellStyle name="Normal 12 2 2 2" xfId="18248" xr:uid="{00000000-0005-0000-0000-000033470000}"/>
    <cellStyle name="Normal 12 2 2 2 2" xfId="18249" xr:uid="{00000000-0005-0000-0000-000034470000}"/>
    <cellStyle name="Normal 12 2 2 2 2 2" xfId="18250" xr:uid="{00000000-0005-0000-0000-000035470000}"/>
    <cellStyle name="Normal 12 2 2 2 3" xfId="18251" xr:uid="{00000000-0005-0000-0000-000036470000}"/>
    <cellStyle name="Normal 12 2 2 3" xfId="18252" xr:uid="{00000000-0005-0000-0000-000037470000}"/>
    <cellStyle name="Normal 12 2 2 3 2" xfId="18253" xr:uid="{00000000-0005-0000-0000-000038470000}"/>
    <cellStyle name="Normal 12 2 2 4" xfId="18254" xr:uid="{00000000-0005-0000-0000-000039470000}"/>
    <cellStyle name="Normal 12 2 2 4 2" xfId="18255" xr:uid="{00000000-0005-0000-0000-00003A470000}"/>
    <cellStyle name="Normal 12 2 2 5" xfId="18256" xr:uid="{00000000-0005-0000-0000-00003B470000}"/>
    <cellStyle name="Normal 12 2 3" xfId="18257" xr:uid="{00000000-0005-0000-0000-00003C470000}"/>
    <cellStyle name="Normal 12 2 3 2" xfId="18258" xr:uid="{00000000-0005-0000-0000-00003D470000}"/>
    <cellStyle name="Normal 12 2 3 2 2" xfId="18259" xr:uid="{00000000-0005-0000-0000-00003E470000}"/>
    <cellStyle name="Normal 12 2 3 2 2 2" xfId="18260" xr:uid="{00000000-0005-0000-0000-00003F470000}"/>
    <cellStyle name="Normal 12 2 3 2 3" xfId="18261" xr:uid="{00000000-0005-0000-0000-000040470000}"/>
    <cellStyle name="Normal 12 2 3 3" xfId="18262" xr:uid="{00000000-0005-0000-0000-000041470000}"/>
    <cellStyle name="Normal 12 2 3 3 2" xfId="18263" xr:uid="{00000000-0005-0000-0000-000042470000}"/>
    <cellStyle name="Normal 12 2 3 4" xfId="18264" xr:uid="{00000000-0005-0000-0000-000043470000}"/>
    <cellStyle name="Normal 12 2 3 4 2" xfId="18265" xr:uid="{00000000-0005-0000-0000-000044470000}"/>
    <cellStyle name="Normal 12 2 3 5" xfId="18266" xr:uid="{00000000-0005-0000-0000-000045470000}"/>
    <cellStyle name="Normal 12 2 4" xfId="18267" xr:uid="{00000000-0005-0000-0000-000046470000}"/>
    <cellStyle name="Normal 12 2 4 2" xfId="18268" xr:uid="{00000000-0005-0000-0000-000047470000}"/>
    <cellStyle name="Normal 12 2 4 2 2" xfId="18269" xr:uid="{00000000-0005-0000-0000-000048470000}"/>
    <cellStyle name="Normal 12 2 4 3" xfId="18270" xr:uid="{00000000-0005-0000-0000-000049470000}"/>
    <cellStyle name="Normal 12 2 4 3 2" xfId="18271" xr:uid="{00000000-0005-0000-0000-00004A470000}"/>
    <cellStyle name="Normal 12 2 4 4" xfId="18272" xr:uid="{00000000-0005-0000-0000-00004B470000}"/>
    <cellStyle name="Normal 12 2 4 4 2" xfId="18273" xr:uid="{00000000-0005-0000-0000-00004C470000}"/>
    <cellStyle name="Normal 12 2 4 5" xfId="18274" xr:uid="{00000000-0005-0000-0000-00004D470000}"/>
    <cellStyle name="Normal 12 2 5" xfId="18275" xr:uid="{00000000-0005-0000-0000-00004E470000}"/>
    <cellStyle name="Normal 12 2 5 2" xfId="18276" xr:uid="{00000000-0005-0000-0000-00004F470000}"/>
    <cellStyle name="Normal 12 2 6" xfId="18277" xr:uid="{00000000-0005-0000-0000-000050470000}"/>
    <cellStyle name="Normal 12 2 6 2" xfId="18278" xr:uid="{00000000-0005-0000-0000-000051470000}"/>
    <cellStyle name="Normal 12 2 7" xfId="18279" xr:uid="{00000000-0005-0000-0000-000052470000}"/>
    <cellStyle name="Normal 12 2 8" xfId="18280" xr:uid="{00000000-0005-0000-0000-000053470000}"/>
    <cellStyle name="Normal 12 2 8 2" xfId="18281" xr:uid="{00000000-0005-0000-0000-000054470000}"/>
    <cellStyle name="Normal 12 2 9" xfId="18282" xr:uid="{00000000-0005-0000-0000-000055470000}"/>
    <cellStyle name="Normal 12 2 9 2" xfId="18283" xr:uid="{00000000-0005-0000-0000-000056470000}"/>
    <cellStyle name="Normal 12 3" xfId="18284" xr:uid="{00000000-0005-0000-0000-000057470000}"/>
    <cellStyle name="Normal 12 3 2" xfId="18285" xr:uid="{00000000-0005-0000-0000-000058470000}"/>
    <cellStyle name="Normal 12 3 2 2" xfId="18286" xr:uid="{00000000-0005-0000-0000-000059470000}"/>
    <cellStyle name="Normal 12 3 2 2 2" xfId="18287" xr:uid="{00000000-0005-0000-0000-00005A470000}"/>
    <cellStyle name="Normal 12 3 2 3" xfId="18288" xr:uid="{00000000-0005-0000-0000-00005B470000}"/>
    <cellStyle name="Normal 12 3 3" xfId="18289" xr:uid="{00000000-0005-0000-0000-00005C470000}"/>
    <cellStyle name="Normal 12 3 3 2" xfId="18290" xr:uid="{00000000-0005-0000-0000-00005D470000}"/>
    <cellStyle name="Normal 12 3 4" xfId="18291" xr:uid="{00000000-0005-0000-0000-00005E470000}"/>
    <cellStyle name="Normal 12 3 4 2" xfId="18292" xr:uid="{00000000-0005-0000-0000-00005F470000}"/>
    <cellStyle name="Normal 12 3 5" xfId="18293" xr:uid="{00000000-0005-0000-0000-000060470000}"/>
    <cellStyle name="Normal 12 3 6" xfId="18294" xr:uid="{00000000-0005-0000-0000-000061470000}"/>
    <cellStyle name="Normal 12 4" xfId="18295" xr:uid="{00000000-0005-0000-0000-000062470000}"/>
    <cellStyle name="Normal 12 4 2" xfId="18296" xr:uid="{00000000-0005-0000-0000-000063470000}"/>
    <cellStyle name="Normal 12 4 2 2" xfId="18297" xr:uid="{00000000-0005-0000-0000-000064470000}"/>
    <cellStyle name="Normal 12 4 2 2 2" xfId="18298" xr:uid="{00000000-0005-0000-0000-000065470000}"/>
    <cellStyle name="Normal 12 4 2 3" xfId="18299" xr:uid="{00000000-0005-0000-0000-000066470000}"/>
    <cellStyle name="Normal 12 4 3" xfId="18300" xr:uid="{00000000-0005-0000-0000-000067470000}"/>
    <cellStyle name="Normal 12 4 3 2" xfId="18301" xr:uid="{00000000-0005-0000-0000-000068470000}"/>
    <cellStyle name="Normal 12 4 4" xfId="18302" xr:uid="{00000000-0005-0000-0000-000069470000}"/>
    <cellStyle name="Normal 12 4 4 2" xfId="18303" xr:uid="{00000000-0005-0000-0000-00006A470000}"/>
    <cellStyle name="Normal 12 4 5" xfId="18304" xr:uid="{00000000-0005-0000-0000-00006B470000}"/>
    <cellStyle name="Normal 12 5" xfId="18305" xr:uid="{00000000-0005-0000-0000-00006C470000}"/>
    <cellStyle name="Normal 12 5 2" xfId="18306" xr:uid="{00000000-0005-0000-0000-00006D470000}"/>
    <cellStyle name="Normal 12 5 2 2" xfId="18307" xr:uid="{00000000-0005-0000-0000-00006E470000}"/>
    <cellStyle name="Normal 12 5 2 2 2" xfId="18308" xr:uid="{00000000-0005-0000-0000-00006F470000}"/>
    <cellStyle name="Normal 12 5 2 3" xfId="18309" xr:uid="{00000000-0005-0000-0000-000070470000}"/>
    <cellStyle name="Normal 12 5 3" xfId="18310" xr:uid="{00000000-0005-0000-0000-000071470000}"/>
    <cellStyle name="Normal 12 5 3 2" xfId="18311" xr:uid="{00000000-0005-0000-0000-000072470000}"/>
    <cellStyle name="Normal 12 5 4" xfId="18312" xr:uid="{00000000-0005-0000-0000-000073470000}"/>
    <cellStyle name="Normal 12 5 4 2" xfId="18313" xr:uid="{00000000-0005-0000-0000-000074470000}"/>
    <cellStyle name="Normal 12 5 5" xfId="18314" xr:uid="{00000000-0005-0000-0000-000075470000}"/>
    <cellStyle name="Normal 12 6" xfId="18315" xr:uid="{00000000-0005-0000-0000-000076470000}"/>
    <cellStyle name="Normal 12 6 2" xfId="18316" xr:uid="{00000000-0005-0000-0000-000077470000}"/>
    <cellStyle name="Normal 12 6 2 2" xfId="18317" xr:uid="{00000000-0005-0000-0000-000078470000}"/>
    <cellStyle name="Normal 12 6 3" xfId="18318" xr:uid="{00000000-0005-0000-0000-000079470000}"/>
    <cellStyle name="Normal 12 7" xfId="18319" xr:uid="{00000000-0005-0000-0000-00007A470000}"/>
    <cellStyle name="Normal 12 7 2" xfId="18320" xr:uid="{00000000-0005-0000-0000-00007B470000}"/>
    <cellStyle name="Normal 12 8" xfId="18321" xr:uid="{00000000-0005-0000-0000-00007C470000}"/>
    <cellStyle name="Normal 12 9" xfId="18322" xr:uid="{00000000-0005-0000-0000-00007D470000}"/>
    <cellStyle name="Normal 12 9 2" xfId="18323" xr:uid="{00000000-0005-0000-0000-00007E470000}"/>
    <cellStyle name="Normal 13" xfId="18324" xr:uid="{00000000-0005-0000-0000-00007F470000}"/>
    <cellStyle name="Normal 13 10" xfId="18325" xr:uid="{00000000-0005-0000-0000-000080470000}"/>
    <cellStyle name="Normal 13 10 2" xfId="18326" xr:uid="{00000000-0005-0000-0000-000081470000}"/>
    <cellStyle name="Normal 13 11" xfId="18327" xr:uid="{00000000-0005-0000-0000-000082470000}"/>
    <cellStyle name="Normal 13 12" xfId="18328" xr:uid="{00000000-0005-0000-0000-000083470000}"/>
    <cellStyle name="Normal 13 13" xfId="18329" xr:uid="{00000000-0005-0000-0000-000084470000}"/>
    <cellStyle name="Normal 13 14" xfId="18330" xr:uid="{00000000-0005-0000-0000-000085470000}"/>
    <cellStyle name="Normal 13 2" xfId="18331" xr:uid="{00000000-0005-0000-0000-000086470000}"/>
    <cellStyle name="Normal 13 2 10" xfId="18332" xr:uid="{00000000-0005-0000-0000-000087470000}"/>
    <cellStyle name="Normal 13 2 11" xfId="18333" xr:uid="{00000000-0005-0000-0000-000088470000}"/>
    <cellStyle name="Normal 13 2 12" xfId="18334" xr:uid="{00000000-0005-0000-0000-000089470000}"/>
    <cellStyle name="Normal 13 2 13" xfId="18335" xr:uid="{00000000-0005-0000-0000-00008A470000}"/>
    <cellStyle name="Normal 13 2 2" xfId="18336" xr:uid="{00000000-0005-0000-0000-00008B470000}"/>
    <cellStyle name="Normal 13 2 2 2" xfId="18337" xr:uid="{00000000-0005-0000-0000-00008C470000}"/>
    <cellStyle name="Normal 13 2 2 2 2" xfId="18338" xr:uid="{00000000-0005-0000-0000-00008D470000}"/>
    <cellStyle name="Normal 13 2 2 2 2 2" xfId="18339" xr:uid="{00000000-0005-0000-0000-00008E470000}"/>
    <cellStyle name="Normal 13 2 2 2 3" xfId="18340" xr:uid="{00000000-0005-0000-0000-00008F470000}"/>
    <cellStyle name="Normal 13 2 2 3" xfId="18341" xr:uid="{00000000-0005-0000-0000-000090470000}"/>
    <cellStyle name="Normal 13 2 2 3 2" xfId="18342" xr:uid="{00000000-0005-0000-0000-000091470000}"/>
    <cellStyle name="Normal 13 2 2 4" xfId="18343" xr:uid="{00000000-0005-0000-0000-000092470000}"/>
    <cellStyle name="Normal 13 2 2 4 2" xfId="18344" xr:uid="{00000000-0005-0000-0000-000093470000}"/>
    <cellStyle name="Normal 13 2 2 5" xfId="18345" xr:uid="{00000000-0005-0000-0000-000094470000}"/>
    <cellStyle name="Normal 13 2 3" xfId="18346" xr:uid="{00000000-0005-0000-0000-000095470000}"/>
    <cellStyle name="Normal 13 2 3 2" xfId="18347" xr:uid="{00000000-0005-0000-0000-000096470000}"/>
    <cellStyle name="Normal 13 2 3 2 2" xfId="18348" xr:uid="{00000000-0005-0000-0000-000097470000}"/>
    <cellStyle name="Normal 13 2 3 2 2 2" xfId="18349" xr:uid="{00000000-0005-0000-0000-000098470000}"/>
    <cellStyle name="Normal 13 2 3 2 3" xfId="18350" xr:uid="{00000000-0005-0000-0000-000099470000}"/>
    <cellStyle name="Normal 13 2 3 3" xfId="18351" xr:uid="{00000000-0005-0000-0000-00009A470000}"/>
    <cellStyle name="Normal 13 2 3 3 2" xfId="18352" xr:uid="{00000000-0005-0000-0000-00009B470000}"/>
    <cellStyle name="Normal 13 2 3 4" xfId="18353" xr:uid="{00000000-0005-0000-0000-00009C470000}"/>
    <cellStyle name="Normal 13 2 3 4 2" xfId="18354" xr:uid="{00000000-0005-0000-0000-00009D470000}"/>
    <cellStyle name="Normal 13 2 3 5" xfId="18355" xr:uid="{00000000-0005-0000-0000-00009E470000}"/>
    <cellStyle name="Normal 13 2 4" xfId="18356" xr:uid="{00000000-0005-0000-0000-00009F470000}"/>
    <cellStyle name="Normal 13 2 4 2" xfId="18357" xr:uid="{00000000-0005-0000-0000-0000A0470000}"/>
    <cellStyle name="Normal 13 2 4 2 2" xfId="18358" xr:uid="{00000000-0005-0000-0000-0000A1470000}"/>
    <cellStyle name="Normal 13 2 4 3" xfId="18359" xr:uid="{00000000-0005-0000-0000-0000A2470000}"/>
    <cellStyle name="Normal 13 2 4 3 2" xfId="18360" xr:uid="{00000000-0005-0000-0000-0000A3470000}"/>
    <cellStyle name="Normal 13 2 4 4" xfId="18361" xr:uid="{00000000-0005-0000-0000-0000A4470000}"/>
    <cellStyle name="Normal 13 2 4 4 2" xfId="18362" xr:uid="{00000000-0005-0000-0000-0000A5470000}"/>
    <cellStyle name="Normal 13 2 4 5" xfId="18363" xr:uid="{00000000-0005-0000-0000-0000A6470000}"/>
    <cellStyle name="Normal 13 2 5" xfId="18364" xr:uid="{00000000-0005-0000-0000-0000A7470000}"/>
    <cellStyle name="Normal 13 2 5 2" xfId="18365" xr:uid="{00000000-0005-0000-0000-0000A8470000}"/>
    <cellStyle name="Normal 13 2 6" xfId="18366" xr:uid="{00000000-0005-0000-0000-0000A9470000}"/>
    <cellStyle name="Normal 13 2 6 2" xfId="18367" xr:uid="{00000000-0005-0000-0000-0000AA470000}"/>
    <cellStyle name="Normal 13 2 7" xfId="18368" xr:uid="{00000000-0005-0000-0000-0000AB470000}"/>
    <cellStyle name="Normal 13 2 8" xfId="18369" xr:uid="{00000000-0005-0000-0000-0000AC470000}"/>
    <cellStyle name="Normal 13 2 8 2" xfId="18370" xr:uid="{00000000-0005-0000-0000-0000AD470000}"/>
    <cellStyle name="Normal 13 2 9" xfId="18371" xr:uid="{00000000-0005-0000-0000-0000AE470000}"/>
    <cellStyle name="Normal 13 2 9 2" xfId="18372" xr:uid="{00000000-0005-0000-0000-0000AF470000}"/>
    <cellStyle name="Normal 13 3" xfId="18373" xr:uid="{00000000-0005-0000-0000-0000B0470000}"/>
    <cellStyle name="Normal 13 3 2" xfId="18374" xr:uid="{00000000-0005-0000-0000-0000B1470000}"/>
    <cellStyle name="Normal 13 3 2 2" xfId="18375" xr:uid="{00000000-0005-0000-0000-0000B2470000}"/>
    <cellStyle name="Normal 13 3 2 2 2" xfId="18376" xr:uid="{00000000-0005-0000-0000-0000B3470000}"/>
    <cellStyle name="Normal 13 3 2 3" xfId="18377" xr:uid="{00000000-0005-0000-0000-0000B4470000}"/>
    <cellStyle name="Normal 13 3 3" xfId="18378" xr:uid="{00000000-0005-0000-0000-0000B5470000}"/>
    <cellStyle name="Normal 13 3 3 2" xfId="18379" xr:uid="{00000000-0005-0000-0000-0000B6470000}"/>
    <cellStyle name="Normal 13 3 4" xfId="18380" xr:uid="{00000000-0005-0000-0000-0000B7470000}"/>
    <cellStyle name="Normal 13 3 4 2" xfId="18381" xr:uid="{00000000-0005-0000-0000-0000B8470000}"/>
    <cellStyle name="Normal 13 3 5" xfId="18382" xr:uid="{00000000-0005-0000-0000-0000B9470000}"/>
    <cellStyle name="Normal 13 3 6" xfId="18383" xr:uid="{00000000-0005-0000-0000-0000BA470000}"/>
    <cellStyle name="Normal 13 4" xfId="18384" xr:uid="{00000000-0005-0000-0000-0000BB470000}"/>
    <cellStyle name="Normal 13 4 2" xfId="18385" xr:uid="{00000000-0005-0000-0000-0000BC470000}"/>
    <cellStyle name="Normal 13 4 2 2" xfId="18386" xr:uid="{00000000-0005-0000-0000-0000BD470000}"/>
    <cellStyle name="Normal 13 4 2 2 2" xfId="18387" xr:uid="{00000000-0005-0000-0000-0000BE470000}"/>
    <cellStyle name="Normal 13 4 2 3" xfId="18388" xr:uid="{00000000-0005-0000-0000-0000BF470000}"/>
    <cellStyle name="Normal 13 4 3" xfId="18389" xr:uid="{00000000-0005-0000-0000-0000C0470000}"/>
    <cellStyle name="Normal 13 4 3 2" xfId="18390" xr:uid="{00000000-0005-0000-0000-0000C1470000}"/>
    <cellStyle name="Normal 13 4 4" xfId="18391" xr:uid="{00000000-0005-0000-0000-0000C2470000}"/>
    <cellStyle name="Normal 13 4 4 2" xfId="18392" xr:uid="{00000000-0005-0000-0000-0000C3470000}"/>
    <cellStyle name="Normal 13 4 5" xfId="18393" xr:uid="{00000000-0005-0000-0000-0000C4470000}"/>
    <cellStyle name="Normal 13 5" xfId="18394" xr:uid="{00000000-0005-0000-0000-0000C5470000}"/>
    <cellStyle name="Normal 13 5 2" xfId="18395" xr:uid="{00000000-0005-0000-0000-0000C6470000}"/>
    <cellStyle name="Normal 13 5 2 2" xfId="18396" xr:uid="{00000000-0005-0000-0000-0000C7470000}"/>
    <cellStyle name="Normal 13 5 2 2 2" xfId="18397" xr:uid="{00000000-0005-0000-0000-0000C8470000}"/>
    <cellStyle name="Normal 13 5 2 3" xfId="18398" xr:uid="{00000000-0005-0000-0000-0000C9470000}"/>
    <cellStyle name="Normal 13 5 3" xfId="18399" xr:uid="{00000000-0005-0000-0000-0000CA470000}"/>
    <cellStyle name="Normal 13 5 3 2" xfId="18400" xr:uid="{00000000-0005-0000-0000-0000CB470000}"/>
    <cellStyle name="Normal 13 5 4" xfId="18401" xr:uid="{00000000-0005-0000-0000-0000CC470000}"/>
    <cellStyle name="Normal 13 5 4 2" xfId="18402" xr:uid="{00000000-0005-0000-0000-0000CD470000}"/>
    <cellStyle name="Normal 13 5 5" xfId="18403" xr:uid="{00000000-0005-0000-0000-0000CE470000}"/>
    <cellStyle name="Normal 13 6" xfId="18404" xr:uid="{00000000-0005-0000-0000-0000CF470000}"/>
    <cellStyle name="Normal 13 6 2" xfId="18405" xr:uid="{00000000-0005-0000-0000-0000D0470000}"/>
    <cellStyle name="Normal 13 6 2 2" xfId="18406" xr:uid="{00000000-0005-0000-0000-0000D1470000}"/>
    <cellStyle name="Normal 13 6 3" xfId="18407" xr:uid="{00000000-0005-0000-0000-0000D2470000}"/>
    <cellStyle name="Normal 13 7" xfId="18408" xr:uid="{00000000-0005-0000-0000-0000D3470000}"/>
    <cellStyle name="Normal 13 7 2" xfId="18409" xr:uid="{00000000-0005-0000-0000-0000D4470000}"/>
    <cellStyle name="Normal 13 8" xfId="18410" xr:uid="{00000000-0005-0000-0000-0000D5470000}"/>
    <cellStyle name="Normal 13 9" xfId="18411" xr:uid="{00000000-0005-0000-0000-0000D6470000}"/>
    <cellStyle name="Normal 13 9 2" xfId="18412" xr:uid="{00000000-0005-0000-0000-0000D7470000}"/>
    <cellStyle name="Normal 14" xfId="18413" xr:uid="{00000000-0005-0000-0000-0000D8470000}"/>
    <cellStyle name="Normal 14 10" xfId="18414" xr:uid="{00000000-0005-0000-0000-0000D9470000}"/>
    <cellStyle name="Normal 14 10 2" xfId="18415" xr:uid="{00000000-0005-0000-0000-0000DA470000}"/>
    <cellStyle name="Normal 14 11" xfId="18416" xr:uid="{00000000-0005-0000-0000-0000DB470000}"/>
    <cellStyle name="Normal 14 11 2" xfId="18417" xr:uid="{00000000-0005-0000-0000-0000DC470000}"/>
    <cellStyle name="Normal 14 12" xfId="18418" xr:uid="{00000000-0005-0000-0000-0000DD470000}"/>
    <cellStyle name="Normal 14 13" xfId="18419" xr:uid="{00000000-0005-0000-0000-0000DE470000}"/>
    <cellStyle name="Normal 14 14" xfId="18420" xr:uid="{00000000-0005-0000-0000-0000DF470000}"/>
    <cellStyle name="Normal 14 14 2" xfId="18421" xr:uid="{00000000-0005-0000-0000-0000E0470000}"/>
    <cellStyle name="Normal 14 15" xfId="18422" xr:uid="{00000000-0005-0000-0000-0000E1470000}"/>
    <cellStyle name="Normal 14 15 2" xfId="18423" xr:uid="{00000000-0005-0000-0000-0000E2470000}"/>
    <cellStyle name="Normal 14 16" xfId="18424" xr:uid="{00000000-0005-0000-0000-0000E3470000}"/>
    <cellStyle name="Normal 14 17" xfId="18425" xr:uid="{00000000-0005-0000-0000-0000E4470000}"/>
    <cellStyle name="Normal 14 18" xfId="18426" xr:uid="{00000000-0005-0000-0000-0000E5470000}"/>
    <cellStyle name="Normal 14 19" xfId="18427" xr:uid="{00000000-0005-0000-0000-0000E6470000}"/>
    <cellStyle name="Normal 14 2" xfId="18428" xr:uid="{00000000-0005-0000-0000-0000E7470000}"/>
    <cellStyle name="Normal 14 2 10" xfId="18429" xr:uid="{00000000-0005-0000-0000-0000E8470000}"/>
    <cellStyle name="Normal 14 2 11" xfId="18430" xr:uid="{00000000-0005-0000-0000-0000E9470000}"/>
    <cellStyle name="Normal 14 2 12" xfId="18431" xr:uid="{00000000-0005-0000-0000-0000EA470000}"/>
    <cellStyle name="Normal 14 2 13" xfId="18432" xr:uid="{00000000-0005-0000-0000-0000EB470000}"/>
    <cellStyle name="Normal 14 2 2" xfId="18433" xr:uid="{00000000-0005-0000-0000-0000EC470000}"/>
    <cellStyle name="Normal 14 2 2 2" xfId="18434" xr:uid="{00000000-0005-0000-0000-0000ED470000}"/>
    <cellStyle name="Normal 14 2 2 2 2" xfId="18435" xr:uid="{00000000-0005-0000-0000-0000EE470000}"/>
    <cellStyle name="Normal 14 2 2 2 2 2" xfId="18436" xr:uid="{00000000-0005-0000-0000-0000EF470000}"/>
    <cellStyle name="Normal 14 2 2 2 3" xfId="18437" xr:uid="{00000000-0005-0000-0000-0000F0470000}"/>
    <cellStyle name="Normal 14 2 2 3" xfId="18438" xr:uid="{00000000-0005-0000-0000-0000F1470000}"/>
    <cellStyle name="Normal 14 2 2 4" xfId="18439" xr:uid="{00000000-0005-0000-0000-0000F2470000}"/>
    <cellStyle name="Normal 14 2 2 4 2" xfId="18440" xr:uid="{00000000-0005-0000-0000-0000F3470000}"/>
    <cellStyle name="Normal 14 2 2 5" xfId="18441" xr:uid="{00000000-0005-0000-0000-0000F4470000}"/>
    <cellStyle name="Normal 14 2 2 5 2" xfId="18442" xr:uid="{00000000-0005-0000-0000-0000F5470000}"/>
    <cellStyle name="Normal 14 2 2 6" xfId="18443" xr:uid="{00000000-0005-0000-0000-0000F6470000}"/>
    <cellStyle name="Normal 14 2 3" xfId="18444" xr:uid="{00000000-0005-0000-0000-0000F7470000}"/>
    <cellStyle name="Normal 14 2 3 2" xfId="18445" xr:uid="{00000000-0005-0000-0000-0000F8470000}"/>
    <cellStyle name="Normal 14 2 3 2 2" xfId="18446" xr:uid="{00000000-0005-0000-0000-0000F9470000}"/>
    <cellStyle name="Normal 14 2 3 2 2 2" xfId="18447" xr:uid="{00000000-0005-0000-0000-0000FA470000}"/>
    <cellStyle name="Normal 14 2 3 2 3" xfId="18448" xr:uid="{00000000-0005-0000-0000-0000FB470000}"/>
    <cellStyle name="Normal 14 2 3 3" xfId="18449" xr:uid="{00000000-0005-0000-0000-0000FC470000}"/>
    <cellStyle name="Normal 14 2 3 3 2" xfId="18450" xr:uid="{00000000-0005-0000-0000-0000FD470000}"/>
    <cellStyle name="Normal 14 2 3 4" xfId="18451" xr:uid="{00000000-0005-0000-0000-0000FE470000}"/>
    <cellStyle name="Normal 14 2 3 4 2" xfId="18452" xr:uid="{00000000-0005-0000-0000-0000FF470000}"/>
    <cellStyle name="Normal 14 2 3 5" xfId="18453" xr:uid="{00000000-0005-0000-0000-000000480000}"/>
    <cellStyle name="Normal 14 2 4" xfId="18454" xr:uid="{00000000-0005-0000-0000-000001480000}"/>
    <cellStyle name="Normal 14 2 4 2" xfId="18455" xr:uid="{00000000-0005-0000-0000-000002480000}"/>
    <cellStyle name="Normal 14 2 4 2 2" xfId="18456" xr:uid="{00000000-0005-0000-0000-000003480000}"/>
    <cellStyle name="Normal 14 2 4 3" xfId="18457" xr:uid="{00000000-0005-0000-0000-000004480000}"/>
    <cellStyle name="Normal 14 2 4 3 2" xfId="18458" xr:uid="{00000000-0005-0000-0000-000005480000}"/>
    <cellStyle name="Normal 14 2 4 4" xfId="18459" xr:uid="{00000000-0005-0000-0000-000006480000}"/>
    <cellStyle name="Normal 14 2 4 4 2" xfId="18460" xr:uid="{00000000-0005-0000-0000-000007480000}"/>
    <cellStyle name="Normal 14 2 4 5" xfId="18461" xr:uid="{00000000-0005-0000-0000-000008480000}"/>
    <cellStyle name="Normal 14 2 5" xfId="18462" xr:uid="{00000000-0005-0000-0000-000009480000}"/>
    <cellStyle name="Normal 14 2 5 2" xfId="18463" xr:uid="{00000000-0005-0000-0000-00000A480000}"/>
    <cellStyle name="Normal 14 2 6" xfId="18464" xr:uid="{00000000-0005-0000-0000-00000B480000}"/>
    <cellStyle name="Normal 14 2 6 2" xfId="18465" xr:uid="{00000000-0005-0000-0000-00000C480000}"/>
    <cellStyle name="Normal 14 2 7" xfId="18466" xr:uid="{00000000-0005-0000-0000-00000D480000}"/>
    <cellStyle name="Normal 14 2 8" xfId="18467" xr:uid="{00000000-0005-0000-0000-00000E480000}"/>
    <cellStyle name="Normal 14 2 8 2" xfId="18468" xr:uid="{00000000-0005-0000-0000-00000F480000}"/>
    <cellStyle name="Normal 14 2 9" xfId="18469" xr:uid="{00000000-0005-0000-0000-000010480000}"/>
    <cellStyle name="Normal 14 2 9 2" xfId="18470" xr:uid="{00000000-0005-0000-0000-000011480000}"/>
    <cellStyle name="Normal 14 3" xfId="18471" xr:uid="{00000000-0005-0000-0000-000012480000}"/>
    <cellStyle name="Normal 14 3 2" xfId="18472" xr:uid="{00000000-0005-0000-0000-000013480000}"/>
    <cellStyle name="Normal 14 3 2 2" xfId="18473" xr:uid="{00000000-0005-0000-0000-000014480000}"/>
    <cellStyle name="Normal 14 3 2 3" xfId="18474" xr:uid="{00000000-0005-0000-0000-000015480000}"/>
    <cellStyle name="Normal 14 3 2 3 2" xfId="18475" xr:uid="{00000000-0005-0000-0000-000016480000}"/>
    <cellStyle name="Normal 14 3 2 4" xfId="18476" xr:uid="{00000000-0005-0000-0000-000017480000}"/>
    <cellStyle name="Normal 14 3 3" xfId="18477" xr:uid="{00000000-0005-0000-0000-000018480000}"/>
    <cellStyle name="Normal 14 3 4" xfId="18478" xr:uid="{00000000-0005-0000-0000-000019480000}"/>
    <cellStyle name="Normal 14 3 4 2" xfId="18479" xr:uid="{00000000-0005-0000-0000-00001A480000}"/>
    <cellStyle name="Normal 14 3 5" xfId="18480" xr:uid="{00000000-0005-0000-0000-00001B480000}"/>
    <cellStyle name="Normal 14 3 5 2" xfId="18481" xr:uid="{00000000-0005-0000-0000-00001C480000}"/>
    <cellStyle name="Normal 14 3 6" xfId="18482" xr:uid="{00000000-0005-0000-0000-00001D480000}"/>
    <cellStyle name="Normal 14 3 7" xfId="18483" xr:uid="{00000000-0005-0000-0000-00001E480000}"/>
    <cellStyle name="Normal 14 4" xfId="18484" xr:uid="{00000000-0005-0000-0000-00001F480000}"/>
    <cellStyle name="Normal 14 4 2" xfId="18485" xr:uid="{00000000-0005-0000-0000-000020480000}"/>
    <cellStyle name="Normal 14 4 2 2" xfId="18486" xr:uid="{00000000-0005-0000-0000-000021480000}"/>
    <cellStyle name="Normal 14 4 2 3" xfId="18487" xr:uid="{00000000-0005-0000-0000-000022480000}"/>
    <cellStyle name="Normal 14 4 2 3 2" xfId="18488" xr:uid="{00000000-0005-0000-0000-000023480000}"/>
    <cellStyle name="Normal 14 4 2 4" xfId="18489" xr:uid="{00000000-0005-0000-0000-000024480000}"/>
    <cellStyle name="Normal 14 4 3" xfId="18490" xr:uid="{00000000-0005-0000-0000-000025480000}"/>
    <cellStyle name="Normal 14 4 4" xfId="18491" xr:uid="{00000000-0005-0000-0000-000026480000}"/>
    <cellStyle name="Normal 14 4 4 2" xfId="18492" xr:uid="{00000000-0005-0000-0000-000027480000}"/>
    <cellStyle name="Normal 14 4 5" xfId="18493" xr:uid="{00000000-0005-0000-0000-000028480000}"/>
    <cellStyle name="Normal 14 4 5 2" xfId="18494" xr:uid="{00000000-0005-0000-0000-000029480000}"/>
    <cellStyle name="Normal 14 4 6" xfId="18495" xr:uid="{00000000-0005-0000-0000-00002A480000}"/>
    <cellStyle name="Normal 14 5" xfId="18496" xr:uid="{00000000-0005-0000-0000-00002B480000}"/>
    <cellStyle name="Normal 14 5 2" xfId="18497" xr:uid="{00000000-0005-0000-0000-00002C480000}"/>
    <cellStyle name="Normal 14 5 2 2" xfId="18498" xr:uid="{00000000-0005-0000-0000-00002D480000}"/>
    <cellStyle name="Normal 14 5 2 3" xfId="18499" xr:uid="{00000000-0005-0000-0000-00002E480000}"/>
    <cellStyle name="Normal 14 5 2 3 2" xfId="18500" xr:uid="{00000000-0005-0000-0000-00002F480000}"/>
    <cellStyle name="Normal 14 5 2 4" xfId="18501" xr:uid="{00000000-0005-0000-0000-000030480000}"/>
    <cellStyle name="Normal 14 5 3" xfId="18502" xr:uid="{00000000-0005-0000-0000-000031480000}"/>
    <cellStyle name="Normal 14 5 4" xfId="18503" xr:uid="{00000000-0005-0000-0000-000032480000}"/>
    <cellStyle name="Normal 14 5 4 2" xfId="18504" xr:uid="{00000000-0005-0000-0000-000033480000}"/>
    <cellStyle name="Normal 14 5 5" xfId="18505" xr:uid="{00000000-0005-0000-0000-000034480000}"/>
    <cellStyle name="Normal 14 5 5 2" xfId="18506" xr:uid="{00000000-0005-0000-0000-000035480000}"/>
    <cellStyle name="Normal 14 5 6" xfId="18507" xr:uid="{00000000-0005-0000-0000-000036480000}"/>
    <cellStyle name="Normal 14 6" xfId="18508" xr:uid="{00000000-0005-0000-0000-000037480000}"/>
    <cellStyle name="Normal 14 6 2" xfId="18509" xr:uid="{00000000-0005-0000-0000-000038480000}"/>
    <cellStyle name="Normal 14 6 3" xfId="18510" xr:uid="{00000000-0005-0000-0000-000039480000}"/>
    <cellStyle name="Normal 14 6 4" xfId="18511" xr:uid="{00000000-0005-0000-0000-00003A480000}"/>
    <cellStyle name="Normal 14 6 4 2" xfId="18512" xr:uid="{00000000-0005-0000-0000-00003B480000}"/>
    <cellStyle name="Normal 14 6 5" xfId="18513" xr:uid="{00000000-0005-0000-0000-00003C480000}"/>
    <cellStyle name="Normal 14 7" xfId="18514" xr:uid="{00000000-0005-0000-0000-00003D480000}"/>
    <cellStyle name="Normal 14 7 2" xfId="18515" xr:uid="{00000000-0005-0000-0000-00003E480000}"/>
    <cellStyle name="Normal 14 7 3" xfId="18516" xr:uid="{00000000-0005-0000-0000-00003F480000}"/>
    <cellStyle name="Normal 14 7 4" xfId="18517" xr:uid="{00000000-0005-0000-0000-000040480000}"/>
    <cellStyle name="Normal 14 8" xfId="18518" xr:uid="{00000000-0005-0000-0000-000041480000}"/>
    <cellStyle name="Normal 14 8 2" xfId="18519" xr:uid="{00000000-0005-0000-0000-000042480000}"/>
    <cellStyle name="Normal 14 9" xfId="18520" xr:uid="{00000000-0005-0000-0000-000043480000}"/>
    <cellStyle name="Normal 14 9 2" xfId="18521" xr:uid="{00000000-0005-0000-0000-000044480000}"/>
    <cellStyle name="Normal 15" xfId="18522" xr:uid="{00000000-0005-0000-0000-000045480000}"/>
    <cellStyle name="Normal 15 10" xfId="18523" xr:uid="{00000000-0005-0000-0000-000046480000}"/>
    <cellStyle name="Normal 15 10 2" xfId="18524" xr:uid="{00000000-0005-0000-0000-000047480000}"/>
    <cellStyle name="Normal 15 11" xfId="18525" xr:uid="{00000000-0005-0000-0000-000048480000}"/>
    <cellStyle name="Normal 15 12" xfId="18526" xr:uid="{00000000-0005-0000-0000-000049480000}"/>
    <cellStyle name="Normal 15 13" xfId="18527" xr:uid="{00000000-0005-0000-0000-00004A480000}"/>
    <cellStyle name="Normal 15 14" xfId="18528" xr:uid="{00000000-0005-0000-0000-00004B480000}"/>
    <cellStyle name="Normal 15 2" xfId="18529" xr:uid="{00000000-0005-0000-0000-00004C480000}"/>
    <cellStyle name="Normal 15 2 10" xfId="18530" xr:uid="{00000000-0005-0000-0000-00004D480000}"/>
    <cellStyle name="Normal 15 2 11" xfId="18531" xr:uid="{00000000-0005-0000-0000-00004E480000}"/>
    <cellStyle name="Normal 15 2 12" xfId="18532" xr:uid="{00000000-0005-0000-0000-00004F480000}"/>
    <cellStyle name="Normal 15 2 13" xfId="18533" xr:uid="{00000000-0005-0000-0000-000050480000}"/>
    <cellStyle name="Normal 15 2 2" xfId="18534" xr:uid="{00000000-0005-0000-0000-000051480000}"/>
    <cellStyle name="Normal 15 2 2 2" xfId="18535" xr:uid="{00000000-0005-0000-0000-000052480000}"/>
    <cellStyle name="Normal 15 2 2 2 2" xfId="18536" xr:uid="{00000000-0005-0000-0000-000053480000}"/>
    <cellStyle name="Normal 15 2 2 2 2 2" xfId="18537" xr:uid="{00000000-0005-0000-0000-000054480000}"/>
    <cellStyle name="Normal 15 2 2 2 3" xfId="18538" xr:uid="{00000000-0005-0000-0000-000055480000}"/>
    <cellStyle name="Normal 15 2 2 3" xfId="18539" xr:uid="{00000000-0005-0000-0000-000056480000}"/>
    <cellStyle name="Normal 15 2 2 3 2" xfId="18540" xr:uid="{00000000-0005-0000-0000-000057480000}"/>
    <cellStyle name="Normal 15 2 2 4" xfId="18541" xr:uid="{00000000-0005-0000-0000-000058480000}"/>
    <cellStyle name="Normal 15 2 2 4 2" xfId="18542" xr:uid="{00000000-0005-0000-0000-000059480000}"/>
    <cellStyle name="Normal 15 2 2 5" xfId="18543" xr:uid="{00000000-0005-0000-0000-00005A480000}"/>
    <cellStyle name="Normal 15 2 3" xfId="18544" xr:uid="{00000000-0005-0000-0000-00005B480000}"/>
    <cellStyle name="Normal 15 2 3 2" xfId="18545" xr:uid="{00000000-0005-0000-0000-00005C480000}"/>
    <cellStyle name="Normal 15 2 3 2 2" xfId="18546" xr:uid="{00000000-0005-0000-0000-00005D480000}"/>
    <cellStyle name="Normal 15 2 3 2 2 2" xfId="18547" xr:uid="{00000000-0005-0000-0000-00005E480000}"/>
    <cellStyle name="Normal 15 2 3 2 3" xfId="18548" xr:uid="{00000000-0005-0000-0000-00005F480000}"/>
    <cellStyle name="Normal 15 2 3 3" xfId="18549" xr:uid="{00000000-0005-0000-0000-000060480000}"/>
    <cellStyle name="Normal 15 2 3 3 2" xfId="18550" xr:uid="{00000000-0005-0000-0000-000061480000}"/>
    <cellStyle name="Normal 15 2 3 4" xfId="18551" xr:uid="{00000000-0005-0000-0000-000062480000}"/>
    <cellStyle name="Normal 15 2 3 4 2" xfId="18552" xr:uid="{00000000-0005-0000-0000-000063480000}"/>
    <cellStyle name="Normal 15 2 3 5" xfId="18553" xr:uid="{00000000-0005-0000-0000-000064480000}"/>
    <cellStyle name="Normal 15 2 4" xfId="18554" xr:uid="{00000000-0005-0000-0000-000065480000}"/>
    <cellStyle name="Normal 15 2 4 2" xfId="18555" xr:uid="{00000000-0005-0000-0000-000066480000}"/>
    <cellStyle name="Normal 15 2 4 2 2" xfId="18556" xr:uid="{00000000-0005-0000-0000-000067480000}"/>
    <cellStyle name="Normal 15 2 4 3" xfId="18557" xr:uid="{00000000-0005-0000-0000-000068480000}"/>
    <cellStyle name="Normal 15 2 4 3 2" xfId="18558" xr:uid="{00000000-0005-0000-0000-000069480000}"/>
    <cellStyle name="Normal 15 2 4 4" xfId="18559" xr:uid="{00000000-0005-0000-0000-00006A480000}"/>
    <cellStyle name="Normal 15 2 4 4 2" xfId="18560" xr:uid="{00000000-0005-0000-0000-00006B480000}"/>
    <cellStyle name="Normal 15 2 4 5" xfId="18561" xr:uid="{00000000-0005-0000-0000-00006C480000}"/>
    <cellStyle name="Normal 15 2 5" xfId="18562" xr:uid="{00000000-0005-0000-0000-00006D480000}"/>
    <cellStyle name="Normal 15 2 5 2" xfId="18563" xr:uid="{00000000-0005-0000-0000-00006E480000}"/>
    <cellStyle name="Normal 15 2 6" xfId="18564" xr:uid="{00000000-0005-0000-0000-00006F480000}"/>
    <cellStyle name="Normal 15 2 6 2" xfId="18565" xr:uid="{00000000-0005-0000-0000-000070480000}"/>
    <cellStyle name="Normal 15 2 7" xfId="18566" xr:uid="{00000000-0005-0000-0000-000071480000}"/>
    <cellStyle name="Normal 15 2 8" xfId="18567" xr:uid="{00000000-0005-0000-0000-000072480000}"/>
    <cellStyle name="Normal 15 2 8 2" xfId="18568" xr:uid="{00000000-0005-0000-0000-000073480000}"/>
    <cellStyle name="Normal 15 2 9" xfId="18569" xr:uid="{00000000-0005-0000-0000-000074480000}"/>
    <cellStyle name="Normal 15 2 9 2" xfId="18570" xr:uid="{00000000-0005-0000-0000-000075480000}"/>
    <cellStyle name="Normal 15 3" xfId="18571" xr:uid="{00000000-0005-0000-0000-000076480000}"/>
    <cellStyle name="Normal 15 3 2" xfId="18572" xr:uid="{00000000-0005-0000-0000-000077480000}"/>
    <cellStyle name="Normal 15 3 2 2" xfId="18573" xr:uid="{00000000-0005-0000-0000-000078480000}"/>
    <cellStyle name="Normal 15 3 2 2 2" xfId="18574" xr:uid="{00000000-0005-0000-0000-000079480000}"/>
    <cellStyle name="Normal 15 3 2 3" xfId="18575" xr:uid="{00000000-0005-0000-0000-00007A480000}"/>
    <cellStyle name="Normal 15 3 3" xfId="18576" xr:uid="{00000000-0005-0000-0000-00007B480000}"/>
    <cellStyle name="Normal 15 3 3 2" xfId="18577" xr:uid="{00000000-0005-0000-0000-00007C480000}"/>
    <cellStyle name="Normal 15 3 4" xfId="18578" xr:uid="{00000000-0005-0000-0000-00007D480000}"/>
    <cellStyle name="Normal 15 3 4 2" xfId="18579" xr:uid="{00000000-0005-0000-0000-00007E480000}"/>
    <cellStyle name="Normal 15 3 5" xfId="18580" xr:uid="{00000000-0005-0000-0000-00007F480000}"/>
    <cellStyle name="Normal 15 3 6" xfId="18581" xr:uid="{00000000-0005-0000-0000-000080480000}"/>
    <cellStyle name="Normal 15 4" xfId="18582" xr:uid="{00000000-0005-0000-0000-000081480000}"/>
    <cellStyle name="Normal 15 4 2" xfId="18583" xr:uid="{00000000-0005-0000-0000-000082480000}"/>
    <cellStyle name="Normal 15 4 2 2" xfId="18584" xr:uid="{00000000-0005-0000-0000-000083480000}"/>
    <cellStyle name="Normal 15 4 2 2 2" xfId="18585" xr:uid="{00000000-0005-0000-0000-000084480000}"/>
    <cellStyle name="Normal 15 4 2 3" xfId="18586" xr:uid="{00000000-0005-0000-0000-000085480000}"/>
    <cellStyle name="Normal 15 4 3" xfId="18587" xr:uid="{00000000-0005-0000-0000-000086480000}"/>
    <cellStyle name="Normal 15 4 3 2" xfId="18588" xr:uid="{00000000-0005-0000-0000-000087480000}"/>
    <cellStyle name="Normal 15 4 4" xfId="18589" xr:uid="{00000000-0005-0000-0000-000088480000}"/>
    <cellStyle name="Normal 15 4 4 2" xfId="18590" xr:uid="{00000000-0005-0000-0000-000089480000}"/>
    <cellStyle name="Normal 15 4 5" xfId="18591" xr:uid="{00000000-0005-0000-0000-00008A480000}"/>
    <cellStyle name="Normal 15 5" xfId="18592" xr:uid="{00000000-0005-0000-0000-00008B480000}"/>
    <cellStyle name="Normal 15 5 2" xfId="18593" xr:uid="{00000000-0005-0000-0000-00008C480000}"/>
    <cellStyle name="Normal 15 5 2 2" xfId="18594" xr:uid="{00000000-0005-0000-0000-00008D480000}"/>
    <cellStyle name="Normal 15 5 2 2 2" xfId="18595" xr:uid="{00000000-0005-0000-0000-00008E480000}"/>
    <cellStyle name="Normal 15 5 2 3" xfId="18596" xr:uid="{00000000-0005-0000-0000-00008F480000}"/>
    <cellStyle name="Normal 15 5 3" xfId="18597" xr:uid="{00000000-0005-0000-0000-000090480000}"/>
    <cellStyle name="Normal 15 5 3 2" xfId="18598" xr:uid="{00000000-0005-0000-0000-000091480000}"/>
    <cellStyle name="Normal 15 5 4" xfId="18599" xr:uid="{00000000-0005-0000-0000-000092480000}"/>
    <cellStyle name="Normal 15 5 4 2" xfId="18600" xr:uid="{00000000-0005-0000-0000-000093480000}"/>
    <cellStyle name="Normal 15 5 5" xfId="18601" xr:uid="{00000000-0005-0000-0000-000094480000}"/>
    <cellStyle name="Normal 15 6" xfId="18602" xr:uid="{00000000-0005-0000-0000-000095480000}"/>
    <cellStyle name="Normal 15 6 2" xfId="18603" xr:uid="{00000000-0005-0000-0000-000096480000}"/>
    <cellStyle name="Normal 15 6 2 2" xfId="18604" xr:uid="{00000000-0005-0000-0000-000097480000}"/>
    <cellStyle name="Normal 15 6 3" xfId="18605" xr:uid="{00000000-0005-0000-0000-000098480000}"/>
    <cellStyle name="Normal 15 7" xfId="18606" xr:uid="{00000000-0005-0000-0000-000099480000}"/>
    <cellStyle name="Normal 15 7 2" xfId="18607" xr:uid="{00000000-0005-0000-0000-00009A480000}"/>
    <cellStyle name="Normal 15 8" xfId="18608" xr:uid="{00000000-0005-0000-0000-00009B480000}"/>
    <cellStyle name="Normal 15 9" xfId="18609" xr:uid="{00000000-0005-0000-0000-00009C480000}"/>
    <cellStyle name="Normal 15 9 2" xfId="18610" xr:uid="{00000000-0005-0000-0000-00009D480000}"/>
    <cellStyle name="Normal 16" xfId="18611" xr:uid="{00000000-0005-0000-0000-00009E480000}"/>
    <cellStyle name="Normal 16 2" xfId="18612" xr:uid="{00000000-0005-0000-0000-00009F480000}"/>
    <cellStyle name="Normal 16 2 2" xfId="18613" xr:uid="{00000000-0005-0000-0000-0000A0480000}"/>
    <cellStyle name="Normal 16 2 2 2" xfId="18614" xr:uid="{00000000-0005-0000-0000-0000A1480000}"/>
    <cellStyle name="Normal 16 2 3" xfId="18615" xr:uid="{00000000-0005-0000-0000-0000A2480000}"/>
    <cellStyle name="Normal 16 2 4" xfId="18616" xr:uid="{00000000-0005-0000-0000-0000A3480000}"/>
    <cellStyle name="Normal 16 3" xfId="18617" xr:uid="{00000000-0005-0000-0000-0000A4480000}"/>
    <cellStyle name="Normal 16 3 2" xfId="18618" xr:uid="{00000000-0005-0000-0000-0000A5480000}"/>
    <cellStyle name="Normal 16 4" xfId="18619" xr:uid="{00000000-0005-0000-0000-0000A6480000}"/>
    <cellStyle name="Normal 17" xfId="18620" xr:uid="{00000000-0005-0000-0000-0000A7480000}"/>
    <cellStyle name="Normal 17 10" xfId="18621" xr:uid="{00000000-0005-0000-0000-0000A8480000}"/>
    <cellStyle name="Normal 17 10 2" xfId="18622" xr:uid="{00000000-0005-0000-0000-0000A9480000}"/>
    <cellStyle name="Normal 17 11" xfId="18623" xr:uid="{00000000-0005-0000-0000-0000AA480000}"/>
    <cellStyle name="Normal 17 12" xfId="18624" xr:uid="{00000000-0005-0000-0000-0000AB480000}"/>
    <cellStyle name="Normal 17 13" xfId="18625" xr:uid="{00000000-0005-0000-0000-0000AC480000}"/>
    <cellStyle name="Normal 17 14" xfId="18626" xr:uid="{00000000-0005-0000-0000-0000AD480000}"/>
    <cellStyle name="Normal 17 2" xfId="18627" xr:uid="{00000000-0005-0000-0000-0000AE480000}"/>
    <cellStyle name="Normal 17 2 10" xfId="18628" xr:uid="{00000000-0005-0000-0000-0000AF480000}"/>
    <cellStyle name="Normal 17 2 11" xfId="18629" xr:uid="{00000000-0005-0000-0000-0000B0480000}"/>
    <cellStyle name="Normal 17 2 12" xfId="18630" xr:uid="{00000000-0005-0000-0000-0000B1480000}"/>
    <cellStyle name="Normal 17 2 13" xfId="18631" xr:uid="{00000000-0005-0000-0000-0000B2480000}"/>
    <cellStyle name="Normal 17 2 2" xfId="18632" xr:uid="{00000000-0005-0000-0000-0000B3480000}"/>
    <cellStyle name="Normal 17 2 2 2" xfId="18633" xr:uid="{00000000-0005-0000-0000-0000B4480000}"/>
    <cellStyle name="Normal 17 2 2 2 2" xfId="18634" xr:uid="{00000000-0005-0000-0000-0000B5480000}"/>
    <cellStyle name="Normal 17 2 2 2 2 2" xfId="18635" xr:uid="{00000000-0005-0000-0000-0000B6480000}"/>
    <cellStyle name="Normal 17 2 2 2 3" xfId="18636" xr:uid="{00000000-0005-0000-0000-0000B7480000}"/>
    <cellStyle name="Normal 17 2 2 3" xfId="18637" xr:uid="{00000000-0005-0000-0000-0000B8480000}"/>
    <cellStyle name="Normal 17 2 2 3 2" xfId="18638" xr:uid="{00000000-0005-0000-0000-0000B9480000}"/>
    <cellStyle name="Normal 17 2 2 4" xfId="18639" xr:uid="{00000000-0005-0000-0000-0000BA480000}"/>
    <cellStyle name="Normal 17 2 2 4 2" xfId="18640" xr:uid="{00000000-0005-0000-0000-0000BB480000}"/>
    <cellStyle name="Normal 17 2 2 5" xfId="18641" xr:uid="{00000000-0005-0000-0000-0000BC480000}"/>
    <cellStyle name="Normal 17 2 3" xfId="18642" xr:uid="{00000000-0005-0000-0000-0000BD480000}"/>
    <cellStyle name="Normal 17 2 3 2" xfId="18643" xr:uid="{00000000-0005-0000-0000-0000BE480000}"/>
    <cellStyle name="Normal 17 2 3 2 2" xfId="18644" xr:uid="{00000000-0005-0000-0000-0000BF480000}"/>
    <cellStyle name="Normal 17 2 3 2 2 2" xfId="18645" xr:uid="{00000000-0005-0000-0000-0000C0480000}"/>
    <cellStyle name="Normal 17 2 3 2 3" xfId="18646" xr:uid="{00000000-0005-0000-0000-0000C1480000}"/>
    <cellStyle name="Normal 17 2 3 3" xfId="18647" xr:uid="{00000000-0005-0000-0000-0000C2480000}"/>
    <cellStyle name="Normal 17 2 3 3 2" xfId="18648" xr:uid="{00000000-0005-0000-0000-0000C3480000}"/>
    <cellStyle name="Normal 17 2 3 4" xfId="18649" xr:uid="{00000000-0005-0000-0000-0000C4480000}"/>
    <cellStyle name="Normal 17 2 3 4 2" xfId="18650" xr:uid="{00000000-0005-0000-0000-0000C5480000}"/>
    <cellStyle name="Normal 17 2 3 5" xfId="18651" xr:uid="{00000000-0005-0000-0000-0000C6480000}"/>
    <cellStyle name="Normal 17 2 4" xfId="18652" xr:uid="{00000000-0005-0000-0000-0000C7480000}"/>
    <cellStyle name="Normal 17 2 4 2" xfId="18653" xr:uid="{00000000-0005-0000-0000-0000C8480000}"/>
    <cellStyle name="Normal 17 2 4 2 2" xfId="18654" xr:uid="{00000000-0005-0000-0000-0000C9480000}"/>
    <cellStyle name="Normal 17 2 4 3" xfId="18655" xr:uid="{00000000-0005-0000-0000-0000CA480000}"/>
    <cellStyle name="Normal 17 2 4 3 2" xfId="18656" xr:uid="{00000000-0005-0000-0000-0000CB480000}"/>
    <cellStyle name="Normal 17 2 4 4" xfId="18657" xr:uid="{00000000-0005-0000-0000-0000CC480000}"/>
    <cellStyle name="Normal 17 2 4 4 2" xfId="18658" xr:uid="{00000000-0005-0000-0000-0000CD480000}"/>
    <cellStyle name="Normal 17 2 4 5" xfId="18659" xr:uid="{00000000-0005-0000-0000-0000CE480000}"/>
    <cellStyle name="Normal 17 2 5" xfId="18660" xr:uid="{00000000-0005-0000-0000-0000CF480000}"/>
    <cellStyle name="Normal 17 2 5 2" xfId="18661" xr:uid="{00000000-0005-0000-0000-0000D0480000}"/>
    <cellStyle name="Normal 17 2 6" xfId="18662" xr:uid="{00000000-0005-0000-0000-0000D1480000}"/>
    <cellStyle name="Normal 17 2 6 2" xfId="18663" xr:uid="{00000000-0005-0000-0000-0000D2480000}"/>
    <cellStyle name="Normal 17 2 7" xfId="18664" xr:uid="{00000000-0005-0000-0000-0000D3480000}"/>
    <cellStyle name="Normal 17 2 8" xfId="18665" xr:uid="{00000000-0005-0000-0000-0000D4480000}"/>
    <cellStyle name="Normal 17 2 8 2" xfId="18666" xr:uid="{00000000-0005-0000-0000-0000D5480000}"/>
    <cellStyle name="Normal 17 2 9" xfId="18667" xr:uid="{00000000-0005-0000-0000-0000D6480000}"/>
    <cellStyle name="Normal 17 2 9 2" xfId="18668" xr:uid="{00000000-0005-0000-0000-0000D7480000}"/>
    <cellStyle name="Normal 17 3" xfId="18669" xr:uid="{00000000-0005-0000-0000-0000D8480000}"/>
    <cellStyle name="Normal 17 3 2" xfId="18670" xr:uid="{00000000-0005-0000-0000-0000D9480000}"/>
    <cellStyle name="Normal 17 3 2 2" xfId="18671" xr:uid="{00000000-0005-0000-0000-0000DA480000}"/>
    <cellStyle name="Normal 17 3 2 2 2" xfId="18672" xr:uid="{00000000-0005-0000-0000-0000DB480000}"/>
    <cellStyle name="Normal 17 3 2 3" xfId="18673" xr:uid="{00000000-0005-0000-0000-0000DC480000}"/>
    <cellStyle name="Normal 17 3 3" xfId="18674" xr:uid="{00000000-0005-0000-0000-0000DD480000}"/>
    <cellStyle name="Normal 17 3 3 2" xfId="18675" xr:uid="{00000000-0005-0000-0000-0000DE480000}"/>
    <cellStyle name="Normal 17 3 4" xfId="18676" xr:uid="{00000000-0005-0000-0000-0000DF480000}"/>
    <cellStyle name="Normal 17 3 4 2" xfId="18677" xr:uid="{00000000-0005-0000-0000-0000E0480000}"/>
    <cellStyle name="Normal 17 3 5" xfId="18678" xr:uid="{00000000-0005-0000-0000-0000E1480000}"/>
    <cellStyle name="Normal 17 3 6" xfId="18679" xr:uid="{00000000-0005-0000-0000-0000E2480000}"/>
    <cellStyle name="Normal 17 4" xfId="18680" xr:uid="{00000000-0005-0000-0000-0000E3480000}"/>
    <cellStyle name="Normal 17 4 2" xfId="18681" xr:uid="{00000000-0005-0000-0000-0000E4480000}"/>
    <cellStyle name="Normal 17 4 2 2" xfId="18682" xr:uid="{00000000-0005-0000-0000-0000E5480000}"/>
    <cellStyle name="Normal 17 4 2 2 2" xfId="18683" xr:uid="{00000000-0005-0000-0000-0000E6480000}"/>
    <cellStyle name="Normal 17 4 2 3" xfId="18684" xr:uid="{00000000-0005-0000-0000-0000E7480000}"/>
    <cellStyle name="Normal 17 4 3" xfId="18685" xr:uid="{00000000-0005-0000-0000-0000E8480000}"/>
    <cellStyle name="Normal 17 4 3 2" xfId="18686" xr:uid="{00000000-0005-0000-0000-0000E9480000}"/>
    <cellStyle name="Normal 17 4 4" xfId="18687" xr:uid="{00000000-0005-0000-0000-0000EA480000}"/>
    <cellStyle name="Normal 17 4 4 2" xfId="18688" xr:uid="{00000000-0005-0000-0000-0000EB480000}"/>
    <cellStyle name="Normal 17 4 5" xfId="18689" xr:uid="{00000000-0005-0000-0000-0000EC480000}"/>
    <cellStyle name="Normal 17 5" xfId="18690" xr:uid="{00000000-0005-0000-0000-0000ED480000}"/>
    <cellStyle name="Normal 17 5 2" xfId="18691" xr:uid="{00000000-0005-0000-0000-0000EE480000}"/>
    <cellStyle name="Normal 17 5 2 2" xfId="18692" xr:uid="{00000000-0005-0000-0000-0000EF480000}"/>
    <cellStyle name="Normal 17 5 2 2 2" xfId="18693" xr:uid="{00000000-0005-0000-0000-0000F0480000}"/>
    <cellStyle name="Normal 17 5 2 3" xfId="18694" xr:uid="{00000000-0005-0000-0000-0000F1480000}"/>
    <cellStyle name="Normal 17 5 3" xfId="18695" xr:uid="{00000000-0005-0000-0000-0000F2480000}"/>
    <cellStyle name="Normal 17 5 3 2" xfId="18696" xr:uid="{00000000-0005-0000-0000-0000F3480000}"/>
    <cellStyle name="Normal 17 5 4" xfId="18697" xr:uid="{00000000-0005-0000-0000-0000F4480000}"/>
    <cellStyle name="Normal 17 5 4 2" xfId="18698" xr:uid="{00000000-0005-0000-0000-0000F5480000}"/>
    <cellStyle name="Normal 17 5 5" xfId="18699" xr:uid="{00000000-0005-0000-0000-0000F6480000}"/>
    <cellStyle name="Normal 17 6" xfId="18700" xr:uid="{00000000-0005-0000-0000-0000F7480000}"/>
    <cellStyle name="Normal 17 6 2" xfId="18701" xr:uid="{00000000-0005-0000-0000-0000F8480000}"/>
    <cellStyle name="Normal 17 6 2 2" xfId="18702" xr:uid="{00000000-0005-0000-0000-0000F9480000}"/>
    <cellStyle name="Normal 17 6 3" xfId="18703" xr:uid="{00000000-0005-0000-0000-0000FA480000}"/>
    <cellStyle name="Normal 17 7" xfId="18704" xr:uid="{00000000-0005-0000-0000-0000FB480000}"/>
    <cellStyle name="Normal 17 7 2" xfId="18705" xr:uid="{00000000-0005-0000-0000-0000FC480000}"/>
    <cellStyle name="Normal 17 8" xfId="18706" xr:uid="{00000000-0005-0000-0000-0000FD480000}"/>
    <cellStyle name="Normal 17 9" xfId="18707" xr:uid="{00000000-0005-0000-0000-0000FE480000}"/>
    <cellStyle name="Normal 17 9 2" xfId="18708" xr:uid="{00000000-0005-0000-0000-0000FF480000}"/>
    <cellStyle name="Normal 18" xfId="18709" xr:uid="{00000000-0005-0000-0000-000000490000}"/>
    <cellStyle name="Normal 18 10" xfId="18710" xr:uid="{00000000-0005-0000-0000-000001490000}"/>
    <cellStyle name="Normal 18 10 2" xfId="18711" xr:uid="{00000000-0005-0000-0000-000002490000}"/>
    <cellStyle name="Normal 18 11" xfId="18712" xr:uid="{00000000-0005-0000-0000-000003490000}"/>
    <cellStyle name="Normal 18 12" xfId="18713" xr:uid="{00000000-0005-0000-0000-000004490000}"/>
    <cellStyle name="Normal 18 13" xfId="18714" xr:uid="{00000000-0005-0000-0000-000005490000}"/>
    <cellStyle name="Normal 18 14" xfId="18715" xr:uid="{00000000-0005-0000-0000-000006490000}"/>
    <cellStyle name="Normal 18 2" xfId="18716" xr:uid="{00000000-0005-0000-0000-000007490000}"/>
    <cellStyle name="Normal 18 2 10" xfId="18717" xr:uid="{00000000-0005-0000-0000-000008490000}"/>
    <cellStyle name="Normal 18 2 11" xfId="18718" xr:uid="{00000000-0005-0000-0000-000009490000}"/>
    <cellStyle name="Normal 18 2 12" xfId="18719" xr:uid="{00000000-0005-0000-0000-00000A490000}"/>
    <cellStyle name="Normal 18 2 13" xfId="18720" xr:uid="{00000000-0005-0000-0000-00000B490000}"/>
    <cellStyle name="Normal 18 2 2" xfId="18721" xr:uid="{00000000-0005-0000-0000-00000C490000}"/>
    <cellStyle name="Normal 18 2 2 2" xfId="18722" xr:uid="{00000000-0005-0000-0000-00000D490000}"/>
    <cellStyle name="Normal 18 2 2 2 2" xfId="18723" xr:uid="{00000000-0005-0000-0000-00000E490000}"/>
    <cellStyle name="Normal 18 2 2 2 2 2" xfId="18724" xr:uid="{00000000-0005-0000-0000-00000F490000}"/>
    <cellStyle name="Normal 18 2 2 2 3" xfId="18725" xr:uid="{00000000-0005-0000-0000-000010490000}"/>
    <cellStyle name="Normal 18 2 2 3" xfId="18726" xr:uid="{00000000-0005-0000-0000-000011490000}"/>
    <cellStyle name="Normal 18 2 2 3 2" xfId="18727" xr:uid="{00000000-0005-0000-0000-000012490000}"/>
    <cellStyle name="Normal 18 2 2 4" xfId="18728" xr:uid="{00000000-0005-0000-0000-000013490000}"/>
    <cellStyle name="Normal 18 2 2 4 2" xfId="18729" xr:uid="{00000000-0005-0000-0000-000014490000}"/>
    <cellStyle name="Normal 18 2 2 5" xfId="18730" xr:uid="{00000000-0005-0000-0000-000015490000}"/>
    <cellStyle name="Normal 18 2 3" xfId="18731" xr:uid="{00000000-0005-0000-0000-000016490000}"/>
    <cellStyle name="Normal 18 2 3 2" xfId="18732" xr:uid="{00000000-0005-0000-0000-000017490000}"/>
    <cellStyle name="Normal 18 2 3 2 2" xfId="18733" xr:uid="{00000000-0005-0000-0000-000018490000}"/>
    <cellStyle name="Normal 18 2 3 2 2 2" xfId="18734" xr:uid="{00000000-0005-0000-0000-000019490000}"/>
    <cellStyle name="Normal 18 2 3 2 3" xfId="18735" xr:uid="{00000000-0005-0000-0000-00001A490000}"/>
    <cellStyle name="Normal 18 2 3 3" xfId="18736" xr:uid="{00000000-0005-0000-0000-00001B490000}"/>
    <cellStyle name="Normal 18 2 3 3 2" xfId="18737" xr:uid="{00000000-0005-0000-0000-00001C490000}"/>
    <cellStyle name="Normal 18 2 3 4" xfId="18738" xr:uid="{00000000-0005-0000-0000-00001D490000}"/>
    <cellStyle name="Normal 18 2 3 4 2" xfId="18739" xr:uid="{00000000-0005-0000-0000-00001E490000}"/>
    <cellStyle name="Normal 18 2 3 5" xfId="18740" xr:uid="{00000000-0005-0000-0000-00001F490000}"/>
    <cellStyle name="Normal 18 2 4" xfId="18741" xr:uid="{00000000-0005-0000-0000-000020490000}"/>
    <cellStyle name="Normal 18 2 4 2" xfId="18742" xr:uid="{00000000-0005-0000-0000-000021490000}"/>
    <cellStyle name="Normal 18 2 4 2 2" xfId="18743" xr:uid="{00000000-0005-0000-0000-000022490000}"/>
    <cellStyle name="Normal 18 2 4 3" xfId="18744" xr:uid="{00000000-0005-0000-0000-000023490000}"/>
    <cellStyle name="Normal 18 2 4 3 2" xfId="18745" xr:uid="{00000000-0005-0000-0000-000024490000}"/>
    <cellStyle name="Normal 18 2 4 4" xfId="18746" xr:uid="{00000000-0005-0000-0000-000025490000}"/>
    <cellStyle name="Normal 18 2 4 4 2" xfId="18747" xr:uid="{00000000-0005-0000-0000-000026490000}"/>
    <cellStyle name="Normal 18 2 4 5" xfId="18748" xr:uid="{00000000-0005-0000-0000-000027490000}"/>
    <cellStyle name="Normal 18 2 5" xfId="18749" xr:uid="{00000000-0005-0000-0000-000028490000}"/>
    <cellStyle name="Normal 18 2 5 2" xfId="18750" xr:uid="{00000000-0005-0000-0000-000029490000}"/>
    <cellStyle name="Normal 18 2 6" xfId="18751" xr:uid="{00000000-0005-0000-0000-00002A490000}"/>
    <cellStyle name="Normal 18 2 6 2" xfId="18752" xr:uid="{00000000-0005-0000-0000-00002B490000}"/>
    <cellStyle name="Normal 18 2 7" xfId="18753" xr:uid="{00000000-0005-0000-0000-00002C490000}"/>
    <cellStyle name="Normal 18 2 8" xfId="18754" xr:uid="{00000000-0005-0000-0000-00002D490000}"/>
    <cellStyle name="Normal 18 2 8 2" xfId="18755" xr:uid="{00000000-0005-0000-0000-00002E490000}"/>
    <cellStyle name="Normal 18 2 9" xfId="18756" xr:uid="{00000000-0005-0000-0000-00002F490000}"/>
    <cellStyle name="Normal 18 2 9 2" xfId="18757" xr:uid="{00000000-0005-0000-0000-000030490000}"/>
    <cellStyle name="Normal 18 3" xfId="18758" xr:uid="{00000000-0005-0000-0000-000031490000}"/>
    <cellStyle name="Normal 18 3 2" xfId="18759" xr:uid="{00000000-0005-0000-0000-000032490000}"/>
    <cellStyle name="Normal 18 3 2 2" xfId="18760" xr:uid="{00000000-0005-0000-0000-000033490000}"/>
    <cellStyle name="Normal 18 3 2 2 2" xfId="18761" xr:uid="{00000000-0005-0000-0000-000034490000}"/>
    <cellStyle name="Normal 18 3 2 3" xfId="18762" xr:uid="{00000000-0005-0000-0000-000035490000}"/>
    <cellStyle name="Normal 18 3 3" xfId="18763" xr:uid="{00000000-0005-0000-0000-000036490000}"/>
    <cellStyle name="Normal 18 3 3 2" xfId="18764" xr:uid="{00000000-0005-0000-0000-000037490000}"/>
    <cellStyle name="Normal 18 3 4" xfId="18765" xr:uid="{00000000-0005-0000-0000-000038490000}"/>
    <cellStyle name="Normal 18 3 4 2" xfId="18766" xr:uid="{00000000-0005-0000-0000-000039490000}"/>
    <cellStyle name="Normal 18 3 5" xfId="18767" xr:uid="{00000000-0005-0000-0000-00003A490000}"/>
    <cellStyle name="Normal 18 3 6" xfId="18768" xr:uid="{00000000-0005-0000-0000-00003B490000}"/>
    <cellStyle name="Normal 18 4" xfId="18769" xr:uid="{00000000-0005-0000-0000-00003C490000}"/>
    <cellStyle name="Normal 18 4 2" xfId="18770" xr:uid="{00000000-0005-0000-0000-00003D490000}"/>
    <cellStyle name="Normal 18 4 2 2" xfId="18771" xr:uid="{00000000-0005-0000-0000-00003E490000}"/>
    <cellStyle name="Normal 18 4 2 2 2" xfId="18772" xr:uid="{00000000-0005-0000-0000-00003F490000}"/>
    <cellStyle name="Normal 18 4 2 3" xfId="18773" xr:uid="{00000000-0005-0000-0000-000040490000}"/>
    <cellStyle name="Normal 18 4 3" xfId="18774" xr:uid="{00000000-0005-0000-0000-000041490000}"/>
    <cellStyle name="Normal 18 4 3 2" xfId="18775" xr:uid="{00000000-0005-0000-0000-000042490000}"/>
    <cellStyle name="Normal 18 4 4" xfId="18776" xr:uid="{00000000-0005-0000-0000-000043490000}"/>
    <cellStyle name="Normal 18 4 4 2" xfId="18777" xr:uid="{00000000-0005-0000-0000-000044490000}"/>
    <cellStyle name="Normal 18 4 5" xfId="18778" xr:uid="{00000000-0005-0000-0000-000045490000}"/>
    <cellStyle name="Normal 18 5" xfId="18779" xr:uid="{00000000-0005-0000-0000-000046490000}"/>
    <cellStyle name="Normal 18 5 2" xfId="18780" xr:uid="{00000000-0005-0000-0000-000047490000}"/>
    <cellStyle name="Normal 18 5 2 2" xfId="18781" xr:uid="{00000000-0005-0000-0000-000048490000}"/>
    <cellStyle name="Normal 18 5 2 2 2" xfId="18782" xr:uid="{00000000-0005-0000-0000-000049490000}"/>
    <cellStyle name="Normal 18 5 2 3" xfId="18783" xr:uid="{00000000-0005-0000-0000-00004A490000}"/>
    <cellStyle name="Normal 18 5 3" xfId="18784" xr:uid="{00000000-0005-0000-0000-00004B490000}"/>
    <cellStyle name="Normal 18 5 3 2" xfId="18785" xr:uid="{00000000-0005-0000-0000-00004C490000}"/>
    <cellStyle name="Normal 18 5 4" xfId="18786" xr:uid="{00000000-0005-0000-0000-00004D490000}"/>
    <cellStyle name="Normal 18 5 4 2" xfId="18787" xr:uid="{00000000-0005-0000-0000-00004E490000}"/>
    <cellStyle name="Normal 18 5 5" xfId="18788" xr:uid="{00000000-0005-0000-0000-00004F490000}"/>
    <cellStyle name="Normal 18 6" xfId="18789" xr:uid="{00000000-0005-0000-0000-000050490000}"/>
    <cellStyle name="Normal 18 6 2" xfId="18790" xr:uid="{00000000-0005-0000-0000-000051490000}"/>
    <cellStyle name="Normal 18 6 2 2" xfId="18791" xr:uid="{00000000-0005-0000-0000-000052490000}"/>
    <cellStyle name="Normal 18 6 3" xfId="18792" xr:uid="{00000000-0005-0000-0000-000053490000}"/>
    <cellStyle name="Normal 18 7" xfId="18793" xr:uid="{00000000-0005-0000-0000-000054490000}"/>
    <cellStyle name="Normal 18 7 2" xfId="18794" xr:uid="{00000000-0005-0000-0000-000055490000}"/>
    <cellStyle name="Normal 18 8" xfId="18795" xr:uid="{00000000-0005-0000-0000-000056490000}"/>
    <cellStyle name="Normal 18 9" xfId="18796" xr:uid="{00000000-0005-0000-0000-000057490000}"/>
    <cellStyle name="Normal 18 9 2" xfId="18797" xr:uid="{00000000-0005-0000-0000-000058490000}"/>
    <cellStyle name="Normal 19" xfId="18798" xr:uid="{00000000-0005-0000-0000-000059490000}"/>
    <cellStyle name="Normal 19 10" xfId="18799" xr:uid="{00000000-0005-0000-0000-00005A490000}"/>
    <cellStyle name="Normal 19 10 2" xfId="18800" xr:uid="{00000000-0005-0000-0000-00005B490000}"/>
    <cellStyle name="Normal 19 11" xfId="18801" xr:uid="{00000000-0005-0000-0000-00005C490000}"/>
    <cellStyle name="Normal 19 12" xfId="18802" xr:uid="{00000000-0005-0000-0000-00005D490000}"/>
    <cellStyle name="Normal 19 13" xfId="18803" xr:uid="{00000000-0005-0000-0000-00005E490000}"/>
    <cellStyle name="Normal 19 14" xfId="18804" xr:uid="{00000000-0005-0000-0000-00005F490000}"/>
    <cellStyle name="Normal 19 2" xfId="18805" xr:uid="{00000000-0005-0000-0000-000060490000}"/>
    <cellStyle name="Normal 19 2 10" xfId="18806" xr:uid="{00000000-0005-0000-0000-000061490000}"/>
    <cellStyle name="Normal 19 2 11" xfId="18807" xr:uid="{00000000-0005-0000-0000-000062490000}"/>
    <cellStyle name="Normal 19 2 12" xfId="18808" xr:uid="{00000000-0005-0000-0000-000063490000}"/>
    <cellStyle name="Normal 19 2 2" xfId="18809" xr:uid="{00000000-0005-0000-0000-000064490000}"/>
    <cellStyle name="Normal 19 2 2 2" xfId="18810" xr:uid="{00000000-0005-0000-0000-000065490000}"/>
    <cellStyle name="Normal 19 2 2 2 2" xfId="18811" xr:uid="{00000000-0005-0000-0000-000066490000}"/>
    <cellStyle name="Normal 19 2 2 2 2 2" xfId="18812" xr:uid="{00000000-0005-0000-0000-000067490000}"/>
    <cellStyle name="Normal 19 2 2 2 3" xfId="18813" xr:uid="{00000000-0005-0000-0000-000068490000}"/>
    <cellStyle name="Normal 19 2 2 3" xfId="18814" xr:uid="{00000000-0005-0000-0000-000069490000}"/>
    <cellStyle name="Normal 19 2 2 3 2" xfId="18815" xr:uid="{00000000-0005-0000-0000-00006A490000}"/>
    <cellStyle name="Normal 19 2 2 4" xfId="18816" xr:uid="{00000000-0005-0000-0000-00006B490000}"/>
    <cellStyle name="Normal 19 2 2 4 2" xfId="18817" xr:uid="{00000000-0005-0000-0000-00006C490000}"/>
    <cellStyle name="Normal 19 2 2 5" xfId="18818" xr:uid="{00000000-0005-0000-0000-00006D490000}"/>
    <cellStyle name="Normal 19 2 3" xfId="18819" xr:uid="{00000000-0005-0000-0000-00006E490000}"/>
    <cellStyle name="Normal 19 2 3 2" xfId="18820" xr:uid="{00000000-0005-0000-0000-00006F490000}"/>
    <cellStyle name="Normal 19 2 3 2 2" xfId="18821" xr:uid="{00000000-0005-0000-0000-000070490000}"/>
    <cellStyle name="Normal 19 2 3 2 2 2" xfId="18822" xr:uid="{00000000-0005-0000-0000-000071490000}"/>
    <cellStyle name="Normal 19 2 3 2 3" xfId="18823" xr:uid="{00000000-0005-0000-0000-000072490000}"/>
    <cellStyle name="Normal 19 2 3 3" xfId="18824" xr:uid="{00000000-0005-0000-0000-000073490000}"/>
    <cellStyle name="Normal 19 2 3 3 2" xfId="18825" xr:uid="{00000000-0005-0000-0000-000074490000}"/>
    <cellStyle name="Normal 19 2 3 4" xfId="18826" xr:uid="{00000000-0005-0000-0000-000075490000}"/>
    <cellStyle name="Normal 19 2 3 4 2" xfId="18827" xr:uid="{00000000-0005-0000-0000-000076490000}"/>
    <cellStyle name="Normal 19 2 3 5" xfId="18828" xr:uid="{00000000-0005-0000-0000-000077490000}"/>
    <cellStyle name="Normal 19 2 4" xfId="18829" xr:uid="{00000000-0005-0000-0000-000078490000}"/>
    <cellStyle name="Normal 19 2 4 2" xfId="18830" xr:uid="{00000000-0005-0000-0000-000079490000}"/>
    <cellStyle name="Normal 19 2 4 2 2" xfId="18831" xr:uid="{00000000-0005-0000-0000-00007A490000}"/>
    <cellStyle name="Normal 19 2 4 3" xfId="18832" xr:uid="{00000000-0005-0000-0000-00007B490000}"/>
    <cellStyle name="Normal 19 2 4 3 2" xfId="18833" xr:uid="{00000000-0005-0000-0000-00007C490000}"/>
    <cellStyle name="Normal 19 2 4 4" xfId="18834" xr:uid="{00000000-0005-0000-0000-00007D490000}"/>
    <cellStyle name="Normal 19 2 4 4 2" xfId="18835" xr:uid="{00000000-0005-0000-0000-00007E490000}"/>
    <cellStyle name="Normal 19 2 4 5" xfId="18836" xr:uid="{00000000-0005-0000-0000-00007F490000}"/>
    <cellStyle name="Normal 19 2 5" xfId="18837" xr:uid="{00000000-0005-0000-0000-000080490000}"/>
    <cellStyle name="Normal 19 2 5 2" xfId="18838" xr:uid="{00000000-0005-0000-0000-000081490000}"/>
    <cellStyle name="Normal 19 2 6" xfId="18839" xr:uid="{00000000-0005-0000-0000-000082490000}"/>
    <cellStyle name="Normal 19 2 6 2" xfId="18840" xr:uid="{00000000-0005-0000-0000-000083490000}"/>
    <cellStyle name="Normal 19 2 7" xfId="18841" xr:uid="{00000000-0005-0000-0000-000084490000}"/>
    <cellStyle name="Normal 19 2 7 2" xfId="18842" xr:uid="{00000000-0005-0000-0000-000085490000}"/>
    <cellStyle name="Normal 19 2 8" xfId="18843" xr:uid="{00000000-0005-0000-0000-000086490000}"/>
    <cellStyle name="Normal 19 2 8 2" xfId="18844" xr:uid="{00000000-0005-0000-0000-000087490000}"/>
    <cellStyle name="Normal 19 2 9" xfId="18845" xr:uid="{00000000-0005-0000-0000-000088490000}"/>
    <cellStyle name="Normal 19 3" xfId="18846" xr:uid="{00000000-0005-0000-0000-000089490000}"/>
    <cellStyle name="Normal 19 3 2" xfId="18847" xr:uid="{00000000-0005-0000-0000-00008A490000}"/>
    <cellStyle name="Normal 19 3 2 2" xfId="18848" xr:uid="{00000000-0005-0000-0000-00008B490000}"/>
    <cellStyle name="Normal 19 3 2 2 2" xfId="18849" xr:uid="{00000000-0005-0000-0000-00008C490000}"/>
    <cellStyle name="Normal 19 3 2 3" xfId="18850" xr:uid="{00000000-0005-0000-0000-00008D490000}"/>
    <cellStyle name="Normal 19 3 3" xfId="18851" xr:uid="{00000000-0005-0000-0000-00008E490000}"/>
    <cellStyle name="Normal 19 3 3 2" xfId="18852" xr:uid="{00000000-0005-0000-0000-00008F490000}"/>
    <cellStyle name="Normal 19 3 4" xfId="18853" xr:uid="{00000000-0005-0000-0000-000090490000}"/>
    <cellStyle name="Normal 19 3 4 2" xfId="18854" xr:uid="{00000000-0005-0000-0000-000091490000}"/>
    <cellStyle name="Normal 19 3 5" xfId="18855" xr:uid="{00000000-0005-0000-0000-000092490000}"/>
    <cellStyle name="Normal 19 3 6" xfId="18856" xr:uid="{00000000-0005-0000-0000-000093490000}"/>
    <cellStyle name="Normal 19 4" xfId="18857" xr:uid="{00000000-0005-0000-0000-000094490000}"/>
    <cellStyle name="Normal 19 4 2" xfId="18858" xr:uid="{00000000-0005-0000-0000-000095490000}"/>
    <cellStyle name="Normal 19 4 2 2" xfId="18859" xr:uid="{00000000-0005-0000-0000-000096490000}"/>
    <cellStyle name="Normal 19 4 2 2 2" xfId="18860" xr:uid="{00000000-0005-0000-0000-000097490000}"/>
    <cellStyle name="Normal 19 4 2 3" xfId="18861" xr:uid="{00000000-0005-0000-0000-000098490000}"/>
    <cellStyle name="Normal 19 4 3" xfId="18862" xr:uid="{00000000-0005-0000-0000-000099490000}"/>
    <cellStyle name="Normal 19 4 3 2" xfId="18863" xr:uid="{00000000-0005-0000-0000-00009A490000}"/>
    <cellStyle name="Normal 19 4 4" xfId="18864" xr:uid="{00000000-0005-0000-0000-00009B490000}"/>
    <cellStyle name="Normal 19 4 4 2" xfId="18865" xr:uid="{00000000-0005-0000-0000-00009C490000}"/>
    <cellStyle name="Normal 19 4 5" xfId="18866" xr:uid="{00000000-0005-0000-0000-00009D490000}"/>
    <cellStyle name="Normal 19 5" xfId="18867" xr:uid="{00000000-0005-0000-0000-00009E490000}"/>
    <cellStyle name="Normal 19 5 2" xfId="18868" xr:uid="{00000000-0005-0000-0000-00009F490000}"/>
    <cellStyle name="Normal 19 5 2 2" xfId="18869" xr:uid="{00000000-0005-0000-0000-0000A0490000}"/>
    <cellStyle name="Normal 19 5 2 2 2" xfId="18870" xr:uid="{00000000-0005-0000-0000-0000A1490000}"/>
    <cellStyle name="Normal 19 5 2 3" xfId="18871" xr:uid="{00000000-0005-0000-0000-0000A2490000}"/>
    <cellStyle name="Normal 19 5 3" xfId="18872" xr:uid="{00000000-0005-0000-0000-0000A3490000}"/>
    <cellStyle name="Normal 19 5 3 2" xfId="18873" xr:uid="{00000000-0005-0000-0000-0000A4490000}"/>
    <cellStyle name="Normal 19 5 4" xfId="18874" xr:uid="{00000000-0005-0000-0000-0000A5490000}"/>
    <cellStyle name="Normal 19 5 4 2" xfId="18875" xr:uid="{00000000-0005-0000-0000-0000A6490000}"/>
    <cellStyle name="Normal 19 5 5" xfId="18876" xr:uid="{00000000-0005-0000-0000-0000A7490000}"/>
    <cellStyle name="Normal 19 6" xfId="18877" xr:uid="{00000000-0005-0000-0000-0000A8490000}"/>
    <cellStyle name="Normal 19 6 2" xfId="18878" xr:uid="{00000000-0005-0000-0000-0000A9490000}"/>
    <cellStyle name="Normal 19 6 2 2" xfId="18879" xr:uid="{00000000-0005-0000-0000-0000AA490000}"/>
    <cellStyle name="Normal 19 6 3" xfId="18880" xr:uid="{00000000-0005-0000-0000-0000AB490000}"/>
    <cellStyle name="Normal 19 7" xfId="18881" xr:uid="{00000000-0005-0000-0000-0000AC490000}"/>
    <cellStyle name="Normal 19 7 2" xfId="18882" xr:uid="{00000000-0005-0000-0000-0000AD490000}"/>
    <cellStyle name="Normal 19 8" xfId="18883" xr:uid="{00000000-0005-0000-0000-0000AE490000}"/>
    <cellStyle name="Normal 19 9" xfId="18884" xr:uid="{00000000-0005-0000-0000-0000AF490000}"/>
    <cellStyle name="Normal 19 9 2" xfId="18885" xr:uid="{00000000-0005-0000-0000-0000B0490000}"/>
    <cellStyle name="Normal 2" xfId="2" xr:uid="{00000000-0005-0000-0000-0000B1490000}"/>
    <cellStyle name="Normal 2 10" xfId="14" xr:uid="{00000000-0005-0000-0000-0000B2490000}"/>
    <cellStyle name="Normal 2 10 2" xfId="18886" xr:uid="{00000000-0005-0000-0000-0000B3490000}"/>
    <cellStyle name="Normal 2 10 2 10" xfId="18887" xr:uid="{00000000-0005-0000-0000-0000B4490000}"/>
    <cellStyle name="Normal 2 10 2 2" xfId="18888" xr:uid="{00000000-0005-0000-0000-0000B5490000}"/>
    <cellStyle name="Normal 2 10 2 2 2" xfId="18889" xr:uid="{00000000-0005-0000-0000-0000B6490000}"/>
    <cellStyle name="Normal 2 10 2 2 2 2" xfId="18890" xr:uid="{00000000-0005-0000-0000-0000B7490000}"/>
    <cellStyle name="Normal 2 10 2 2 2 2 2" xfId="18891" xr:uid="{00000000-0005-0000-0000-0000B8490000}"/>
    <cellStyle name="Normal 2 10 2 2 2 2 2 2" xfId="18892" xr:uid="{00000000-0005-0000-0000-0000B9490000}"/>
    <cellStyle name="Normal 2 10 2 2 2 2 3" xfId="18893" xr:uid="{00000000-0005-0000-0000-0000BA490000}"/>
    <cellStyle name="Normal 2 10 2 2 2 3" xfId="18894" xr:uid="{00000000-0005-0000-0000-0000BB490000}"/>
    <cellStyle name="Normal 2 10 2 2 2 3 2" xfId="18895" xr:uid="{00000000-0005-0000-0000-0000BC490000}"/>
    <cellStyle name="Normal 2 10 2 2 2 4" xfId="18896" xr:uid="{00000000-0005-0000-0000-0000BD490000}"/>
    <cellStyle name="Normal 2 10 2 2 2 4 2" xfId="18897" xr:uid="{00000000-0005-0000-0000-0000BE490000}"/>
    <cellStyle name="Normal 2 10 2 2 2 5" xfId="18898" xr:uid="{00000000-0005-0000-0000-0000BF490000}"/>
    <cellStyle name="Normal 2 10 2 2 3" xfId="18899" xr:uid="{00000000-0005-0000-0000-0000C0490000}"/>
    <cellStyle name="Normal 2 10 2 2 3 2" xfId="18900" xr:uid="{00000000-0005-0000-0000-0000C1490000}"/>
    <cellStyle name="Normal 2 10 2 2 3 2 2" xfId="18901" xr:uid="{00000000-0005-0000-0000-0000C2490000}"/>
    <cellStyle name="Normal 2 10 2 2 3 3" xfId="18902" xr:uid="{00000000-0005-0000-0000-0000C3490000}"/>
    <cellStyle name="Normal 2 10 2 2 4" xfId="18903" xr:uid="{00000000-0005-0000-0000-0000C4490000}"/>
    <cellStyle name="Normal 2 10 2 2 4 2" xfId="18904" xr:uid="{00000000-0005-0000-0000-0000C5490000}"/>
    <cellStyle name="Normal 2 10 2 2 5" xfId="18905" xr:uid="{00000000-0005-0000-0000-0000C6490000}"/>
    <cellStyle name="Normal 2 10 2 2 5 2" xfId="18906" xr:uid="{00000000-0005-0000-0000-0000C7490000}"/>
    <cellStyle name="Normal 2 10 2 2 6" xfId="18907" xr:uid="{00000000-0005-0000-0000-0000C8490000}"/>
    <cellStyle name="Normal 2 10 2 2 7" xfId="18908" xr:uid="{00000000-0005-0000-0000-0000C9490000}"/>
    <cellStyle name="Normal 2 10 2 2 8" xfId="18909" xr:uid="{00000000-0005-0000-0000-0000CA490000}"/>
    <cellStyle name="Normal 2 10 2 2 9" xfId="11" xr:uid="{00000000-0005-0000-0000-0000CB490000}"/>
    <cellStyle name="Normal 2 10 2 3" xfId="18910" xr:uid="{00000000-0005-0000-0000-0000CC490000}"/>
    <cellStyle name="Normal 2 10 2 3 2" xfId="18911" xr:uid="{00000000-0005-0000-0000-0000CD490000}"/>
    <cellStyle name="Normal 2 10 2 3 2 2" xfId="18912" xr:uid="{00000000-0005-0000-0000-0000CE490000}"/>
    <cellStyle name="Normal 2 10 2 3 2 2 2" xfId="18913" xr:uid="{00000000-0005-0000-0000-0000CF490000}"/>
    <cellStyle name="Normal 2 10 2 3 2 3" xfId="18914" xr:uid="{00000000-0005-0000-0000-0000D0490000}"/>
    <cellStyle name="Normal 2 10 2 3 3" xfId="18915" xr:uid="{00000000-0005-0000-0000-0000D1490000}"/>
    <cellStyle name="Normal 2 10 2 3 3 2" xfId="18916" xr:uid="{00000000-0005-0000-0000-0000D2490000}"/>
    <cellStyle name="Normal 2 10 2 3 4" xfId="18917" xr:uid="{00000000-0005-0000-0000-0000D3490000}"/>
    <cellStyle name="Normal 2 10 2 3 4 2" xfId="18918" xr:uid="{00000000-0005-0000-0000-0000D4490000}"/>
    <cellStyle name="Normal 2 10 2 3 5" xfId="18919" xr:uid="{00000000-0005-0000-0000-0000D5490000}"/>
    <cellStyle name="Normal 2 10 2 4" xfId="18920" xr:uid="{00000000-0005-0000-0000-0000D6490000}"/>
    <cellStyle name="Normal 2 10 2 4 2" xfId="18921" xr:uid="{00000000-0005-0000-0000-0000D7490000}"/>
    <cellStyle name="Normal 2 10 2 4 2 2" xfId="18922" xr:uid="{00000000-0005-0000-0000-0000D8490000}"/>
    <cellStyle name="Normal 2 10 2 4 3" xfId="18923" xr:uid="{00000000-0005-0000-0000-0000D9490000}"/>
    <cellStyle name="Normal 2 10 2 5" xfId="18924" xr:uid="{00000000-0005-0000-0000-0000DA490000}"/>
    <cellStyle name="Normal 2 10 2 6" xfId="18925" xr:uid="{00000000-0005-0000-0000-0000DB490000}"/>
    <cellStyle name="Normal 2 10 2 6 2" xfId="18926" xr:uid="{00000000-0005-0000-0000-0000DC490000}"/>
    <cellStyle name="Normal 2 10 2 7" xfId="18927" xr:uid="{00000000-0005-0000-0000-0000DD490000}"/>
    <cellStyle name="Normal 2 10 2 7 2" xfId="18928" xr:uid="{00000000-0005-0000-0000-0000DE490000}"/>
    <cellStyle name="Normal 2 10 2 8" xfId="18929" xr:uid="{00000000-0005-0000-0000-0000DF490000}"/>
    <cellStyle name="Normal 2 10 2 9" xfId="18930" xr:uid="{00000000-0005-0000-0000-0000E0490000}"/>
    <cellStyle name="Normal 2 10 3" xfId="18931" xr:uid="{00000000-0005-0000-0000-0000E1490000}"/>
    <cellStyle name="Normal 2 10 3 2" xfId="18932" xr:uid="{00000000-0005-0000-0000-0000E2490000}"/>
    <cellStyle name="Normal 2 10 3 2 2" xfId="18933" xr:uid="{00000000-0005-0000-0000-0000E3490000}"/>
    <cellStyle name="Normal 2 10 3 2 2 2" xfId="18934" xr:uid="{00000000-0005-0000-0000-0000E4490000}"/>
    <cellStyle name="Normal 2 10 3 2 2 2 2" xfId="18935" xr:uid="{00000000-0005-0000-0000-0000E5490000}"/>
    <cellStyle name="Normal 2 10 3 2 2 2 2 2" xfId="18936" xr:uid="{00000000-0005-0000-0000-0000E6490000}"/>
    <cellStyle name="Normal 2 10 3 2 2 2 3" xfId="18937" xr:uid="{00000000-0005-0000-0000-0000E7490000}"/>
    <cellStyle name="Normal 2 10 3 2 2 3" xfId="18938" xr:uid="{00000000-0005-0000-0000-0000E8490000}"/>
    <cellStyle name="Normal 2 10 3 2 2 3 2" xfId="18939" xr:uid="{00000000-0005-0000-0000-0000E9490000}"/>
    <cellStyle name="Normal 2 10 3 2 2 4" xfId="18940" xr:uid="{00000000-0005-0000-0000-0000EA490000}"/>
    <cellStyle name="Normal 2 10 3 2 2 4 2" xfId="18941" xr:uid="{00000000-0005-0000-0000-0000EB490000}"/>
    <cellStyle name="Normal 2 10 3 2 2 5" xfId="18942" xr:uid="{00000000-0005-0000-0000-0000EC490000}"/>
    <cellStyle name="Normal 2 10 3 2 3" xfId="18943" xr:uid="{00000000-0005-0000-0000-0000ED490000}"/>
    <cellStyle name="Normal 2 10 3 2 3 2" xfId="18944" xr:uid="{00000000-0005-0000-0000-0000EE490000}"/>
    <cellStyle name="Normal 2 10 3 2 3 2 2" xfId="18945" xr:uid="{00000000-0005-0000-0000-0000EF490000}"/>
    <cellStyle name="Normal 2 10 3 2 3 3" xfId="18946" xr:uid="{00000000-0005-0000-0000-0000F0490000}"/>
    <cellStyle name="Normal 2 10 3 2 4" xfId="18947" xr:uid="{00000000-0005-0000-0000-0000F1490000}"/>
    <cellStyle name="Normal 2 10 3 2 4 2" xfId="18948" xr:uid="{00000000-0005-0000-0000-0000F2490000}"/>
    <cellStyle name="Normal 2 10 3 2 5" xfId="18949" xr:uid="{00000000-0005-0000-0000-0000F3490000}"/>
    <cellStyle name="Normal 2 10 3 2 5 2" xfId="18950" xr:uid="{00000000-0005-0000-0000-0000F4490000}"/>
    <cellStyle name="Normal 2 10 3 2 6" xfId="18951" xr:uid="{00000000-0005-0000-0000-0000F5490000}"/>
    <cellStyle name="Normal 2 10 3 2 7" xfId="18952" xr:uid="{00000000-0005-0000-0000-0000F6490000}"/>
    <cellStyle name="Normal 2 10 3 2 8" xfId="18953" xr:uid="{00000000-0005-0000-0000-0000F7490000}"/>
    <cellStyle name="Normal 2 10 3 3" xfId="18954" xr:uid="{00000000-0005-0000-0000-0000F8490000}"/>
    <cellStyle name="Normal 2 10 3 3 2" xfId="18955" xr:uid="{00000000-0005-0000-0000-0000F9490000}"/>
    <cellStyle name="Normal 2 10 3 3 2 2" xfId="18956" xr:uid="{00000000-0005-0000-0000-0000FA490000}"/>
    <cellStyle name="Normal 2 10 3 3 2 2 2" xfId="18957" xr:uid="{00000000-0005-0000-0000-0000FB490000}"/>
    <cellStyle name="Normal 2 10 3 3 2 3" xfId="18958" xr:uid="{00000000-0005-0000-0000-0000FC490000}"/>
    <cellStyle name="Normal 2 10 3 3 3" xfId="18959" xr:uid="{00000000-0005-0000-0000-0000FD490000}"/>
    <cellStyle name="Normal 2 10 3 3 3 2" xfId="18960" xr:uid="{00000000-0005-0000-0000-0000FE490000}"/>
    <cellStyle name="Normal 2 10 3 3 4" xfId="18961" xr:uid="{00000000-0005-0000-0000-0000FF490000}"/>
    <cellStyle name="Normal 2 10 3 3 4 2" xfId="18962" xr:uid="{00000000-0005-0000-0000-0000004A0000}"/>
    <cellStyle name="Normal 2 10 3 3 5" xfId="18963" xr:uid="{00000000-0005-0000-0000-0000014A0000}"/>
    <cellStyle name="Normal 2 10 3 4" xfId="18964" xr:uid="{00000000-0005-0000-0000-0000024A0000}"/>
    <cellStyle name="Normal 2 10 3 4 2" xfId="18965" xr:uid="{00000000-0005-0000-0000-0000034A0000}"/>
    <cellStyle name="Normal 2 10 3 4 2 2" xfId="18966" xr:uid="{00000000-0005-0000-0000-0000044A0000}"/>
    <cellStyle name="Normal 2 10 3 4 3" xfId="18967" xr:uid="{00000000-0005-0000-0000-0000054A0000}"/>
    <cellStyle name="Normal 2 10 3 5" xfId="18968" xr:uid="{00000000-0005-0000-0000-0000064A0000}"/>
    <cellStyle name="Normal 2 10 3 5 2" xfId="18969" xr:uid="{00000000-0005-0000-0000-0000074A0000}"/>
    <cellStyle name="Normal 2 10 3 6" xfId="18970" xr:uid="{00000000-0005-0000-0000-0000084A0000}"/>
    <cellStyle name="Normal 2 10 3 6 2" xfId="18971" xr:uid="{00000000-0005-0000-0000-0000094A0000}"/>
    <cellStyle name="Normal 2 10 3 7" xfId="18972" xr:uid="{00000000-0005-0000-0000-00000A4A0000}"/>
    <cellStyle name="Normal 2 10 3 8" xfId="18973" xr:uid="{00000000-0005-0000-0000-00000B4A0000}"/>
    <cellStyle name="Normal 2 10 3 9" xfId="18974" xr:uid="{00000000-0005-0000-0000-00000C4A0000}"/>
    <cellStyle name="Normal 2 11" xfId="18975" xr:uid="{00000000-0005-0000-0000-00000D4A0000}"/>
    <cellStyle name="Normal 2 11 2" xfId="18976" xr:uid="{00000000-0005-0000-0000-00000E4A0000}"/>
    <cellStyle name="Normal 2 11 2 10" xfId="18977" xr:uid="{00000000-0005-0000-0000-00000F4A0000}"/>
    <cellStyle name="Normal 2 11 2 2" xfId="18978" xr:uid="{00000000-0005-0000-0000-0000104A0000}"/>
    <cellStyle name="Normal 2 11 2 2 2" xfId="18979" xr:uid="{00000000-0005-0000-0000-0000114A0000}"/>
    <cellStyle name="Normal 2 11 2 2 2 2" xfId="18980" xr:uid="{00000000-0005-0000-0000-0000124A0000}"/>
    <cellStyle name="Normal 2 11 2 2 2 2 2" xfId="18981" xr:uid="{00000000-0005-0000-0000-0000134A0000}"/>
    <cellStyle name="Normal 2 11 2 2 2 2 2 2" xfId="18982" xr:uid="{00000000-0005-0000-0000-0000144A0000}"/>
    <cellStyle name="Normal 2 11 2 2 2 2 3" xfId="18983" xr:uid="{00000000-0005-0000-0000-0000154A0000}"/>
    <cellStyle name="Normal 2 11 2 2 2 3" xfId="18984" xr:uid="{00000000-0005-0000-0000-0000164A0000}"/>
    <cellStyle name="Normal 2 11 2 2 2 3 2" xfId="18985" xr:uid="{00000000-0005-0000-0000-0000174A0000}"/>
    <cellStyle name="Normal 2 11 2 2 2 4" xfId="18986" xr:uid="{00000000-0005-0000-0000-0000184A0000}"/>
    <cellStyle name="Normal 2 11 2 2 2 4 2" xfId="18987" xr:uid="{00000000-0005-0000-0000-0000194A0000}"/>
    <cellStyle name="Normal 2 11 2 2 2 5" xfId="18988" xr:uid="{00000000-0005-0000-0000-00001A4A0000}"/>
    <cellStyle name="Normal 2 11 2 2 3" xfId="18989" xr:uid="{00000000-0005-0000-0000-00001B4A0000}"/>
    <cellStyle name="Normal 2 11 2 2 3 2" xfId="18990" xr:uid="{00000000-0005-0000-0000-00001C4A0000}"/>
    <cellStyle name="Normal 2 11 2 2 3 2 2" xfId="18991" xr:uid="{00000000-0005-0000-0000-00001D4A0000}"/>
    <cellStyle name="Normal 2 11 2 2 3 3" xfId="18992" xr:uid="{00000000-0005-0000-0000-00001E4A0000}"/>
    <cellStyle name="Normal 2 11 2 2 4" xfId="18993" xr:uid="{00000000-0005-0000-0000-00001F4A0000}"/>
    <cellStyle name="Normal 2 11 2 2 4 2" xfId="18994" xr:uid="{00000000-0005-0000-0000-0000204A0000}"/>
    <cellStyle name="Normal 2 11 2 2 5" xfId="18995" xr:uid="{00000000-0005-0000-0000-0000214A0000}"/>
    <cellStyle name="Normal 2 11 2 2 5 2" xfId="18996" xr:uid="{00000000-0005-0000-0000-0000224A0000}"/>
    <cellStyle name="Normal 2 11 2 2 6" xfId="18997" xr:uid="{00000000-0005-0000-0000-0000234A0000}"/>
    <cellStyle name="Normal 2 11 2 2 7" xfId="18998" xr:uid="{00000000-0005-0000-0000-0000244A0000}"/>
    <cellStyle name="Normal 2 11 2 2 8" xfId="18999" xr:uid="{00000000-0005-0000-0000-0000254A0000}"/>
    <cellStyle name="Normal 2 11 2 3" xfId="19000" xr:uid="{00000000-0005-0000-0000-0000264A0000}"/>
    <cellStyle name="Normal 2 11 2 3 2" xfId="19001" xr:uid="{00000000-0005-0000-0000-0000274A0000}"/>
    <cellStyle name="Normal 2 11 2 3 2 2" xfId="19002" xr:uid="{00000000-0005-0000-0000-0000284A0000}"/>
    <cellStyle name="Normal 2 11 2 3 2 2 2" xfId="19003" xr:uid="{00000000-0005-0000-0000-0000294A0000}"/>
    <cellStyle name="Normal 2 11 2 3 2 3" xfId="19004" xr:uid="{00000000-0005-0000-0000-00002A4A0000}"/>
    <cellStyle name="Normal 2 11 2 3 3" xfId="19005" xr:uid="{00000000-0005-0000-0000-00002B4A0000}"/>
    <cellStyle name="Normal 2 11 2 3 3 2" xfId="19006" xr:uid="{00000000-0005-0000-0000-00002C4A0000}"/>
    <cellStyle name="Normal 2 11 2 3 4" xfId="19007" xr:uid="{00000000-0005-0000-0000-00002D4A0000}"/>
    <cellStyle name="Normal 2 11 2 3 4 2" xfId="19008" xr:uid="{00000000-0005-0000-0000-00002E4A0000}"/>
    <cellStyle name="Normal 2 11 2 3 5" xfId="19009" xr:uid="{00000000-0005-0000-0000-00002F4A0000}"/>
    <cellStyle name="Normal 2 11 2 4" xfId="19010" xr:uid="{00000000-0005-0000-0000-0000304A0000}"/>
    <cellStyle name="Normal 2 11 2 4 2" xfId="19011" xr:uid="{00000000-0005-0000-0000-0000314A0000}"/>
    <cellStyle name="Normal 2 11 2 4 2 2" xfId="19012" xr:uid="{00000000-0005-0000-0000-0000324A0000}"/>
    <cellStyle name="Normal 2 11 2 4 3" xfId="19013" xr:uid="{00000000-0005-0000-0000-0000334A0000}"/>
    <cellStyle name="Normal 2 11 2 5" xfId="19014" xr:uid="{00000000-0005-0000-0000-0000344A0000}"/>
    <cellStyle name="Normal 2 11 2 6" xfId="19015" xr:uid="{00000000-0005-0000-0000-0000354A0000}"/>
    <cellStyle name="Normal 2 11 2 6 2" xfId="19016" xr:uid="{00000000-0005-0000-0000-0000364A0000}"/>
    <cellStyle name="Normal 2 11 2 7" xfId="19017" xr:uid="{00000000-0005-0000-0000-0000374A0000}"/>
    <cellStyle name="Normal 2 11 2 7 2" xfId="19018" xr:uid="{00000000-0005-0000-0000-0000384A0000}"/>
    <cellStyle name="Normal 2 11 2 8" xfId="19019" xr:uid="{00000000-0005-0000-0000-0000394A0000}"/>
    <cellStyle name="Normal 2 11 2 9" xfId="19020" xr:uid="{00000000-0005-0000-0000-00003A4A0000}"/>
    <cellStyle name="Normal 2 12" xfId="19021" xr:uid="{00000000-0005-0000-0000-00003B4A0000}"/>
    <cellStyle name="Normal 2 13" xfId="19022" xr:uid="{00000000-0005-0000-0000-00003C4A0000}"/>
    <cellStyle name="Normal 2 14" xfId="19023" xr:uid="{00000000-0005-0000-0000-00003D4A0000}"/>
    <cellStyle name="Normal 2 15" xfId="19024" xr:uid="{00000000-0005-0000-0000-00003E4A0000}"/>
    <cellStyle name="Normal 2 16" xfId="19025" xr:uid="{00000000-0005-0000-0000-00003F4A0000}"/>
    <cellStyle name="Normal 2 17" xfId="19026" xr:uid="{00000000-0005-0000-0000-0000404A0000}"/>
    <cellStyle name="Normal 2 18" xfId="19027" xr:uid="{00000000-0005-0000-0000-0000414A0000}"/>
    <cellStyle name="Normal 2 19" xfId="19028" xr:uid="{00000000-0005-0000-0000-0000424A0000}"/>
    <cellStyle name="Normal 2 2" xfId="6" xr:uid="{00000000-0005-0000-0000-0000434A0000}"/>
    <cellStyle name="Normal 2 2 2" xfId="19029" xr:uid="{00000000-0005-0000-0000-0000444A0000}"/>
    <cellStyle name="Normal 2 2 2 2" xfId="25" xr:uid="{00000000-0005-0000-0000-0000454A0000}"/>
    <cellStyle name="Normal 2 2 3" xfId="19030" xr:uid="{00000000-0005-0000-0000-0000464A0000}"/>
    <cellStyle name="Normal 2 2 3 2" xfId="19031" xr:uid="{00000000-0005-0000-0000-0000474A0000}"/>
    <cellStyle name="Normal 2 2 3 3" xfId="19032" xr:uid="{00000000-0005-0000-0000-0000484A0000}"/>
    <cellStyle name="Normal 2 2 4" xfId="17" xr:uid="{00000000-0005-0000-0000-0000494A0000}"/>
    <cellStyle name="Normal 2 20" xfId="19033" xr:uid="{00000000-0005-0000-0000-00004A4A0000}"/>
    <cellStyle name="Normal 2 20 10" xfId="19034" xr:uid="{00000000-0005-0000-0000-00004B4A0000}"/>
    <cellStyle name="Normal 2 20 11" xfId="19035" xr:uid="{00000000-0005-0000-0000-00004C4A0000}"/>
    <cellStyle name="Normal 2 20 12" xfId="19036" xr:uid="{00000000-0005-0000-0000-00004D4A0000}"/>
    <cellStyle name="Normal 2 20 13" xfId="19037" xr:uid="{00000000-0005-0000-0000-00004E4A0000}"/>
    <cellStyle name="Normal 2 20 2" xfId="19038" xr:uid="{00000000-0005-0000-0000-00004F4A0000}"/>
    <cellStyle name="Normal 2 20 2 10" xfId="19039" xr:uid="{00000000-0005-0000-0000-0000504A0000}"/>
    <cellStyle name="Normal 2 20 2 11" xfId="19040" xr:uid="{00000000-0005-0000-0000-0000514A0000}"/>
    <cellStyle name="Normal 2 20 2 12" xfId="19041" xr:uid="{00000000-0005-0000-0000-0000524A0000}"/>
    <cellStyle name="Normal 2 20 2 2" xfId="19042" xr:uid="{00000000-0005-0000-0000-0000534A0000}"/>
    <cellStyle name="Normal 2 20 2 2 2" xfId="19043" xr:uid="{00000000-0005-0000-0000-0000544A0000}"/>
    <cellStyle name="Normal 2 20 2 2 2 2" xfId="19044" xr:uid="{00000000-0005-0000-0000-0000554A0000}"/>
    <cellStyle name="Normal 2 20 2 2 2 2 2" xfId="19045" xr:uid="{00000000-0005-0000-0000-0000564A0000}"/>
    <cellStyle name="Normal 2 20 2 2 2 3" xfId="19046" xr:uid="{00000000-0005-0000-0000-0000574A0000}"/>
    <cellStyle name="Normal 2 20 2 2 3" xfId="19047" xr:uid="{00000000-0005-0000-0000-0000584A0000}"/>
    <cellStyle name="Normal 2 20 2 2 3 2" xfId="19048" xr:uid="{00000000-0005-0000-0000-0000594A0000}"/>
    <cellStyle name="Normal 2 20 2 2 4" xfId="19049" xr:uid="{00000000-0005-0000-0000-00005A4A0000}"/>
    <cellStyle name="Normal 2 20 2 2 4 2" xfId="19050" xr:uid="{00000000-0005-0000-0000-00005B4A0000}"/>
    <cellStyle name="Normal 2 20 2 2 5" xfId="19051" xr:uid="{00000000-0005-0000-0000-00005C4A0000}"/>
    <cellStyle name="Normal 2 20 2 3" xfId="19052" xr:uid="{00000000-0005-0000-0000-00005D4A0000}"/>
    <cellStyle name="Normal 2 20 2 3 2" xfId="19053" xr:uid="{00000000-0005-0000-0000-00005E4A0000}"/>
    <cellStyle name="Normal 2 20 2 3 2 2" xfId="19054" xr:uid="{00000000-0005-0000-0000-00005F4A0000}"/>
    <cellStyle name="Normal 2 20 2 3 2 2 2" xfId="19055" xr:uid="{00000000-0005-0000-0000-0000604A0000}"/>
    <cellStyle name="Normal 2 20 2 3 2 3" xfId="19056" xr:uid="{00000000-0005-0000-0000-0000614A0000}"/>
    <cellStyle name="Normal 2 20 2 3 3" xfId="19057" xr:uid="{00000000-0005-0000-0000-0000624A0000}"/>
    <cellStyle name="Normal 2 20 2 3 3 2" xfId="19058" xr:uid="{00000000-0005-0000-0000-0000634A0000}"/>
    <cellStyle name="Normal 2 20 2 3 4" xfId="19059" xr:uid="{00000000-0005-0000-0000-0000644A0000}"/>
    <cellStyle name="Normal 2 20 2 3 4 2" xfId="19060" xr:uid="{00000000-0005-0000-0000-0000654A0000}"/>
    <cellStyle name="Normal 2 20 2 3 5" xfId="19061" xr:uid="{00000000-0005-0000-0000-0000664A0000}"/>
    <cellStyle name="Normal 2 20 2 4" xfId="19062" xr:uid="{00000000-0005-0000-0000-0000674A0000}"/>
    <cellStyle name="Normal 2 20 2 4 2" xfId="19063" xr:uid="{00000000-0005-0000-0000-0000684A0000}"/>
    <cellStyle name="Normal 2 20 2 4 2 2" xfId="19064" xr:uid="{00000000-0005-0000-0000-0000694A0000}"/>
    <cellStyle name="Normal 2 20 2 4 3" xfId="19065" xr:uid="{00000000-0005-0000-0000-00006A4A0000}"/>
    <cellStyle name="Normal 2 20 2 4 3 2" xfId="19066" xr:uid="{00000000-0005-0000-0000-00006B4A0000}"/>
    <cellStyle name="Normal 2 20 2 4 4" xfId="19067" xr:uid="{00000000-0005-0000-0000-00006C4A0000}"/>
    <cellStyle name="Normal 2 20 2 5" xfId="19068" xr:uid="{00000000-0005-0000-0000-00006D4A0000}"/>
    <cellStyle name="Normal 2 20 2 5 2" xfId="19069" xr:uid="{00000000-0005-0000-0000-00006E4A0000}"/>
    <cellStyle name="Normal 2 20 2 6" xfId="19070" xr:uid="{00000000-0005-0000-0000-00006F4A0000}"/>
    <cellStyle name="Normal 2 20 2 6 2" xfId="19071" xr:uid="{00000000-0005-0000-0000-0000704A0000}"/>
    <cellStyle name="Normal 2 20 2 7" xfId="19072" xr:uid="{00000000-0005-0000-0000-0000714A0000}"/>
    <cellStyle name="Normal 2 20 2 7 2" xfId="19073" xr:uid="{00000000-0005-0000-0000-0000724A0000}"/>
    <cellStyle name="Normal 2 20 2 8" xfId="19074" xr:uid="{00000000-0005-0000-0000-0000734A0000}"/>
    <cellStyle name="Normal 2 20 2 8 2" xfId="19075" xr:uid="{00000000-0005-0000-0000-0000744A0000}"/>
    <cellStyle name="Normal 2 20 2 9" xfId="19076" xr:uid="{00000000-0005-0000-0000-0000754A0000}"/>
    <cellStyle name="Normal 2 20 3" xfId="19077" xr:uid="{00000000-0005-0000-0000-0000764A0000}"/>
    <cellStyle name="Normal 2 20 3 2" xfId="19078" xr:uid="{00000000-0005-0000-0000-0000774A0000}"/>
    <cellStyle name="Normal 2 20 3 2 2" xfId="19079" xr:uid="{00000000-0005-0000-0000-0000784A0000}"/>
    <cellStyle name="Normal 2 20 3 2 2 2" xfId="19080" xr:uid="{00000000-0005-0000-0000-0000794A0000}"/>
    <cellStyle name="Normal 2 20 3 2 3" xfId="19081" xr:uid="{00000000-0005-0000-0000-00007A4A0000}"/>
    <cellStyle name="Normal 2 20 3 3" xfId="19082" xr:uid="{00000000-0005-0000-0000-00007B4A0000}"/>
    <cellStyle name="Normal 2 20 3 3 2" xfId="19083" xr:uid="{00000000-0005-0000-0000-00007C4A0000}"/>
    <cellStyle name="Normal 2 20 3 4" xfId="19084" xr:uid="{00000000-0005-0000-0000-00007D4A0000}"/>
    <cellStyle name="Normal 2 20 3 4 2" xfId="19085" xr:uid="{00000000-0005-0000-0000-00007E4A0000}"/>
    <cellStyle name="Normal 2 20 3 5" xfId="19086" xr:uid="{00000000-0005-0000-0000-00007F4A0000}"/>
    <cellStyle name="Normal 2 20 4" xfId="19087" xr:uid="{00000000-0005-0000-0000-0000804A0000}"/>
    <cellStyle name="Normal 2 20 4 2" xfId="19088" xr:uid="{00000000-0005-0000-0000-0000814A0000}"/>
    <cellStyle name="Normal 2 20 4 2 2" xfId="19089" xr:uid="{00000000-0005-0000-0000-0000824A0000}"/>
    <cellStyle name="Normal 2 20 4 2 2 2" xfId="19090" xr:uid="{00000000-0005-0000-0000-0000834A0000}"/>
    <cellStyle name="Normal 2 20 4 2 3" xfId="19091" xr:uid="{00000000-0005-0000-0000-0000844A0000}"/>
    <cellStyle name="Normal 2 20 4 3" xfId="19092" xr:uid="{00000000-0005-0000-0000-0000854A0000}"/>
    <cellStyle name="Normal 2 20 4 3 2" xfId="19093" xr:uid="{00000000-0005-0000-0000-0000864A0000}"/>
    <cellStyle name="Normal 2 20 4 4" xfId="19094" xr:uid="{00000000-0005-0000-0000-0000874A0000}"/>
    <cellStyle name="Normal 2 20 4 4 2" xfId="19095" xr:uid="{00000000-0005-0000-0000-0000884A0000}"/>
    <cellStyle name="Normal 2 20 4 5" xfId="19096" xr:uid="{00000000-0005-0000-0000-0000894A0000}"/>
    <cellStyle name="Normal 2 20 5" xfId="19097" xr:uid="{00000000-0005-0000-0000-00008A4A0000}"/>
    <cellStyle name="Normal 2 20 5 2" xfId="19098" xr:uid="{00000000-0005-0000-0000-00008B4A0000}"/>
    <cellStyle name="Normal 2 20 5 2 2" xfId="19099" xr:uid="{00000000-0005-0000-0000-00008C4A0000}"/>
    <cellStyle name="Normal 2 20 5 3" xfId="19100" xr:uid="{00000000-0005-0000-0000-00008D4A0000}"/>
    <cellStyle name="Normal 2 20 5 3 2" xfId="19101" xr:uid="{00000000-0005-0000-0000-00008E4A0000}"/>
    <cellStyle name="Normal 2 20 5 4" xfId="19102" xr:uid="{00000000-0005-0000-0000-00008F4A0000}"/>
    <cellStyle name="Normal 2 20 6" xfId="19103" xr:uid="{00000000-0005-0000-0000-0000904A0000}"/>
    <cellStyle name="Normal 2 20 6 2" xfId="19104" xr:uid="{00000000-0005-0000-0000-0000914A0000}"/>
    <cellStyle name="Normal 2 20 7" xfId="19105" xr:uid="{00000000-0005-0000-0000-0000924A0000}"/>
    <cellStyle name="Normal 2 20 7 2" xfId="19106" xr:uid="{00000000-0005-0000-0000-0000934A0000}"/>
    <cellStyle name="Normal 2 20 8" xfId="19107" xr:uid="{00000000-0005-0000-0000-0000944A0000}"/>
    <cellStyle name="Normal 2 20 8 2" xfId="19108" xr:uid="{00000000-0005-0000-0000-0000954A0000}"/>
    <cellStyle name="Normal 2 20 9" xfId="19109" xr:uid="{00000000-0005-0000-0000-0000964A0000}"/>
    <cellStyle name="Normal 2 20 9 2" xfId="19110" xr:uid="{00000000-0005-0000-0000-0000974A0000}"/>
    <cellStyle name="Normal 2 21" xfId="19111" xr:uid="{00000000-0005-0000-0000-0000984A0000}"/>
    <cellStyle name="Normal 2 21 10" xfId="19112" xr:uid="{00000000-0005-0000-0000-0000994A0000}"/>
    <cellStyle name="Normal 2 21 11" xfId="19113" xr:uid="{00000000-0005-0000-0000-00009A4A0000}"/>
    <cellStyle name="Normal 2 21 12" xfId="19114" xr:uid="{00000000-0005-0000-0000-00009B4A0000}"/>
    <cellStyle name="Normal 2 21 13" xfId="19115" xr:uid="{00000000-0005-0000-0000-00009C4A0000}"/>
    <cellStyle name="Normal 2 21 2" xfId="19116" xr:uid="{00000000-0005-0000-0000-00009D4A0000}"/>
    <cellStyle name="Normal 2 21 2 2" xfId="19117" xr:uid="{00000000-0005-0000-0000-00009E4A0000}"/>
    <cellStyle name="Normal 2 21 2 2 2" xfId="19118" xr:uid="{00000000-0005-0000-0000-00009F4A0000}"/>
    <cellStyle name="Normal 2 21 2 2 2 2" xfId="19119" xr:uid="{00000000-0005-0000-0000-0000A04A0000}"/>
    <cellStyle name="Normal 2 21 2 2 2 2 2" xfId="19120" xr:uid="{00000000-0005-0000-0000-0000A14A0000}"/>
    <cellStyle name="Normal 2 21 2 2 2 3" xfId="19121" xr:uid="{00000000-0005-0000-0000-0000A24A0000}"/>
    <cellStyle name="Normal 2 21 2 2 3" xfId="19122" xr:uid="{00000000-0005-0000-0000-0000A34A0000}"/>
    <cellStyle name="Normal 2 21 2 2 3 2" xfId="19123" xr:uid="{00000000-0005-0000-0000-0000A44A0000}"/>
    <cellStyle name="Normal 2 21 2 2 4" xfId="19124" xr:uid="{00000000-0005-0000-0000-0000A54A0000}"/>
    <cellStyle name="Normal 2 21 2 2 4 2" xfId="19125" xr:uid="{00000000-0005-0000-0000-0000A64A0000}"/>
    <cellStyle name="Normal 2 21 2 2 5" xfId="19126" xr:uid="{00000000-0005-0000-0000-0000A74A0000}"/>
    <cellStyle name="Normal 2 21 2 3" xfId="19127" xr:uid="{00000000-0005-0000-0000-0000A84A0000}"/>
    <cellStyle name="Normal 2 21 2 3 2" xfId="19128" xr:uid="{00000000-0005-0000-0000-0000A94A0000}"/>
    <cellStyle name="Normal 2 21 2 3 2 2" xfId="19129" xr:uid="{00000000-0005-0000-0000-0000AA4A0000}"/>
    <cellStyle name="Normal 2 21 2 3 3" xfId="19130" xr:uid="{00000000-0005-0000-0000-0000AB4A0000}"/>
    <cellStyle name="Normal 2 21 2 4" xfId="19131" xr:uid="{00000000-0005-0000-0000-0000AC4A0000}"/>
    <cellStyle name="Normal 2 21 2 4 2" xfId="19132" xr:uid="{00000000-0005-0000-0000-0000AD4A0000}"/>
    <cellStyle name="Normal 2 21 2 5" xfId="19133" xr:uid="{00000000-0005-0000-0000-0000AE4A0000}"/>
    <cellStyle name="Normal 2 21 2 5 2" xfId="19134" xr:uid="{00000000-0005-0000-0000-0000AF4A0000}"/>
    <cellStyle name="Normal 2 21 2 6" xfId="19135" xr:uid="{00000000-0005-0000-0000-0000B04A0000}"/>
    <cellStyle name="Normal 2 21 2 7" xfId="19136" xr:uid="{00000000-0005-0000-0000-0000B14A0000}"/>
    <cellStyle name="Normal 2 21 2 8" xfId="19137" xr:uid="{00000000-0005-0000-0000-0000B24A0000}"/>
    <cellStyle name="Normal 2 21 3" xfId="19138" xr:uid="{00000000-0005-0000-0000-0000B34A0000}"/>
    <cellStyle name="Normal 2 21 3 2" xfId="19139" xr:uid="{00000000-0005-0000-0000-0000B44A0000}"/>
    <cellStyle name="Normal 2 21 3 2 2" xfId="19140" xr:uid="{00000000-0005-0000-0000-0000B54A0000}"/>
    <cellStyle name="Normal 2 21 3 2 2 2" xfId="19141" xr:uid="{00000000-0005-0000-0000-0000B64A0000}"/>
    <cellStyle name="Normal 2 21 3 2 3" xfId="19142" xr:uid="{00000000-0005-0000-0000-0000B74A0000}"/>
    <cellStyle name="Normal 2 21 3 3" xfId="19143" xr:uid="{00000000-0005-0000-0000-0000B84A0000}"/>
    <cellStyle name="Normal 2 21 3 3 2" xfId="19144" xr:uid="{00000000-0005-0000-0000-0000B94A0000}"/>
    <cellStyle name="Normal 2 21 3 4" xfId="19145" xr:uid="{00000000-0005-0000-0000-0000BA4A0000}"/>
    <cellStyle name="Normal 2 21 3 4 2" xfId="19146" xr:uid="{00000000-0005-0000-0000-0000BB4A0000}"/>
    <cellStyle name="Normal 2 21 3 5" xfId="19147" xr:uid="{00000000-0005-0000-0000-0000BC4A0000}"/>
    <cellStyle name="Normal 2 21 4" xfId="19148" xr:uid="{00000000-0005-0000-0000-0000BD4A0000}"/>
    <cellStyle name="Normal 2 21 4 2" xfId="19149" xr:uid="{00000000-0005-0000-0000-0000BE4A0000}"/>
    <cellStyle name="Normal 2 21 4 2 2" xfId="19150" xr:uid="{00000000-0005-0000-0000-0000BF4A0000}"/>
    <cellStyle name="Normal 2 21 4 2 2 2" xfId="19151" xr:uid="{00000000-0005-0000-0000-0000C04A0000}"/>
    <cellStyle name="Normal 2 21 4 2 3" xfId="19152" xr:uid="{00000000-0005-0000-0000-0000C14A0000}"/>
    <cellStyle name="Normal 2 21 4 3" xfId="19153" xr:uid="{00000000-0005-0000-0000-0000C24A0000}"/>
    <cellStyle name="Normal 2 21 4 3 2" xfId="19154" xr:uid="{00000000-0005-0000-0000-0000C34A0000}"/>
    <cellStyle name="Normal 2 21 4 4" xfId="19155" xr:uid="{00000000-0005-0000-0000-0000C44A0000}"/>
    <cellStyle name="Normal 2 21 4 4 2" xfId="19156" xr:uid="{00000000-0005-0000-0000-0000C54A0000}"/>
    <cellStyle name="Normal 2 21 4 5" xfId="19157" xr:uid="{00000000-0005-0000-0000-0000C64A0000}"/>
    <cellStyle name="Normal 2 21 5" xfId="19158" xr:uid="{00000000-0005-0000-0000-0000C74A0000}"/>
    <cellStyle name="Normal 2 21 5 2" xfId="19159" xr:uid="{00000000-0005-0000-0000-0000C84A0000}"/>
    <cellStyle name="Normal 2 21 5 2 2" xfId="19160" xr:uid="{00000000-0005-0000-0000-0000C94A0000}"/>
    <cellStyle name="Normal 2 21 5 3" xfId="19161" xr:uid="{00000000-0005-0000-0000-0000CA4A0000}"/>
    <cellStyle name="Normal 2 21 5 3 2" xfId="19162" xr:uid="{00000000-0005-0000-0000-0000CB4A0000}"/>
    <cellStyle name="Normal 2 21 5 4" xfId="19163" xr:uid="{00000000-0005-0000-0000-0000CC4A0000}"/>
    <cellStyle name="Normal 2 21 6" xfId="19164" xr:uid="{00000000-0005-0000-0000-0000CD4A0000}"/>
    <cellStyle name="Normal 2 21 6 2" xfId="19165" xr:uid="{00000000-0005-0000-0000-0000CE4A0000}"/>
    <cellStyle name="Normal 2 21 7" xfId="19166" xr:uid="{00000000-0005-0000-0000-0000CF4A0000}"/>
    <cellStyle name="Normal 2 21 7 2" xfId="19167" xr:uid="{00000000-0005-0000-0000-0000D04A0000}"/>
    <cellStyle name="Normal 2 21 8" xfId="19168" xr:uid="{00000000-0005-0000-0000-0000D14A0000}"/>
    <cellStyle name="Normal 2 21 8 2" xfId="19169" xr:uid="{00000000-0005-0000-0000-0000D24A0000}"/>
    <cellStyle name="Normal 2 21 9" xfId="19170" xr:uid="{00000000-0005-0000-0000-0000D34A0000}"/>
    <cellStyle name="Normal 2 21 9 2" xfId="19171" xr:uid="{00000000-0005-0000-0000-0000D44A0000}"/>
    <cellStyle name="Normal 2 22" xfId="19172" xr:uid="{00000000-0005-0000-0000-0000D54A0000}"/>
    <cellStyle name="Normal 2 22 10" xfId="19173" xr:uid="{00000000-0005-0000-0000-0000D64A0000}"/>
    <cellStyle name="Normal 2 22 11" xfId="19174" xr:uid="{00000000-0005-0000-0000-0000D74A0000}"/>
    <cellStyle name="Normal 2 22 12" xfId="19175" xr:uid="{00000000-0005-0000-0000-0000D84A0000}"/>
    <cellStyle name="Normal 2 22 13" xfId="19176" xr:uid="{00000000-0005-0000-0000-0000D94A0000}"/>
    <cellStyle name="Normal 2 22 2" xfId="19177" xr:uid="{00000000-0005-0000-0000-0000DA4A0000}"/>
    <cellStyle name="Normal 2 22 2 2" xfId="19178" xr:uid="{00000000-0005-0000-0000-0000DB4A0000}"/>
    <cellStyle name="Normal 2 22 2 2 2" xfId="19179" xr:uid="{00000000-0005-0000-0000-0000DC4A0000}"/>
    <cellStyle name="Normal 2 22 2 2 2 2" xfId="19180" xr:uid="{00000000-0005-0000-0000-0000DD4A0000}"/>
    <cellStyle name="Normal 2 22 2 2 2 2 2" xfId="19181" xr:uid="{00000000-0005-0000-0000-0000DE4A0000}"/>
    <cellStyle name="Normal 2 22 2 2 2 3" xfId="19182" xr:uid="{00000000-0005-0000-0000-0000DF4A0000}"/>
    <cellStyle name="Normal 2 22 2 2 3" xfId="19183" xr:uid="{00000000-0005-0000-0000-0000E04A0000}"/>
    <cellStyle name="Normal 2 22 2 2 3 2" xfId="19184" xr:uid="{00000000-0005-0000-0000-0000E14A0000}"/>
    <cellStyle name="Normal 2 22 2 2 4" xfId="19185" xr:uid="{00000000-0005-0000-0000-0000E24A0000}"/>
    <cellStyle name="Normal 2 22 2 2 4 2" xfId="19186" xr:uid="{00000000-0005-0000-0000-0000E34A0000}"/>
    <cellStyle name="Normal 2 22 2 2 5" xfId="19187" xr:uid="{00000000-0005-0000-0000-0000E44A0000}"/>
    <cellStyle name="Normal 2 22 2 3" xfId="19188" xr:uid="{00000000-0005-0000-0000-0000E54A0000}"/>
    <cellStyle name="Normal 2 22 2 3 2" xfId="19189" xr:uid="{00000000-0005-0000-0000-0000E64A0000}"/>
    <cellStyle name="Normal 2 22 2 3 2 2" xfId="19190" xr:uid="{00000000-0005-0000-0000-0000E74A0000}"/>
    <cellStyle name="Normal 2 22 2 3 3" xfId="19191" xr:uid="{00000000-0005-0000-0000-0000E84A0000}"/>
    <cellStyle name="Normal 2 22 2 4" xfId="19192" xr:uid="{00000000-0005-0000-0000-0000E94A0000}"/>
    <cellStyle name="Normal 2 22 2 4 2" xfId="19193" xr:uid="{00000000-0005-0000-0000-0000EA4A0000}"/>
    <cellStyle name="Normal 2 22 2 5" xfId="19194" xr:uid="{00000000-0005-0000-0000-0000EB4A0000}"/>
    <cellStyle name="Normal 2 22 2 5 2" xfId="19195" xr:uid="{00000000-0005-0000-0000-0000EC4A0000}"/>
    <cellStyle name="Normal 2 22 2 6" xfId="19196" xr:uid="{00000000-0005-0000-0000-0000ED4A0000}"/>
    <cellStyle name="Normal 2 22 2 7" xfId="19197" xr:uid="{00000000-0005-0000-0000-0000EE4A0000}"/>
    <cellStyle name="Normal 2 22 2 8" xfId="19198" xr:uid="{00000000-0005-0000-0000-0000EF4A0000}"/>
    <cellStyle name="Normal 2 22 3" xfId="19199" xr:uid="{00000000-0005-0000-0000-0000F04A0000}"/>
    <cellStyle name="Normal 2 22 3 2" xfId="19200" xr:uid="{00000000-0005-0000-0000-0000F14A0000}"/>
    <cellStyle name="Normal 2 22 3 2 2" xfId="19201" xr:uid="{00000000-0005-0000-0000-0000F24A0000}"/>
    <cellStyle name="Normal 2 22 3 2 2 2" xfId="19202" xr:uid="{00000000-0005-0000-0000-0000F34A0000}"/>
    <cellStyle name="Normal 2 22 3 2 3" xfId="19203" xr:uid="{00000000-0005-0000-0000-0000F44A0000}"/>
    <cellStyle name="Normal 2 22 3 3" xfId="19204" xr:uid="{00000000-0005-0000-0000-0000F54A0000}"/>
    <cellStyle name="Normal 2 22 3 3 2" xfId="19205" xr:uid="{00000000-0005-0000-0000-0000F64A0000}"/>
    <cellStyle name="Normal 2 22 3 4" xfId="19206" xr:uid="{00000000-0005-0000-0000-0000F74A0000}"/>
    <cellStyle name="Normal 2 22 3 4 2" xfId="19207" xr:uid="{00000000-0005-0000-0000-0000F84A0000}"/>
    <cellStyle name="Normal 2 22 3 5" xfId="19208" xr:uid="{00000000-0005-0000-0000-0000F94A0000}"/>
    <cellStyle name="Normal 2 22 4" xfId="19209" xr:uid="{00000000-0005-0000-0000-0000FA4A0000}"/>
    <cellStyle name="Normal 2 22 4 2" xfId="19210" xr:uid="{00000000-0005-0000-0000-0000FB4A0000}"/>
    <cellStyle name="Normal 2 22 4 2 2" xfId="19211" xr:uid="{00000000-0005-0000-0000-0000FC4A0000}"/>
    <cellStyle name="Normal 2 22 4 2 2 2" xfId="19212" xr:uid="{00000000-0005-0000-0000-0000FD4A0000}"/>
    <cellStyle name="Normal 2 22 4 2 3" xfId="19213" xr:uid="{00000000-0005-0000-0000-0000FE4A0000}"/>
    <cellStyle name="Normal 2 22 4 3" xfId="19214" xr:uid="{00000000-0005-0000-0000-0000FF4A0000}"/>
    <cellStyle name="Normal 2 22 4 3 2" xfId="19215" xr:uid="{00000000-0005-0000-0000-0000004B0000}"/>
    <cellStyle name="Normal 2 22 4 4" xfId="19216" xr:uid="{00000000-0005-0000-0000-0000014B0000}"/>
    <cellStyle name="Normal 2 22 4 4 2" xfId="19217" xr:uid="{00000000-0005-0000-0000-0000024B0000}"/>
    <cellStyle name="Normal 2 22 4 5" xfId="19218" xr:uid="{00000000-0005-0000-0000-0000034B0000}"/>
    <cellStyle name="Normal 2 22 5" xfId="19219" xr:uid="{00000000-0005-0000-0000-0000044B0000}"/>
    <cellStyle name="Normal 2 22 5 2" xfId="19220" xr:uid="{00000000-0005-0000-0000-0000054B0000}"/>
    <cellStyle name="Normal 2 22 5 2 2" xfId="19221" xr:uid="{00000000-0005-0000-0000-0000064B0000}"/>
    <cellStyle name="Normal 2 22 5 3" xfId="19222" xr:uid="{00000000-0005-0000-0000-0000074B0000}"/>
    <cellStyle name="Normal 2 22 5 3 2" xfId="19223" xr:uid="{00000000-0005-0000-0000-0000084B0000}"/>
    <cellStyle name="Normal 2 22 5 4" xfId="19224" xr:uid="{00000000-0005-0000-0000-0000094B0000}"/>
    <cellStyle name="Normal 2 22 6" xfId="19225" xr:uid="{00000000-0005-0000-0000-00000A4B0000}"/>
    <cellStyle name="Normal 2 22 6 2" xfId="19226" xr:uid="{00000000-0005-0000-0000-00000B4B0000}"/>
    <cellStyle name="Normal 2 22 7" xfId="19227" xr:uid="{00000000-0005-0000-0000-00000C4B0000}"/>
    <cellStyle name="Normal 2 22 7 2" xfId="19228" xr:uid="{00000000-0005-0000-0000-00000D4B0000}"/>
    <cellStyle name="Normal 2 22 8" xfId="19229" xr:uid="{00000000-0005-0000-0000-00000E4B0000}"/>
    <cellStyle name="Normal 2 22 8 2" xfId="19230" xr:uid="{00000000-0005-0000-0000-00000F4B0000}"/>
    <cellStyle name="Normal 2 22 9" xfId="19231" xr:uid="{00000000-0005-0000-0000-0000104B0000}"/>
    <cellStyle name="Normal 2 22 9 2" xfId="19232" xr:uid="{00000000-0005-0000-0000-0000114B0000}"/>
    <cellStyle name="Normal 2 23" xfId="19233" xr:uid="{00000000-0005-0000-0000-0000124B0000}"/>
    <cellStyle name="Normal 2 23 10" xfId="19234" xr:uid="{00000000-0005-0000-0000-0000134B0000}"/>
    <cellStyle name="Normal 2 23 11" xfId="19235" xr:uid="{00000000-0005-0000-0000-0000144B0000}"/>
    <cellStyle name="Normal 2 23 12" xfId="19236" xr:uid="{00000000-0005-0000-0000-0000154B0000}"/>
    <cellStyle name="Normal 2 23 2" xfId="19237" xr:uid="{00000000-0005-0000-0000-0000164B0000}"/>
    <cellStyle name="Normal 2 23 2 2" xfId="19238" xr:uid="{00000000-0005-0000-0000-0000174B0000}"/>
    <cellStyle name="Normal 2 23 2 2 2" xfId="19239" xr:uid="{00000000-0005-0000-0000-0000184B0000}"/>
    <cellStyle name="Normal 2 23 2 2 2 2" xfId="19240" xr:uid="{00000000-0005-0000-0000-0000194B0000}"/>
    <cellStyle name="Normal 2 23 2 2 3" xfId="19241" xr:uid="{00000000-0005-0000-0000-00001A4B0000}"/>
    <cellStyle name="Normal 2 23 2 3" xfId="19242" xr:uid="{00000000-0005-0000-0000-00001B4B0000}"/>
    <cellStyle name="Normal 2 23 2 3 2" xfId="19243" xr:uid="{00000000-0005-0000-0000-00001C4B0000}"/>
    <cellStyle name="Normal 2 23 2 4" xfId="19244" xr:uid="{00000000-0005-0000-0000-00001D4B0000}"/>
    <cellStyle name="Normal 2 23 2 4 2" xfId="19245" xr:uid="{00000000-0005-0000-0000-00001E4B0000}"/>
    <cellStyle name="Normal 2 23 2 5" xfId="19246" xr:uid="{00000000-0005-0000-0000-00001F4B0000}"/>
    <cellStyle name="Normal 2 23 3" xfId="19247" xr:uid="{00000000-0005-0000-0000-0000204B0000}"/>
    <cellStyle name="Normal 2 23 3 2" xfId="19248" xr:uid="{00000000-0005-0000-0000-0000214B0000}"/>
    <cellStyle name="Normal 2 23 3 2 2" xfId="19249" xr:uid="{00000000-0005-0000-0000-0000224B0000}"/>
    <cellStyle name="Normal 2 23 3 2 2 2" xfId="19250" xr:uid="{00000000-0005-0000-0000-0000234B0000}"/>
    <cellStyle name="Normal 2 23 3 2 3" xfId="19251" xr:uid="{00000000-0005-0000-0000-0000244B0000}"/>
    <cellStyle name="Normal 2 23 3 3" xfId="19252" xr:uid="{00000000-0005-0000-0000-0000254B0000}"/>
    <cellStyle name="Normal 2 23 3 3 2" xfId="19253" xr:uid="{00000000-0005-0000-0000-0000264B0000}"/>
    <cellStyle name="Normal 2 23 3 4" xfId="19254" xr:uid="{00000000-0005-0000-0000-0000274B0000}"/>
    <cellStyle name="Normal 2 23 3 4 2" xfId="19255" xr:uid="{00000000-0005-0000-0000-0000284B0000}"/>
    <cellStyle name="Normal 2 23 3 5" xfId="19256" xr:uid="{00000000-0005-0000-0000-0000294B0000}"/>
    <cellStyle name="Normal 2 23 4" xfId="19257" xr:uid="{00000000-0005-0000-0000-00002A4B0000}"/>
    <cellStyle name="Normal 2 23 4 2" xfId="19258" xr:uid="{00000000-0005-0000-0000-00002B4B0000}"/>
    <cellStyle name="Normal 2 23 4 2 2" xfId="19259" xr:uid="{00000000-0005-0000-0000-00002C4B0000}"/>
    <cellStyle name="Normal 2 23 4 3" xfId="19260" xr:uid="{00000000-0005-0000-0000-00002D4B0000}"/>
    <cellStyle name="Normal 2 23 4 3 2" xfId="19261" xr:uid="{00000000-0005-0000-0000-00002E4B0000}"/>
    <cellStyle name="Normal 2 23 4 4" xfId="19262" xr:uid="{00000000-0005-0000-0000-00002F4B0000}"/>
    <cellStyle name="Normal 2 23 5" xfId="19263" xr:uid="{00000000-0005-0000-0000-0000304B0000}"/>
    <cellStyle name="Normal 2 23 5 2" xfId="19264" xr:uid="{00000000-0005-0000-0000-0000314B0000}"/>
    <cellStyle name="Normal 2 23 6" xfId="19265" xr:uid="{00000000-0005-0000-0000-0000324B0000}"/>
    <cellStyle name="Normal 2 23 6 2" xfId="19266" xr:uid="{00000000-0005-0000-0000-0000334B0000}"/>
    <cellStyle name="Normal 2 23 7" xfId="19267" xr:uid="{00000000-0005-0000-0000-0000344B0000}"/>
    <cellStyle name="Normal 2 23 7 2" xfId="19268" xr:uid="{00000000-0005-0000-0000-0000354B0000}"/>
    <cellStyle name="Normal 2 23 8" xfId="19269" xr:uid="{00000000-0005-0000-0000-0000364B0000}"/>
    <cellStyle name="Normal 2 23 8 2" xfId="19270" xr:uid="{00000000-0005-0000-0000-0000374B0000}"/>
    <cellStyle name="Normal 2 23 9" xfId="19271" xr:uid="{00000000-0005-0000-0000-0000384B0000}"/>
    <cellStyle name="Normal 2 24" xfId="19272" xr:uid="{00000000-0005-0000-0000-0000394B0000}"/>
    <cellStyle name="Normal 2 24 2" xfId="19273" xr:uid="{00000000-0005-0000-0000-00003A4B0000}"/>
    <cellStyle name="Normal 2 24 2 2" xfId="19274" xr:uid="{00000000-0005-0000-0000-00003B4B0000}"/>
    <cellStyle name="Normal 2 24 2 2 2" xfId="19275" xr:uid="{00000000-0005-0000-0000-00003C4B0000}"/>
    <cellStyle name="Normal 2 24 2 2 2 2" xfId="19276" xr:uid="{00000000-0005-0000-0000-00003D4B0000}"/>
    <cellStyle name="Normal 2 24 2 2 3" xfId="19277" xr:uid="{00000000-0005-0000-0000-00003E4B0000}"/>
    <cellStyle name="Normal 2 24 2 3" xfId="19278" xr:uid="{00000000-0005-0000-0000-00003F4B0000}"/>
    <cellStyle name="Normal 2 24 2 3 2" xfId="19279" xr:uid="{00000000-0005-0000-0000-0000404B0000}"/>
    <cellStyle name="Normal 2 24 2 4" xfId="19280" xr:uid="{00000000-0005-0000-0000-0000414B0000}"/>
    <cellStyle name="Normal 2 24 2 4 2" xfId="19281" xr:uid="{00000000-0005-0000-0000-0000424B0000}"/>
    <cellStyle name="Normal 2 24 2 5" xfId="19282" xr:uid="{00000000-0005-0000-0000-0000434B0000}"/>
    <cellStyle name="Normal 2 24 3" xfId="19283" xr:uid="{00000000-0005-0000-0000-0000444B0000}"/>
    <cellStyle name="Normal 2 24 3 2" xfId="19284" xr:uid="{00000000-0005-0000-0000-0000454B0000}"/>
    <cellStyle name="Normal 2 24 3 2 2" xfId="19285" xr:uid="{00000000-0005-0000-0000-0000464B0000}"/>
    <cellStyle name="Normal 2 24 3 3" xfId="19286" xr:uid="{00000000-0005-0000-0000-0000474B0000}"/>
    <cellStyle name="Normal 2 24 4" xfId="19287" xr:uid="{00000000-0005-0000-0000-0000484B0000}"/>
    <cellStyle name="Normal 2 24 4 2" xfId="19288" xr:uid="{00000000-0005-0000-0000-0000494B0000}"/>
    <cellStyle name="Normal 2 24 5" xfId="19289" xr:uid="{00000000-0005-0000-0000-00004A4B0000}"/>
    <cellStyle name="Normal 2 24 5 2" xfId="19290" xr:uid="{00000000-0005-0000-0000-00004B4B0000}"/>
    <cellStyle name="Normal 2 24 6" xfId="19291" xr:uid="{00000000-0005-0000-0000-00004C4B0000}"/>
    <cellStyle name="Normal 2 24 7" xfId="19292" xr:uid="{00000000-0005-0000-0000-00004D4B0000}"/>
    <cellStyle name="Normal 2 25" xfId="19293" xr:uid="{00000000-0005-0000-0000-00004E4B0000}"/>
    <cellStyle name="Normal 2 25 2" xfId="19294" xr:uid="{00000000-0005-0000-0000-00004F4B0000}"/>
    <cellStyle name="Normal 2 25 2 2" xfId="19295" xr:uid="{00000000-0005-0000-0000-0000504B0000}"/>
    <cellStyle name="Normal 2 25 2 2 2" xfId="19296" xr:uid="{00000000-0005-0000-0000-0000514B0000}"/>
    <cellStyle name="Normal 2 25 2 3" xfId="19297" xr:uid="{00000000-0005-0000-0000-0000524B0000}"/>
    <cellStyle name="Normal 2 25 3" xfId="19298" xr:uid="{00000000-0005-0000-0000-0000534B0000}"/>
    <cellStyle name="Normal 2 25 3 2" xfId="19299" xr:uid="{00000000-0005-0000-0000-0000544B0000}"/>
    <cellStyle name="Normal 2 25 4" xfId="19300" xr:uid="{00000000-0005-0000-0000-0000554B0000}"/>
    <cellStyle name="Normal 2 25 4 2" xfId="19301" xr:uid="{00000000-0005-0000-0000-0000564B0000}"/>
    <cellStyle name="Normal 2 25 5" xfId="19302" xr:uid="{00000000-0005-0000-0000-0000574B0000}"/>
    <cellStyle name="Normal 2 26" xfId="19303" xr:uid="{00000000-0005-0000-0000-0000584B0000}"/>
    <cellStyle name="Normal 2 26 2" xfId="19304" xr:uid="{00000000-0005-0000-0000-0000594B0000}"/>
    <cellStyle name="Normal 2 26 2 2" xfId="19305" xr:uid="{00000000-0005-0000-0000-00005A4B0000}"/>
    <cellStyle name="Normal 2 26 2 2 2" xfId="19306" xr:uid="{00000000-0005-0000-0000-00005B4B0000}"/>
    <cellStyle name="Normal 2 26 2 3" xfId="19307" xr:uid="{00000000-0005-0000-0000-00005C4B0000}"/>
    <cellStyle name="Normal 2 26 3" xfId="19308" xr:uid="{00000000-0005-0000-0000-00005D4B0000}"/>
    <cellStyle name="Normal 2 26 3 2" xfId="19309" xr:uid="{00000000-0005-0000-0000-00005E4B0000}"/>
    <cellStyle name="Normal 2 26 4" xfId="19310" xr:uid="{00000000-0005-0000-0000-00005F4B0000}"/>
    <cellStyle name="Normal 2 26 4 2" xfId="19311" xr:uid="{00000000-0005-0000-0000-0000604B0000}"/>
    <cellStyle name="Normal 2 26 5" xfId="19312" xr:uid="{00000000-0005-0000-0000-0000614B0000}"/>
    <cellStyle name="Normal 2 27" xfId="19313" xr:uid="{00000000-0005-0000-0000-0000624B0000}"/>
    <cellStyle name="Normal 2 27 2" xfId="19314" xr:uid="{00000000-0005-0000-0000-0000634B0000}"/>
    <cellStyle name="Normal 2 27 2 2" xfId="19315" xr:uid="{00000000-0005-0000-0000-0000644B0000}"/>
    <cellStyle name="Normal 2 27 2 2 2" xfId="19316" xr:uid="{00000000-0005-0000-0000-0000654B0000}"/>
    <cellStyle name="Normal 2 27 2 3" xfId="19317" xr:uid="{00000000-0005-0000-0000-0000664B0000}"/>
    <cellStyle name="Normal 2 27 3" xfId="19318" xr:uid="{00000000-0005-0000-0000-0000674B0000}"/>
    <cellStyle name="Normal 2 27 3 2" xfId="19319" xr:uid="{00000000-0005-0000-0000-0000684B0000}"/>
    <cellStyle name="Normal 2 27 4" xfId="19320" xr:uid="{00000000-0005-0000-0000-0000694B0000}"/>
    <cellStyle name="Normal 2 27 4 2" xfId="19321" xr:uid="{00000000-0005-0000-0000-00006A4B0000}"/>
    <cellStyle name="Normal 2 27 5" xfId="19322" xr:uid="{00000000-0005-0000-0000-00006B4B0000}"/>
    <cellStyle name="Normal 2 28" xfId="19323" xr:uid="{00000000-0005-0000-0000-00006C4B0000}"/>
    <cellStyle name="Normal 2 28 2" xfId="19324" xr:uid="{00000000-0005-0000-0000-00006D4B0000}"/>
    <cellStyle name="Normal 2 28 2 2" xfId="19325" xr:uid="{00000000-0005-0000-0000-00006E4B0000}"/>
    <cellStyle name="Normal 2 28 2 2 2" xfId="19326" xr:uid="{00000000-0005-0000-0000-00006F4B0000}"/>
    <cellStyle name="Normal 2 28 2 3" xfId="19327" xr:uid="{00000000-0005-0000-0000-0000704B0000}"/>
    <cellStyle name="Normal 2 28 3" xfId="19328" xr:uid="{00000000-0005-0000-0000-0000714B0000}"/>
    <cellStyle name="Normal 2 28 3 2" xfId="19329" xr:uid="{00000000-0005-0000-0000-0000724B0000}"/>
    <cellStyle name="Normal 2 28 4" xfId="19330" xr:uid="{00000000-0005-0000-0000-0000734B0000}"/>
    <cellStyle name="Normal 2 28 4 2" xfId="19331" xr:uid="{00000000-0005-0000-0000-0000744B0000}"/>
    <cellStyle name="Normal 2 28 5" xfId="19332" xr:uid="{00000000-0005-0000-0000-0000754B0000}"/>
    <cellStyle name="Normal 2 29" xfId="19333" xr:uid="{00000000-0005-0000-0000-0000764B0000}"/>
    <cellStyle name="Normal 2 29 2" xfId="19334" xr:uid="{00000000-0005-0000-0000-0000774B0000}"/>
    <cellStyle name="Normal 2 29 2 2" xfId="19335" xr:uid="{00000000-0005-0000-0000-0000784B0000}"/>
    <cellStyle name="Normal 2 29 3" xfId="19336" xr:uid="{00000000-0005-0000-0000-0000794B0000}"/>
    <cellStyle name="Normal 2 3" xfId="19337" xr:uid="{00000000-0005-0000-0000-00007A4B0000}"/>
    <cellStyle name="Normal 2 3 2" xfId="19338" xr:uid="{00000000-0005-0000-0000-00007B4B0000}"/>
    <cellStyle name="Normal 2 3 3" xfId="19339" xr:uid="{00000000-0005-0000-0000-00007C4B0000}"/>
    <cellStyle name="Normal 2 3 3 2" xfId="19340" xr:uid="{00000000-0005-0000-0000-00007D4B0000}"/>
    <cellStyle name="Normal 2 3_Planilha" xfId="24" xr:uid="{00000000-0005-0000-0000-00007E4B0000}"/>
    <cellStyle name="Normal 2 30" xfId="19341" xr:uid="{00000000-0005-0000-0000-00007F4B0000}"/>
    <cellStyle name="Normal 2 30 2" xfId="19342" xr:uid="{00000000-0005-0000-0000-0000804B0000}"/>
    <cellStyle name="Normal 2 31" xfId="19343" xr:uid="{00000000-0005-0000-0000-0000814B0000}"/>
    <cellStyle name="Normal 2 31 2" xfId="19344" xr:uid="{00000000-0005-0000-0000-0000824B0000}"/>
    <cellStyle name="Normal 2 32" xfId="19345" xr:uid="{00000000-0005-0000-0000-0000834B0000}"/>
    <cellStyle name="Normal 2 32 2" xfId="19346" xr:uid="{00000000-0005-0000-0000-0000844B0000}"/>
    <cellStyle name="Normal 2 33" xfId="19347" xr:uid="{00000000-0005-0000-0000-0000854B0000}"/>
    <cellStyle name="Normal 2 34" xfId="19348" xr:uid="{00000000-0005-0000-0000-0000864B0000}"/>
    <cellStyle name="Normal 2 35" xfId="19349" xr:uid="{00000000-0005-0000-0000-0000874B0000}"/>
    <cellStyle name="Normal 2 36" xfId="19350" xr:uid="{00000000-0005-0000-0000-0000884B0000}"/>
    <cellStyle name="Normal 2 4" xfId="16" xr:uid="{00000000-0005-0000-0000-0000894B0000}"/>
    <cellStyle name="Normal 2 4 2" xfId="19351" xr:uid="{00000000-0005-0000-0000-00008A4B0000}"/>
    <cellStyle name="Normal 2 4 3" xfId="19352" xr:uid="{00000000-0005-0000-0000-00008B4B0000}"/>
    <cellStyle name="Normal 2 4 3 2" xfId="19353" xr:uid="{00000000-0005-0000-0000-00008C4B0000}"/>
    <cellStyle name="Normal 2 5" xfId="19354" xr:uid="{00000000-0005-0000-0000-00008D4B0000}"/>
    <cellStyle name="Normal 2 5 10" xfId="19355" xr:uid="{00000000-0005-0000-0000-00008E4B0000}"/>
    <cellStyle name="Normal 2 5 10 2" xfId="19356" xr:uid="{00000000-0005-0000-0000-00008F4B0000}"/>
    <cellStyle name="Normal 2 5 10 2 2" xfId="19357" xr:uid="{00000000-0005-0000-0000-0000904B0000}"/>
    <cellStyle name="Normal 2 5 10 2 2 2" xfId="19358" xr:uid="{00000000-0005-0000-0000-0000914B0000}"/>
    <cellStyle name="Normal 2 5 10 2 3" xfId="19359" xr:uid="{00000000-0005-0000-0000-0000924B0000}"/>
    <cellStyle name="Normal 2 5 10 3" xfId="19360" xr:uid="{00000000-0005-0000-0000-0000934B0000}"/>
    <cellStyle name="Normal 2 5 10 3 2" xfId="19361" xr:uid="{00000000-0005-0000-0000-0000944B0000}"/>
    <cellStyle name="Normal 2 5 10 4" xfId="19362" xr:uid="{00000000-0005-0000-0000-0000954B0000}"/>
    <cellStyle name="Normal 2 5 10 4 2" xfId="19363" xr:uid="{00000000-0005-0000-0000-0000964B0000}"/>
    <cellStyle name="Normal 2 5 10 5" xfId="19364" xr:uid="{00000000-0005-0000-0000-0000974B0000}"/>
    <cellStyle name="Normal 2 5 11" xfId="19365" xr:uid="{00000000-0005-0000-0000-0000984B0000}"/>
    <cellStyle name="Normal 2 5 11 2" xfId="19366" xr:uid="{00000000-0005-0000-0000-0000994B0000}"/>
    <cellStyle name="Normal 2 5 11 2 2" xfId="19367" xr:uid="{00000000-0005-0000-0000-00009A4B0000}"/>
    <cellStyle name="Normal 2 5 11 3" xfId="19368" xr:uid="{00000000-0005-0000-0000-00009B4B0000}"/>
    <cellStyle name="Normal 2 5 11 3 2" xfId="19369" xr:uid="{00000000-0005-0000-0000-00009C4B0000}"/>
    <cellStyle name="Normal 2 5 12" xfId="19370" xr:uid="{00000000-0005-0000-0000-00009D4B0000}"/>
    <cellStyle name="Normal 2 5 12 2" xfId="19371" xr:uid="{00000000-0005-0000-0000-00009E4B0000}"/>
    <cellStyle name="Normal 2 5 13" xfId="19372" xr:uid="{00000000-0005-0000-0000-00009F4B0000}"/>
    <cellStyle name="Normal 2 5 13 2" xfId="19373" xr:uid="{00000000-0005-0000-0000-0000A04B0000}"/>
    <cellStyle name="Normal 2 5 14" xfId="19374" xr:uid="{00000000-0005-0000-0000-0000A14B0000}"/>
    <cellStyle name="Normal 2 5 15" xfId="19375" xr:uid="{00000000-0005-0000-0000-0000A24B0000}"/>
    <cellStyle name="Normal 2 5 16" xfId="19376" xr:uid="{00000000-0005-0000-0000-0000A34B0000}"/>
    <cellStyle name="Normal 2 5 2" xfId="19377" xr:uid="{00000000-0005-0000-0000-0000A44B0000}"/>
    <cellStyle name="Normal 2 5 2 2" xfId="19378" xr:uid="{00000000-0005-0000-0000-0000A54B0000}"/>
    <cellStyle name="Normal 2 5 2 2 2" xfId="19379" xr:uid="{00000000-0005-0000-0000-0000A64B0000}"/>
    <cellStyle name="Normal 2 5 2 2 2 2" xfId="19380" xr:uid="{00000000-0005-0000-0000-0000A74B0000}"/>
    <cellStyle name="Normal 2 5 2 2 2 2 2" xfId="19381" xr:uid="{00000000-0005-0000-0000-0000A84B0000}"/>
    <cellStyle name="Normal 2 5 2 2 2 2 2 2" xfId="19382" xr:uid="{00000000-0005-0000-0000-0000A94B0000}"/>
    <cellStyle name="Normal 2 5 2 2 2 2 2 2 2" xfId="19383" xr:uid="{00000000-0005-0000-0000-0000AA4B0000}"/>
    <cellStyle name="Normal 2 5 2 2 2 2 2 3" xfId="19384" xr:uid="{00000000-0005-0000-0000-0000AB4B0000}"/>
    <cellStyle name="Normal 2 5 2 2 2 2 3" xfId="19385" xr:uid="{00000000-0005-0000-0000-0000AC4B0000}"/>
    <cellStyle name="Normal 2 5 2 2 2 2 3 2" xfId="19386" xr:uid="{00000000-0005-0000-0000-0000AD4B0000}"/>
    <cellStyle name="Normal 2 5 2 2 2 2 4" xfId="19387" xr:uid="{00000000-0005-0000-0000-0000AE4B0000}"/>
    <cellStyle name="Normal 2 5 2 2 2 2 4 2" xfId="19388" xr:uid="{00000000-0005-0000-0000-0000AF4B0000}"/>
    <cellStyle name="Normal 2 5 2 2 2 2 5" xfId="19389" xr:uid="{00000000-0005-0000-0000-0000B04B0000}"/>
    <cellStyle name="Normal 2 5 2 2 2 3" xfId="19390" xr:uid="{00000000-0005-0000-0000-0000B14B0000}"/>
    <cellStyle name="Normal 2 5 2 2 2 3 2" xfId="19391" xr:uid="{00000000-0005-0000-0000-0000B24B0000}"/>
    <cellStyle name="Normal 2 5 2 2 2 3 2 2" xfId="19392" xr:uid="{00000000-0005-0000-0000-0000B34B0000}"/>
    <cellStyle name="Normal 2 5 2 2 2 3 3" xfId="19393" xr:uid="{00000000-0005-0000-0000-0000B44B0000}"/>
    <cellStyle name="Normal 2 5 2 2 2 4" xfId="19394" xr:uid="{00000000-0005-0000-0000-0000B54B0000}"/>
    <cellStyle name="Normal 2 5 2 2 2 4 2" xfId="19395" xr:uid="{00000000-0005-0000-0000-0000B64B0000}"/>
    <cellStyle name="Normal 2 5 2 2 2 5" xfId="19396" xr:uid="{00000000-0005-0000-0000-0000B74B0000}"/>
    <cellStyle name="Normal 2 5 2 2 2 5 2" xfId="19397" xr:uid="{00000000-0005-0000-0000-0000B84B0000}"/>
    <cellStyle name="Normal 2 5 2 2 2 6" xfId="19398" xr:uid="{00000000-0005-0000-0000-0000B94B0000}"/>
    <cellStyle name="Normal 2 5 2 2 2 7" xfId="19399" xr:uid="{00000000-0005-0000-0000-0000BA4B0000}"/>
    <cellStyle name="Normal 2 5 2 2 2 8" xfId="19400" xr:uid="{00000000-0005-0000-0000-0000BB4B0000}"/>
    <cellStyle name="Normal 2 5 2 2 3" xfId="19401" xr:uid="{00000000-0005-0000-0000-0000BC4B0000}"/>
    <cellStyle name="Normal 2 5 2 2 3 2" xfId="19402" xr:uid="{00000000-0005-0000-0000-0000BD4B0000}"/>
    <cellStyle name="Normal 2 5 2 2 3 2 2" xfId="19403" xr:uid="{00000000-0005-0000-0000-0000BE4B0000}"/>
    <cellStyle name="Normal 2 5 2 2 3 2 2 2" xfId="19404" xr:uid="{00000000-0005-0000-0000-0000BF4B0000}"/>
    <cellStyle name="Normal 2 5 2 2 3 2 3" xfId="19405" xr:uid="{00000000-0005-0000-0000-0000C04B0000}"/>
    <cellStyle name="Normal 2 5 2 2 3 3" xfId="19406" xr:uid="{00000000-0005-0000-0000-0000C14B0000}"/>
    <cellStyle name="Normal 2 5 2 2 3 3 2" xfId="19407" xr:uid="{00000000-0005-0000-0000-0000C24B0000}"/>
    <cellStyle name="Normal 2 5 2 2 3 4" xfId="19408" xr:uid="{00000000-0005-0000-0000-0000C34B0000}"/>
    <cellStyle name="Normal 2 5 2 2 3 4 2" xfId="19409" xr:uid="{00000000-0005-0000-0000-0000C44B0000}"/>
    <cellStyle name="Normal 2 5 2 2 3 5" xfId="19410" xr:uid="{00000000-0005-0000-0000-0000C54B0000}"/>
    <cellStyle name="Normal 2 5 2 2 4" xfId="19411" xr:uid="{00000000-0005-0000-0000-0000C64B0000}"/>
    <cellStyle name="Normal 2 5 2 2 4 2" xfId="19412" xr:uid="{00000000-0005-0000-0000-0000C74B0000}"/>
    <cellStyle name="Normal 2 5 2 2 4 2 2" xfId="19413" xr:uid="{00000000-0005-0000-0000-0000C84B0000}"/>
    <cellStyle name="Normal 2 5 2 2 4 3" xfId="19414" xr:uid="{00000000-0005-0000-0000-0000C94B0000}"/>
    <cellStyle name="Normal 2 5 2 2 5" xfId="19415" xr:uid="{00000000-0005-0000-0000-0000CA4B0000}"/>
    <cellStyle name="Normal 2 5 2 2 5 2" xfId="19416" xr:uid="{00000000-0005-0000-0000-0000CB4B0000}"/>
    <cellStyle name="Normal 2 5 2 2 6" xfId="19417" xr:uid="{00000000-0005-0000-0000-0000CC4B0000}"/>
    <cellStyle name="Normal 2 5 2 2 6 2" xfId="19418" xr:uid="{00000000-0005-0000-0000-0000CD4B0000}"/>
    <cellStyle name="Normal 2 5 2 2 7" xfId="19419" xr:uid="{00000000-0005-0000-0000-0000CE4B0000}"/>
    <cellStyle name="Normal 2 5 2 2 8" xfId="19420" xr:uid="{00000000-0005-0000-0000-0000CF4B0000}"/>
    <cellStyle name="Normal 2 5 2 2 9" xfId="19421" xr:uid="{00000000-0005-0000-0000-0000D04B0000}"/>
    <cellStyle name="Normal 2 5 2 3" xfId="19422" xr:uid="{00000000-0005-0000-0000-0000D14B0000}"/>
    <cellStyle name="Normal 2 5 2 3 2" xfId="19423" xr:uid="{00000000-0005-0000-0000-0000D24B0000}"/>
    <cellStyle name="Normal 2 5 2 3 2 2" xfId="19424" xr:uid="{00000000-0005-0000-0000-0000D34B0000}"/>
    <cellStyle name="Normal 2 5 2 3 2 2 2" xfId="19425" xr:uid="{00000000-0005-0000-0000-0000D44B0000}"/>
    <cellStyle name="Normal 2 5 2 3 2 2 2 2" xfId="19426" xr:uid="{00000000-0005-0000-0000-0000D54B0000}"/>
    <cellStyle name="Normal 2 5 2 3 2 2 2 2 2" xfId="19427" xr:uid="{00000000-0005-0000-0000-0000D64B0000}"/>
    <cellStyle name="Normal 2 5 2 3 2 2 2 3" xfId="19428" xr:uid="{00000000-0005-0000-0000-0000D74B0000}"/>
    <cellStyle name="Normal 2 5 2 3 2 2 3" xfId="19429" xr:uid="{00000000-0005-0000-0000-0000D84B0000}"/>
    <cellStyle name="Normal 2 5 2 3 2 2 3 2" xfId="19430" xr:uid="{00000000-0005-0000-0000-0000D94B0000}"/>
    <cellStyle name="Normal 2 5 2 3 2 2 4" xfId="19431" xr:uid="{00000000-0005-0000-0000-0000DA4B0000}"/>
    <cellStyle name="Normal 2 5 2 3 2 2 4 2" xfId="19432" xr:uid="{00000000-0005-0000-0000-0000DB4B0000}"/>
    <cellStyle name="Normal 2 5 2 3 2 2 5" xfId="19433" xr:uid="{00000000-0005-0000-0000-0000DC4B0000}"/>
    <cellStyle name="Normal 2 5 2 3 2 3" xfId="19434" xr:uid="{00000000-0005-0000-0000-0000DD4B0000}"/>
    <cellStyle name="Normal 2 5 2 3 2 3 2" xfId="19435" xr:uid="{00000000-0005-0000-0000-0000DE4B0000}"/>
    <cellStyle name="Normal 2 5 2 3 2 3 2 2" xfId="19436" xr:uid="{00000000-0005-0000-0000-0000DF4B0000}"/>
    <cellStyle name="Normal 2 5 2 3 2 3 3" xfId="19437" xr:uid="{00000000-0005-0000-0000-0000E04B0000}"/>
    <cellStyle name="Normal 2 5 2 3 2 4" xfId="19438" xr:uid="{00000000-0005-0000-0000-0000E14B0000}"/>
    <cellStyle name="Normal 2 5 2 3 2 4 2" xfId="19439" xr:uid="{00000000-0005-0000-0000-0000E24B0000}"/>
    <cellStyle name="Normal 2 5 2 3 2 5" xfId="19440" xr:uid="{00000000-0005-0000-0000-0000E34B0000}"/>
    <cellStyle name="Normal 2 5 2 3 2 5 2" xfId="19441" xr:uid="{00000000-0005-0000-0000-0000E44B0000}"/>
    <cellStyle name="Normal 2 5 2 3 2 6" xfId="19442" xr:uid="{00000000-0005-0000-0000-0000E54B0000}"/>
    <cellStyle name="Normal 2 5 2 3 2 7" xfId="19443" xr:uid="{00000000-0005-0000-0000-0000E64B0000}"/>
    <cellStyle name="Normal 2 5 2 3 2 8" xfId="19444" xr:uid="{00000000-0005-0000-0000-0000E74B0000}"/>
    <cellStyle name="Normal 2 5 2 3 3" xfId="19445" xr:uid="{00000000-0005-0000-0000-0000E84B0000}"/>
    <cellStyle name="Normal 2 5 2 3 3 2" xfId="19446" xr:uid="{00000000-0005-0000-0000-0000E94B0000}"/>
    <cellStyle name="Normal 2 5 2 3 3 2 2" xfId="19447" xr:uid="{00000000-0005-0000-0000-0000EA4B0000}"/>
    <cellStyle name="Normal 2 5 2 3 3 2 2 2" xfId="19448" xr:uid="{00000000-0005-0000-0000-0000EB4B0000}"/>
    <cellStyle name="Normal 2 5 2 3 3 2 3" xfId="19449" xr:uid="{00000000-0005-0000-0000-0000EC4B0000}"/>
    <cellStyle name="Normal 2 5 2 3 3 3" xfId="19450" xr:uid="{00000000-0005-0000-0000-0000ED4B0000}"/>
    <cellStyle name="Normal 2 5 2 3 3 3 2" xfId="19451" xr:uid="{00000000-0005-0000-0000-0000EE4B0000}"/>
    <cellStyle name="Normal 2 5 2 3 3 4" xfId="19452" xr:uid="{00000000-0005-0000-0000-0000EF4B0000}"/>
    <cellStyle name="Normal 2 5 2 3 3 4 2" xfId="19453" xr:uid="{00000000-0005-0000-0000-0000F04B0000}"/>
    <cellStyle name="Normal 2 5 2 3 3 5" xfId="19454" xr:uid="{00000000-0005-0000-0000-0000F14B0000}"/>
    <cellStyle name="Normal 2 5 2 3 4" xfId="19455" xr:uid="{00000000-0005-0000-0000-0000F24B0000}"/>
    <cellStyle name="Normal 2 5 2 3 4 2" xfId="19456" xr:uid="{00000000-0005-0000-0000-0000F34B0000}"/>
    <cellStyle name="Normal 2 5 2 3 4 2 2" xfId="19457" xr:uid="{00000000-0005-0000-0000-0000F44B0000}"/>
    <cellStyle name="Normal 2 5 2 3 4 3" xfId="19458" xr:uid="{00000000-0005-0000-0000-0000F54B0000}"/>
    <cellStyle name="Normal 2 5 2 3 5" xfId="19459" xr:uid="{00000000-0005-0000-0000-0000F64B0000}"/>
    <cellStyle name="Normal 2 5 2 3 5 2" xfId="19460" xr:uid="{00000000-0005-0000-0000-0000F74B0000}"/>
    <cellStyle name="Normal 2 5 2 3 6" xfId="19461" xr:uid="{00000000-0005-0000-0000-0000F84B0000}"/>
    <cellStyle name="Normal 2 5 2 3 6 2" xfId="19462" xr:uid="{00000000-0005-0000-0000-0000F94B0000}"/>
    <cellStyle name="Normal 2 5 2 3 7" xfId="19463" xr:uid="{00000000-0005-0000-0000-0000FA4B0000}"/>
    <cellStyle name="Normal 2 5 2 3 8" xfId="19464" xr:uid="{00000000-0005-0000-0000-0000FB4B0000}"/>
    <cellStyle name="Normal 2 5 2 3 9" xfId="19465" xr:uid="{00000000-0005-0000-0000-0000FC4B0000}"/>
    <cellStyle name="Normal 2 5 2 4" xfId="19466" xr:uid="{00000000-0005-0000-0000-0000FD4B0000}"/>
    <cellStyle name="Normal 2 5 2 5" xfId="19467" xr:uid="{00000000-0005-0000-0000-0000FE4B0000}"/>
    <cellStyle name="Normal 2 5 3" xfId="19468" xr:uid="{00000000-0005-0000-0000-0000FF4B0000}"/>
    <cellStyle name="Normal 2 5 3 10" xfId="19469" xr:uid="{00000000-0005-0000-0000-0000004C0000}"/>
    <cellStyle name="Normal 2 5 3 11" xfId="19470" xr:uid="{00000000-0005-0000-0000-0000014C0000}"/>
    <cellStyle name="Normal 2 5 3 2" xfId="19471" xr:uid="{00000000-0005-0000-0000-0000024C0000}"/>
    <cellStyle name="Normal 2 5 3 2 2" xfId="19472" xr:uid="{00000000-0005-0000-0000-0000034C0000}"/>
    <cellStyle name="Normal 2 5 3 2 2 2" xfId="19473" xr:uid="{00000000-0005-0000-0000-0000044C0000}"/>
    <cellStyle name="Normal 2 5 3 2 2 2 2" xfId="19474" xr:uid="{00000000-0005-0000-0000-0000054C0000}"/>
    <cellStyle name="Normal 2 5 3 2 2 2 2 2" xfId="19475" xr:uid="{00000000-0005-0000-0000-0000064C0000}"/>
    <cellStyle name="Normal 2 5 3 2 2 2 2 2 2" xfId="19476" xr:uid="{00000000-0005-0000-0000-0000074C0000}"/>
    <cellStyle name="Normal 2 5 3 2 2 2 2 3" xfId="19477" xr:uid="{00000000-0005-0000-0000-0000084C0000}"/>
    <cellStyle name="Normal 2 5 3 2 2 2 3" xfId="19478" xr:uid="{00000000-0005-0000-0000-0000094C0000}"/>
    <cellStyle name="Normal 2 5 3 2 2 2 3 2" xfId="19479" xr:uid="{00000000-0005-0000-0000-00000A4C0000}"/>
    <cellStyle name="Normal 2 5 3 2 2 2 4" xfId="19480" xr:uid="{00000000-0005-0000-0000-00000B4C0000}"/>
    <cellStyle name="Normal 2 5 3 2 2 2 4 2" xfId="19481" xr:uid="{00000000-0005-0000-0000-00000C4C0000}"/>
    <cellStyle name="Normal 2 5 3 2 2 2 5" xfId="19482" xr:uid="{00000000-0005-0000-0000-00000D4C0000}"/>
    <cellStyle name="Normal 2 5 3 2 2 3" xfId="19483" xr:uid="{00000000-0005-0000-0000-00000E4C0000}"/>
    <cellStyle name="Normal 2 5 3 2 2 3 2" xfId="19484" xr:uid="{00000000-0005-0000-0000-00000F4C0000}"/>
    <cellStyle name="Normal 2 5 3 2 2 3 2 2" xfId="19485" xr:uid="{00000000-0005-0000-0000-0000104C0000}"/>
    <cellStyle name="Normal 2 5 3 2 2 3 3" xfId="19486" xr:uid="{00000000-0005-0000-0000-0000114C0000}"/>
    <cellStyle name="Normal 2 5 3 2 2 4" xfId="19487" xr:uid="{00000000-0005-0000-0000-0000124C0000}"/>
    <cellStyle name="Normal 2 5 3 2 2 4 2" xfId="19488" xr:uid="{00000000-0005-0000-0000-0000134C0000}"/>
    <cellStyle name="Normal 2 5 3 2 2 5" xfId="19489" xr:uid="{00000000-0005-0000-0000-0000144C0000}"/>
    <cellStyle name="Normal 2 5 3 2 2 5 2" xfId="19490" xr:uid="{00000000-0005-0000-0000-0000154C0000}"/>
    <cellStyle name="Normal 2 5 3 2 2 6" xfId="19491" xr:uid="{00000000-0005-0000-0000-0000164C0000}"/>
    <cellStyle name="Normal 2 5 3 2 2 7" xfId="19492" xr:uid="{00000000-0005-0000-0000-0000174C0000}"/>
    <cellStyle name="Normal 2 5 3 2 2 8" xfId="19493" xr:uid="{00000000-0005-0000-0000-0000184C0000}"/>
    <cellStyle name="Normal 2 5 3 2 3" xfId="19494" xr:uid="{00000000-0005-0000-0000-0000194C0000}"/>
    <cellStyle name="Normal 2 5 3 2 3 2" xfId="19495" xr:uid="{00000000-0005-0000-0000-00001A4C0000}"/>
    <cellStyle name="Normal 2 5 3 2 3 2 2" xfId="19496" xr:uid="{00000000-0005-0000-0000-00001B4C0000}"/>
    <cellStyle name="Normal 2 5 3 2 3 2 2 2" xfId="19497" xr:uid="{00000000-0005-0000-0000-00001C4C0000}"/>
    <cellStyle name="Normal 2 5 3 2 3 2 3" xfId="19498" xr:uid="{00000000-0005-0000-0000-00001D4C0000}"/>
    <cellStyle name="Normal 2 5 3 2 3 3" xfId="19499" xr:uid="{00000000-0005-0000-0000-00001E4C0000}"/>
    <cellStyle name="Normal 2 5 3 2 3 3 2" xfId="19500" xr:uid="{00000000-0005-0000-0000-00001F4C0000}"/>
    <cellStyle name="Normal 2 5 3 2 3 4" xfId="19501" xr:uid="{00000000-0005-0000-0000-0000204C0000}"/>
    <cellStyle name="Normal 2 5 3 2 3 4 2" xfId="19502" xr:uid="{00000000-0005-0000-0000-0000214C0000}"/>
    <cellStyle name="Normal 2 5 3 2 3 5" xfId="19503" xr:uid="{00000000-0005-0000-0000-0000224C0000}"/>
    <cellStyle name="Normal 2 5 3 2 4" xfId="19504" xr:uid="{00000000-0005-0000-0000-0000234C0000}"/>
    <cellStyle name="Normal 2 5 3 2 4 2" xfId="19505" xr:uid="{00000000-0005-0000-0000-0000244C0000}"/>
    <cellStyle name="Normal 2 5 3 2 4 2 2" xfId="19506" xr:uid="{00000000-0005-0000-0000-0000254C0000}"/>
    <cellStyle name="Normal 2 5 3 2 4 3" xfId="19507" xr:uid="{00000000-0005-0000-0000-0000264C0000}"/>
    <cellStyle name="Normal 2 5 3 2 5" xfId="19508" xr:uid="{00000000-0005-0000-0000-0000274C0000}"/>
    <cellStyle name="Normal 2 5 3 2 5 2" xfId="19509" xr:uid="{00000000-0005-0000-0000-0000284C0000}"/>
    <cellStyle name="Normal 2 5 3 2 6" xfId="19510" xr:uid="{00000000-0005-0000-0000-0000294C0000}"/>
    <cellStyle name="Normal 2 5 3 2 6 2" xfId="19511" xr:uid="{00000000-0005-0000-0000-00002A4C0000}"/>
    <cellStyle name="Normal 2 5 3 2 7" xfId="19512" xr:uid="{00000000-0005-0000-0000-00002B4C0000}"/>
    <cellStyle name="Normal 2 5 3 2 8" xfId="19513" xr:uid="{00000000-0005-0000-0000-00002C4C0000}"/>
    <cellStyle name="Normal 2 5 3 2 9" xfId="19514" xr:uid="{00000000-0005-0000-0000-00002D4C0000}"/>
    <cellStyle name="Normal 2 5 3 3" xfId="19515" xr:uid="{00000000-0005-0000-0000-00002E4C0000}"/>
    <cellStyle name="Normal 2 5 3 3 2" xfId="19516" xr:uid="{00000000-0005-0000-0000-00002F4C0000}"/>
    <cellStyle name="Normal 2 5 3 3 2 2" xfId="19517" xr:uid="{00000000-0005-0000-0000-0000304C0000}"/>
    <cellStyle name="Normal 2 5 3 3 2 2 2" xfId="19518" xr:uid="{00000000-0005-0000-0000-0000314C0000}"/>
    <cellStyle name="Normal 2 5 3 3 2 2 2 2" xfId="19519" xr:uid="{00000000-0005-0000-0000-0000324C0000}"/>
    <cellStyle name="Normal 2 5 3 3 2 2 3" xfId="19520" xr:uid="{00000000-0005-0000-0000-0000334C0000}"/>
    <cellStyle name="Normal 2 5 3 3 2 3" xfId="19521" xr:uid="{00000000-0005-0000-0000-0000344C0000}"/>
    <cellStyle name="Normal 2 5 3 3 2 3 2" xfId="19522" xr:uid="{00000000-0005-0000-0000-0000354C0000}"/>
    <cellStyle name="Normal 2 5 3 3 2 4" xfId="19523" xr:uid="{00000000-0005-0000-0000-0000364C0000}"/>
    <cellStyle name="Normal 2 5 3 3 2 4 2" xfId="19524" xr:uid="{00000000-0005-0000-0000-0000374C0000}"/>
    <cellStyle name="Normal 2 5 3 3 2 5" xfId="19525" xr:uid="{00000000-0005-0000-0000-0000384C0000}"/>
    <cellStyle name="Normal 2 5 3 3 3" xfId="19526" xr:uid="{00000000-0005-0000-0000-0000394C0000}"/>
    <cellStyle name="Normal 2 5 3 3 3 2" xfId="19527" xr:uid="{00000000-0005-0000-0000-00003A4C0000}"/>
    <cellStyle name="Normal 2 5 3 3 3 2 2" xfId="19528" xr:uid="{00000000-0005-0000-0000-00003B4C0000}"/>
    <cellStyle name="Normal 2 5 3 3 3 3" xfId="19529" xr:uid="{00000000-0005-0000-0000-00003C4C0000}"/>
    <cellStyle name="Normal 2 5 3 3 4" xfId="19530" xr:uid="{00000000-0005-0000-0000-00003D4C0000}"/>
    <cellStyle name="Normal 2 5 3 3 4 2" xfId="19531" xr:uid="{00000000-0005-0000-0000-00003E4C0000}"/>
    <cellStyle name="Normal 2 5 3 3 5" xfId="19532" xr:uid="{00000000-0005-0000-0000-00003F4C0000}"/>
    <cellStyle name="Normal 2 5 3 3 5 2" xfId="19533" xr:uid="{00000000-0005-0000-0000-0000404C0000}"/>
    <cellStyle name="Normal 2 5 3 3 6" xfId="19534" xr:uid="{00000000-0005-0000-0000-0000414C0000}"/>
    <cellStyle name="Normal 2 5 3 3 7" xfId="19535" xr:uid="{00000000-0005-0000-0000-0000424C0000}"/>
    <cellStyle name="Normal 2 5 3 3 8" xfId="19536" xr:uid="{00000000-0005-0000-0000-0000434C0000}"/>
    <cellStyle name="Normal 2 5 3 4" xfId="19537" xr:uid="{00000000-0005-0000-0000-0000444C0000}"/>
    <cellStyle name="Normal 2 5 3 4 2" xfId="19538" xr:uid="{00000000-0005-0000-0000-0000454C0000}"/>
    <cellStyle name="Normal 2 5 3 4 2 2" xfId="19539" xr:uid="{00000000-0005-0000-0000-0000464C0000}"/>
    <cellStyle name="Normal 2 5 3 4 2 2 2" xfId="19540" xr:uid="{00000000-0005-0000-0000-0000474C0000}"/>
    <cellStyle name="Normal 2 5 3 4 2 3" xfId="19541" xr:uid="{00000000-0005-0000-0000-0000484C0000}"/>
    <cellStyle name="Normal 2 5 3 4 3" xfId="19542" xr:uid="{00000000-0005-0000-0000-0000494C0000}"/>
    <cellStyle name="Normal 2 5 3 4 3 2" xfId="19543" xr:uid="{00000000-0005-0000-0000-00004A4C0000}"/>
    <cellStyle name="Normal 2 5 3 4 4" xfId="19544" xr:uid="{00000000-0005-0000-0000-00004B4C0000}"/>
    <cellStyle name="Normal 2 5 3 4 4 2" xfId="19545" xr:uid="{00000000-0005-0000-0000-00004C4C0000}"/>
    <cellStyle name="Normal 2 5 3 4 5" xfId="19546" xr:uid="{00000000-0005-0000-0000-00004D4C0000}"/>
    <cellStyle name="Normal 2 5 3 5" xfId="19547" xr:uid="{00000000-0005-0000-0000-00004E4C0000}"/>
    <cellStyle name="Normal 2 5 3 5 2" xfId="19548" xr:uid="{00000000-0005-0000-0000-00004F4C0000}"/>
    <cellStyle name="Normal 2 5 3 5 2 2" xfId="19549" xr:uid="{00000000-0005-0000-0000-0000504C0000}"/>
    <cellStyle name="Normal 2 5 3 5 3" xfId="19550" xr:uid="{00000000-0005-0000-0000-0000514C0000}"/>
    <cellStyle name="Normal 2 5 3 6" xfId="19551" xr:uid="{00000000-0005-0000-0000-0000524C0000}"/>
    <cellStyle name="Normal 2 5 3 6 2" xfId="19552" xr:uid="{00000000-0005-0000-0000-0000534C0000}"/>
    <cellStyle name="Normal 2 5 3 7" xfId="19553" xr:uid="{00000000-0005-0000-0000-0000544C0000}"/>
    <cellStyle name="Normal 2 5 3 7 2" xfId="19554" xr:uid="{00000000-0005-0000-0000-0000554C0000}"/>
    <cellStyle name="Normal 2 5 3 8" xfId="19555" xr:uid="{00000000-0005-0000-0000-0000564C0000}"/>
    <cellStyle name="Normal 2 5 3 9" xfId="19556" xr:uid="{00000000-0005-0000-0000-0000574C0000}"/>
    <cellStyle name="Normal 2 5 4" xfId="19557" xr:uid="{00000000-0005-0000-0000-0000584C0000}"/>
    <cellStyle name="Normal 2 5 4 10" xfId="19558" xr:uid="{00000000-0005-0000-0000-0000594C0000}"/>
    <cellStyle name="Normal 2 5 4 2" xfId="19559" xr:uid="{00000000-0005-0000-0000-00005A4C0000}"/>
    <cellStyle name="Normal 2 5 4 2 2" xfId="19560" xr:uid="{00000000-0005-0000-0000-00005B4C0000}"/>
    <cellStyle name="Normal 2 5 4 2 2 2" xfId="19561" xr:uid="{00000000-0005-0000-0000-00005C4C0000}"/>
    <cellStyle name="Normal 2 5 4 2 2 2 2" xfId="19562" xr:uid="{00000000-0005-0000-0000-00005D4C0000}"/>
    <cellStyle name="Normal 2 5 4 2 2 2 2 2" xfId="19563" xr:uid="{00000000-0005-0000-0000-00005E4C0000}"/>
    <cellStyle name="Normal 2 5 4 2 2 2 2 2 2" xfId="19564" xr:uid="{00000000-0005-0000-0000-00005F4C0000}"/>
    <cellStyle name="Normal 2 5 4 2 2 2 2 3" xfId="19565" xr:uid="{00000000-0005-0000-0000-0000604C0000}"/>
    <cellStyle name="Normal 2 5 4 2 2 2 3" xfId="19566" xr:uid="{00000000-0005-0000-0000-0000614C0000}"/>
    <cellStyle name="Normal 2 5 4 2 2 2 3 2" xfId="19567" xr:uid="{00000000-0005-0000-0000-0000624C0000}"/>
    <cellStyle name="Normal 2 5 4 2 2 2 4" xfId="19568" xr:uid="{00000000-0005-0000-0000-0000634C0000}"/>
    <cellStyle name="Normal 2 5 4 2 2 2 4 2" xfId="19569" xr:uid="{00000000-0005-0000-0000-0000644C0000}"/>
    <cellStyle name="Normal 2 5 4 2 2 2 5" xfId="19570" xr:uid="{00000000-0005-0000-0000-0000654C0000}"/>
    <cellStyle name="Normal 2 5 4 2 2 3" xfId="19571" xr:uid="{00000000-0005-0000-0000-0000664C0000}"/>
    <cellStyle name="Normal 2 5 4 2 2 3 2" xfId="19572" xr:uid="{00000000-0005-0000-0000-0000674C0000}"/>
    <cellStyle name="Normal 2 5 4 2 2 3 2 2" xfId="19573" xr:uid="{00000000-0005-0000-0000-0000684C0000}"/>
    <cellStyle name="Normal 2 5 4 2 2 3 3" xfId="19574" xr:uid="{00000000-0005-0000-0000-0000694C0000}"/>
    <cellStyle name="Normal 2 5 4 2 2 4" xfId="19575" xr:uid="{00000000-0005-0000-0000-00006A4C0000}"/>
    <cellStyle name="Normal 2 5 4 2 2 4 2" xfId="19576" xr:uid="{00000000-0005-0000-0000-00006B4C0000}"/>
    <cellStyle name="Normal 2 5 4 2 2 5" xfId="19577" xr:uid="{00000000-0005-0000-0000-00006C4C0000}"/>
    <cellStyle name="Normal 2 5 4 2 2 5 2" xfId="19578" xr:uid="{00000000-0005-0000-0000-00006D4C0000}"/>
    <cellStyle name="Normal 2 5 4 2 2 6" xfId="19579" xr:uid="{00000000-0005-0000-0000-00006E4C0000}"/>
    <cellStyle name="Normal 2 5 4 2 2 7" xfId="19580" xr:uid="{00000000-0005-0000-0000-00006F4C0000}"/>
    <cellStyle name="Normal 2 5 4 2 2 8" xfId="19581" xr:uid="{00000000-0005-0000-0000-0000704C0000}"/>
    <cellStyle name="Normal 2 5 4 2 3" xfId="19582" xr:uid="{00000000-0005-0000-0000-0000714C0000}"/>
    <cellStyle name="Normal 2 5 4 2 3 2" xfId="19583" xr:uid="{00000000-0005-0000-0000-0000724C0000}"/>
    <cellStyle name="Normal 2 5 4 2 3 2 2" xfId="19584" xr:uid="{00000000-0005-0000-0000-0000734C0000}"/>
    <cellStyle name="Normal 2 5 4 2 3 2 2 2" xfId="19585" xr:uid="{00000000-0005-0000-0000-0000744C0000}"/>
    <cellStyle name="Normal 2 5 4 2 3 2 3" xfId="19586" xr:uid="{00000000-0005-0000-0000-0000754C0000}"/>
    <cellStyle name="Normal 2 5 4 2 3 3" xfId="19587" xr:uid="{00000000-0005-0000-0000-0000764C0000}"/>
    <cellStyle name="Normal 2 5 4 2 3 3 2" xfId="19588" xr:uid="{00000000-0005-0000-0000-0000774C0000}"/>
    <cellStyle name="Normal 2 5 4 2 3 4" xfId="19589" xr:uid="{00000000-0005-0000-0000-0000784C0000}"/>
    <cellStyle name="Normal 2 5 4 2 3 4 2" xfId="19590" xr:uid="{00000000-0005-0000-0000-0000794C0000}"/>
    <cellStyle name="Normal 2 5 4 2 3 5" xfId="19591" xr:uid="{00000000-0005-0000-0000-00007A4C0000}"/>
    <cellStyle name="Normal 2 5 4 2 4" xfId="19592" xr:uid="{00000000-0005-0000-0000-00007B4C0000}"/>
    <cellStyle name="Normal 2 5 4 2 4 2" xfId="19593" xr:uid="{00000000-0005-0000-0000-00007C4C0000}"/>
    <cellStyle name="Normal 2 5 4 2 4 2 2" xfId="19594" xr:uid="{00000000-0005-0000-0000-00007D4C0000}"/>
    <cellStyle name="Normal 2 5 4 2 4 3" xfId="19595" xr:uid="{00000000-0005-0000-0000-00007E4C0000}"/>
    <cellStyle name="Normal 2 5 4 2 5" xfId="19596" xr:uid="{00000000-0005-0000-0000-00007F4C0000}"/>
    <cellStyle name="Normal 2 5 4 2 5 2" xfId="19597" xr:uid="{00000000-0005-0000-0000-0000804C0000}"/>
    <cellStyle name="Normal 2 5 4 2 6" xfId="19598" xr:uid="{00000000-0005-0000-0000-0000814C0000}"/>
    <cellStyle name="Normal 2 5 4 2 6 2" xfId="19599" xr:uid="{00000000-0005-0000-0000-0000824C0000}"/>
    <cellStyle name="Normal 2 5 4 2 7" xfId="19600" xr:uid="{00000000-0005-0000-0000-0000834C0000}"/>
    <cellStyle name="Normal 2 5 4 2 8" xfId="19601" xr:uid="{00000000-0005-0000-0000-0000844C0000}"/>
    <cellStyle name="Normal 2 5 4 2 9" xfId="19602" xr:uid="{00000000-0005-0000-0000-0000854C0000}"/>
    <cellStyle name="Normal 2 5 4 3" xfId="19603" xr:uid="{00000000-0005-0000-0000-0000864C0000}"/>
    <cellStyle name="Normal 2 5 4 3 2" xfId="19604" xr:uid="{00000000-0005-0000-0000-0000874C0000}"/>
    <cellStyle name="Normal 2 5 4 3 2 2" xfId="19605" xr:uid="{00000000-0005-0000-0000-0000884C0000}"/>
    <cellStyle name="Normal 2 5 4 3 2 2 2" xfId="19606" xr:uid="{00000000-0005-0000-0000-0000894C0000}"/>
    <cellStyle name="Normal 2 5 4 3 2 2 2 2" xfId="19607" xr:uid="{00000000-0005-0000-0000-00008A4C0000}"/>
    <cellStyle name="Normal 2 5 4 3 2 2 3" xfId="19608" xr:uid="{00000000-0005-0000-0000-00008B4C0000}"/>
    <cellStyle name="Normal 2 5 4 3 2 3" xfId="19609" xr:uid="{00000000-0005-0000-0000-00008C4C0000}"/>
    <cellStyle name="Normal 2 5 4 3 2 3 2" xfId="19610" xr:uid="{00000000-0005-0000-0000-00008D4C0000}"/>
    <cellStyle name="Normal 2 5 4 3 2 4" xfId="19611" xr:uid="{00000000-0005-0000-0000-00008E4C0000}"/>
    <cellStyle name="Normal 2 5 4 3 2 4 2" xfId="19612" xr:uid="{00000000-0005-0000-0000-00008F4C0000}"/>
    <cellStyle name="Normal 2 5 4 3 2 5" xfId="19613" xr:uid="{00000000-0005-0000-0000-0000904C0000}"/>
    <cellStyle name="Normal 2 5 4 3 3" xfId="19614" xr:uid="{00000000-0005-0000-0000-0000914C0000}"/>
    <cellStyle name="Normal 2 5 4 3 3 2" xfId="19615" xr:uid="{00000000-0005-0000-0000-0000924C0000}"/>
    <cellStyle name="Normal 2 5 4 3 3 2 2" xfId="19616" xr:uid="{00000000-0005-0000-0000-0000934C0000}"/>
    <cellStyle name="Normal 2 5 4 3 3 3" xfId="19617" xr:uid="{00000000-0005-0000-0000-0000944C0000}"/>
    <cellStyle name="Normal 2 5 4 3 4" xfId="19618" xr:uid="{00000000-0005-0000-0000-0000954C0000}"/>
    <cellStyle name="Normal 2 5 4 3 4 2" xfId="19619" xr:uid="{00000000-0005-0000-0000-0000964C0000}"/>
    <cellStyle name="Normal 2 5 4 3 5" xfId="19620" xr:uid="{00000000-0005-0000-0000-0000974C0000}"/>
    <cellStyle name="Normal 2 5 4 3 5 2" xfId="19621" xr:uid="{00000000-0005-0000-0000-0000984C0000}"/>
    <cellStyle name="Normal 2 5 4 3 6" xfId="19622" xr:uid="{00000000-0005-0000-0000-0000994C0000}"/>
    <cellStyle name="Normal 2 5 4 3 7" xfId="19623" xr:uid="{00000000-0005-0000-0000-00009A4C0000}"/>
    <cellStyle name="Normal 2 5 4 3 8" xfId="19624" xr:uid="{00000000-0005-0000-0000-00009B4C0000}"/>
    <cellStyle name="Normal 2 5 4 4" xfId="19625" xr:uid="{00000000-0005-0000-0000-00009C4C0000}"/>
    <cellStyle name="Normal 2 5 4 4 2" xfId="19626" xr:uid="{00000000-0005-0000-0000-00009D4C0000}"/>
    <cellStyle name="Normal 2 5 4 4 2 2" xfId="19627" xr:uid="{00000000-0005-0000-0000-00009E4C0000}"/>
    <cellStyle name="Normal 2 5 4 4 2 2 2" xfId="19628" xr:uid="{00000000-0005-0000-0000-00009F4C0000}"/>
    <cellStyle name="Normal 2 5 4 4 2 3" xfId="19629" xr:uid="{00000000-0005-0000-0000-0000A04C0000}"/>
    <cellStyle name="Normal 2 5 4 4 3" xfId="19630" xr:uid="{00000000-0005-0000-0000-0000A14C0000}"/>
    <cellStyle name="Normal 2 5 4 4 3 2" xfId="19631" xr:uid="{00000000-0005-0000-0000-0000A24C0000}"/>
    <cellStyle name="Normal 2 5 4 4 4" xfId="19632" xr:uid="{00000000-0005-0000-0000-0000A34C0000}"/>
    <cellStyle name="Normal 2 5 4 4 4 2" xfId="19633" xr:uid="{00000000-0005-0000-0000-0000A44C0000}"/>
    <cellStyle name="Normal 2 5 4 4 5" xfId="19634" xr:uid="{00000000-0005-0000-0000-0000A54C0000}"/>
    <cellStyle name="Normal 2 5 4 5" xfId="19635" xr:uid="{00000000-0005-0000-0000-0000A64C0000}"/>
    <cellStyle name="Normal 2 5 4 5 2" xfId="19636" xr:uid="{00000000-0005-0000-0000-0000A74C0000}"/>
    <cellStyle name="Normal 2 5 4 5 2 2" xfId="19637" xr:uid="{00000000-0005-0000-0000-0000A84C0000}"/>
    <cellStyle name="Normal 2 5 4 5 3" xfId="19638" xr:uid="{00000000-0005-0000-0000-0000A94C0000}"/>
    <cellStyle name="Normal 2 5 4 6" xfId="19639" xr:uid="{00000000-0005-0000-0000-0000AA4C0000}"/>
    <cellStyle name="Normal 2 5 4 6 2" xfId="19640" xr:uid="{00000000-0005-0000-0000-0000AB4C0000}"/>
    <cellStyle name="Normal 2 5 4 7" xfId="19641" xr:uid="{00000000-0005-0000-0000-0000AC4C0000}"/>
    <cellStyle name="Normal 2 5 4 7 2" xfId="19642" xr:uid="{00000000-0005-0000-0000-0000AD4C0000}"/>
    <cellStyle name="Normal 2 5 4 8" xfId="19643" xr:uid="{00000000-0005-0000-0000-0000AE4C0000}"/>
    <cellStyle name="Normal 2 5 4 9" xfId="19644" xr:uid="{00000000-0005-0000-0000-0000AF4C0000}"/>
    <cellStyle name="Normal 2 5 5" xfId="19645" xr:uid="{00000000-0005-0000-0000-0000B04C0000}"/>
    <cellStyle name="Normal 2 5 5 2" xfId="19646" xr:uid="{00000000-0005-0000-0000-0000B14C0000}"/>
    <cellStyle name="Normal 2 5 5 2 2" xfId="19647" xr:uid="{00000000-0005-0000-0000-0000B24C0000}"/>
    <cellStyle name="Normal 2 5 5 2 2 2" xfId="19648" xr:uid="{00000000-0005-0000-0000-0000B34C0000}"/>
    <cellStyle name="Normal 2 5 5 2 2 2 2" xfId="19649" xr:uid="{00000000-0005-0000-0000-0000B44C0000}"/>
    <cellStyle name="Normal 2 5 5 2 2 2 2 2" xfId="19650" xr:uid="{00000000-0005-0000-0000-0000B54C0000}"/>
    <cellStyle name="Normal 2 5 5 2 2 2 3" xfId="19651" xr:uid="{00000000-0005-0000-0000-0000B64C0000}"/>
    <cellStyle name="Normal 2 5 5 2 2 3" xfId="19652" xr:uid="{00000000-0005-0000-0000-0000B74C0000}"/>
    <cellStyle name="Normal 2 5 5 2 2 3 2" xfId="19653" xr:uid="{00000000-0005-0000-0000-0000B84C0000}"/>
    <cellStyle name="Normal 2 5 5 2 2 4" xfId="19654" xr:uid="{00000000-0005-0000-0000-0000B94C0000}"/>
    <cellStyle name="Normal 2 5 5 2 2 4 2" xfId="19655" xr:uid="{00000000-0005-0000-0000-0000BA4C0000}"/>
    <cellStyle name="Normal 2 5 5 2 2 5" xfId="19656" xr:uid="{00000000-0005-0000-0000-0000BB4C0000}"/>
    <cellStyle name="Normal 2 5 5 2 3" xfId="19657" xr:uid="{00000000-0005-0000-0000-0000BC4C0000}"/>
    <cellStyle name="Normal 2 5 5 2 3 2" xfId="19658" xr:uid="{00000000-0005-0000-0000-0000BD4C0000}"/>
    <cellStyle name="Normal 2 5 5 2 3 2 2" xfId="19659" xr:uid="{00000000-0005-0000-0000-0000BE4C0000}"/>
    <cellStyle name="Normal 2 5 5 2 3 3" xfId="19660" xr:uid="{00000000-0005-0000-0000-0000BF4C0000}"/>
    <cellStyle name="Normal 2 5 5 2 4" xfId="19661" xr:uid="{00000000-0005-0000-0000-0000C04C0000}"/>
    <cellStyle name="Normal 2 5 5 2 4 2" xfId="19662" xr:uid="{00000000-0005-0000-0000-0000C14C0000}"/>
    <cellStyle name="Normal 2 5 5 2 5" xfId="19663" xr:uid="{00000000-0005-0000-0000-0000C24C0000}"/>
    <cellStyle name="Normal 2 5 5 2 5 2" xfId="19664" xr:uid="{00000000-0005-0000-0000-0000C34C0000}"/>
    <cellStyle name="Normal 2 5 5 2 6" xfId="19665" xr:uid="{00000000-0005-0000-0000-0000C44C0000}"/>
    <cellStyle name="Normal 2 5 5 2 7" xfId="19666" xr:uid="{00000000-0005-0000-0000-0000C54C0000}"/>
    <cellStyle name="Normal 2 5 5 2 8" xfId="19667" xr:uid="{00000000-0005-0000-0000-0000C64C0000}"/>
    <cellStyle name="Normal 2 5 5 3" xfId="19668" xr:uid="{00000000-0005-0000-0000-0000C74C0000}"/>
    <cellStyle name="Normal 2 5 5 3 2" xfId="19669" xr:uid="{00000000-0005-0000-0000-0000C84C0000}"/>
    <cellStyle name="Normal 2 5 5 3 2 2" xfId="19670" xr:uid="{00000000-0005-0000-0000-0000C94C0000}"/>
    <cellStyle name="Normal 2 5 5 3 2 2 2" xfId="19671" xr:uid="{00000000-0005-0000-0000-0000CA4C0000}"/>
    <cellStyle name="Normal 2 5 5 3 2 3" xfId="19672" xr:uid="{00000000-0005-0000-0000-0000CB4C0000}"/>
    <cellStyle name="Normal 2 5 5 3 3" xfId="19673" xr:uid="{00000000-0005-0000-0000-0000CC4C0000}"/>
    <cellStyle name="Normal 2 5 5 3 3 2" xfId="19674" xr:uid="{00000000-0005-0000-0000-0000CD4C0000}"/>
    <cellStyle name="Normal 2 5 5 3 4" xfId="19675" xr:uid="{00000000-0005-0000-0000-0000CE4C0000}"/>
    <cellStyle name="Normal 2 5 5 3 4 2" xfId="19676" xr:uid="{00000000-0005-0000-0000-0000CF4C0000}"/>
    <cellStyle name="Normal 2 5 5 3 5" xfId="19677" xr:uid="{00000000-0005-0000-0000-0000D04C0000}"/>
    <cellStyle name="Normal 2 5 5 4" xfId="19678" xr:uid="{00000000-0005-0000-0000-0000D14C0000}"/>
    <cellStyle name="Normal 2 5 5 4 2" xfId="19679" xr:uid="{00000000-0005-0000-0000-0000D24C0000}"/>
    <cellStyle name="Normal 2 5 5 4 2 2" xfId="19680" xr:uid="{00000000-0005-0000-0000-0000D34C0000}"/>
    <cellStyle name="Normal 2 5 5 4 3" xfId="19681" xr:uid="{00000000-0005-0000-0000-0000D44C0000}"/>
    <cellStyle name="Normal 2 5 5 5" xfId="19682" xr:uid="{00000000-0005-0000-0000-0000D54C0000}"/>
    <cellStyle name="Normal 2 5 5 5 2" xfId="19683" xr:uid="{00000000-0005-0000-0000-0000D64C0000}"/>
    <cellStyle name="Normal 2 5 5 6" xfId="19684" xr:uid="{00000000-0005-0000-0000-0000D74C0000}"/>
    <cellStyle name="Normal 2 5 5 6 2" xfId="19685" xr:uid="{00000000-0005-0000-0000-0000D84C0000}"/>
    <cellStyle name="Normal 2 5 5 7" xfId="19686" xr:uid="{00000000-0005-0000-0000-0000D94C0000}"/>
    <cellStyle name="Normal 2 5 5 8" xfId="19687" xr:uid="{00000000-0005-0000-0000-0000DA4C0000}"/>
    <cellStyle name="Normal 2 5 5 9" xfId="19688" xr:uid="{00000000-0005-0000-0000-0000DB4C0000}"/>
    <cellStyle name="Normal 2 5 6" xfId="19689" xr:uid="{00000000-0005-0000-0000-0000DC4C0000}"/>
    <cellStyle name="Normal 2 5 6 2" xfId="19690" xr:uid="{00000000-0005-0000-0000-0000DD4C0000}"/>
    <cellStyle name="Normal 2 5 6 2 2" xfId="19691" xr:uid="{00000000-0005-0000-0000-0000DE4C0000}"/>
    <cellStyle name="Normal 2 5 6 2 2 2" xfId="19692" xr:uid="{00000000-0005-0000-0000-0000DF4C0000}"/>
    <cellStyle name="Normal 2 5 6 2 2 2 2" xfId="19693" xr:uid="{00000000-0005-0000-0000-0000E04C0000}"/>
    <cellStyle name="Normal 2 5 6 2 2 2 2 2" xfId="19694" xr:uid="{00000000-0005-0000-0000-0000E14C0000}"/>
    <cellStyle name="Normal 2 5 6 2 2 2 3" xfId="19695" xr:uid="{00000000-0005-0000-0000-0000E24C0000}"/>
    <cellStyle name="Normal 2 5 6 2 2 3" xfId="19696" xr:uid="{00000000-0005-0000-0000-0000E34C0000}"/>
    <cellStyle name="Normal 2 5 6 2 2 3 2" xfId="19697" xr:uid="{00000000-0005-0000-0000-0000E44C0000}"/>
    <cellStyle name="Normal 2 5 6 2 2 4" xfId="19698" xr:uid="{00000000-0005-0000-0000-0000E54C0000}"/>
    <cellStyle name="Normal 2 5 6 2 2 4 2" xfId="19699" xr:uid="{00000000-0005-0000-0000-0000E64C0000}"/>
    <cellStyle name="Normal 2 5 6 2 2 5" xfId="19700" xr:uid="{00000000-0005-0000-0000-0000E74C0000}"/>
    <cellStyle name="Normal 2 5 6 2 3" xfId="19701" xr:uid="{00000000-0005-0000-0000-0000E84C0000}"/>
    <cellStyle name="Normal 2 5 6 2 3 2" xfId="19702" xr:uid="{00000000-0005-0000-0000-0000E94C0000}"/>
    <cellStyle name="Normal 2 5 6 2 3 2 2" xfId="19703" xr:uid="{00000000-0005-0000-0000-0000EA4C0000}"/>
    <cellStyle name="Normal 2 5 6 2 3 3" xfId="19704" xr:uid="{00000000-0005-0000-0000-0000EB4C0000}"/>
    <cellStyle name="Normal 2 5 6 2 4" xfId="19705" xr:uid="{00000000-0005-0000-0000-0000EC4C0000}"/>
    <cellStyle name="Normal 2 5 6 2 4 2" xfId="19706" xr:uid="{00000000-0005-0000-0000-0000ED4C0000}"/>
    <cellStyle name="Normal 2 5 6 2 5" xfId="19707" xr:uid="{00000000-0005-0000-0000-0000EE4C0000}"/>
    <cellStyle name="Normal 2 5 6 2 5 2" xfId="19708" xr:uid="{00000000-0005-0000-0000-0000EF4C0000}"/>
    <cellStyle name="Normal 2 5 6 2 6" xfId="19709" xr:uid="{00000000-0005-0000-0000-0000F04C0000}"/>
    <cellStyle name="Normal 2 5 6 2 7" xfId="19710" xr:uid="{00000000-0005-0000-0000-0000F14C0000}"/>
    <cellStyle name="Normal 2 5 6 2 8" xfId="19711" xr:uid="{00000000-0005-0000-0000-0000F24C0000}"/>
    <cellStyle name="Normal 2 5 6 3" xfId="19712" xr:uid="{00000000-0005-0000-0000-0000F34C0000}"/>
    <cellStyle name="Normal 2 5 6 3 2" xfId="19713" xr:uid="{00000000-0005-0000-0000-0000F44C0000}"/>
    <cellStyle name="Normal 2 5 6 3 2 2" xfId="19714" xr:uid="{00000000-0005-0000-0000-0000F54C0000}"/>
    <cellStyle name="Normal 2 5 6 3 2 2 2" xfId="19715" xr:uid="{00000000-0005-0000-0000-0000F64C0000}"/>
    <cellStyle name="Normal 2 5 6 3 2 3" xfId="19716" xr:uid="{00000000-0005-0000-0000-0000F74C0000}"/>
    <cellStyle name="Normal 2 5 6 3 3" xfId="19717" xr:uid="{00000000-0005-0000-0000-0000F84C0000}"/>
    <cellStyle name="Normal 2 5 6 3 3 2" xfId="19718" xr:uid="{00000000-0005-0000-0000-0000F94C0000}"/>
    <cellStyle name="Normal 2 5 6 3 4" xfId="19719" xr:uid="{00000000-0005-0000-0000-0000FA4C0000}"/>
    <cellStyle name="Normal 2 5 6 3 4 2" xfId="19720" xr:uid="{00000000-0005-0000-0000-0000FB4C0000}"/>
    <cellStyle name="Normal 2 5 6 3 5" xfId="19721" xr:uid="{00000000-0005-0000-0000-0000FC4C0000}"/>
    <cellStyle name="Normal 2 5 6 4" xfId="19722" xr:uid="{00000000-0005-0000-0000-0000FD4C0000}"/>
    <cellStyle name="Normal 2 5 6 4 2" xfId="19723" xr:uid="{00000000-0005-0000-0000-0000FE4C0000}"/>
    <cellStyle name="Normal 2 5 6 4 2 2" xfId="19724" xr:uid="{00000000-0005-0000-0000-0000FF4C0000}"/>
    <cellStyle name="Normal 2 5 6 4 3" xfId="19725" xr:uid="{00000000-0005-0000-0000-0000004D0000}"/>
    <cellStyle name="Normal 2 5 6 5" xfId="19726" xr:uid="{00000000-0005-0000-0000-0000014D0000}"/>
    <cellStyle name="Normal 2 5 6 5 2" xfId="19727" xr:uid="{00000000-0005-0000-0000-0000024D0000}"/>
    <cellStyle name="Normal 2 5 6 6" xfId="19728" xr:uid="{00000000-0005-0000-0000-0000034D0000}"/>
    <cellStyle name="Normal 2 5 6 6 2" xfId="19729" xr:uid="{00000000-0005-0000-0000-0000044D0000}"/>
    <cellStyle name="Normal 2 5 6 7" xfId="19730" xr:uid="{00000000-0005-0000-0000-0000054D0000}"/>
    <cellStyle name="Normal 2 5 6 8" xfId="19731" xr:uid="{00000000-0005-0000-0000-0000064D0000}"/>
    <cellStyle name="Normal 2 5 6 9" xfId="19732" xr:uid="{00000000-0005-0000-0000-0000074D0000}"/>
    <cellStyle name="Normal 2 5 7" xfId="19733" xr:uid="{00000000-0005-0000-0000-0000084D0000}"/>
    <cellStyle name="Normal 2 5 7 2" xfId="19734" xr:uid="{00000000-0005-0000-0000-0000094D0000}"/>
    <cellStyle name="Normal 2 5 7 2 2" xfId="19735" xr:uid="{00000000-0005-0000-0000-00000A4D0000}"/>
    <cellStyle name="Normal 2 5 7 2 2 2" xfId="19736" xr:uid="{00000000-0005-0000-0000-00000B4D0000}"/>
    <cellStyle name="Normal 2 5 7 2 2 2 2" xfId="19737" xr:uid="{00000000-0005-0000-0000-00000C4D0000}"/>
    <cellStyle name="Normal 2 5 7 2 2 2 2 2" xfId="19738" xr:uid="{00000000-0005-0000-0000-00000D4D0000}"/>
    <cellStyle name="Normal 2 5 7 2 2 2 3" xfId="19739" xr:uid="{00000000-0005-0000-0000-00000E4D0000}"/>
    <cellStyle name="Normal 2 5 7 2 2 3" xfId="19740" xr:uid="{00000000-0005-0000-0000-00000F4D0000}"/>
    <cellStyle name="Normal 2 5 7 2 2 3 2" xfId="19741" xr:uid="{00000000-0005-0000-0000-0000104D0000}"/>
    <cellStyle name="Normal 2 5 7 2 2 4" xfId="19742" xr:uid="{00000000-0005-0000-0000-0000114D0000}"/>
    <cellStyle name="Normal 2 5 7 2 2 4 2" xfId="19743" xr:uid="{00000000-0005-0000-0000-0000124D0000}"/>
    <cellStyle name="Normal 2 5 7 2 2 5" xfId="19744" xr:uid="{00000000-0005-0000-0000-0000134D0000}"/>
    <cellStyle name="Normal 2 5 7 2 3" xfId="19745" xr:uid="{00000000-0005-0000-0000-0000144D0000}"/>
    <cellStyle name="Normal 2 5 7 2 3 2" xfId="19746" xr:uid="{00000000-0005-0000-0000-0000154D0000}"/>
    <cellStyle name="Normal 2 5 7 2 3 2 2" xfId="19747" xr:uid="{00000000-0005-0000-0000-0000164D0000}"/>
    <cellStyle name="Normal 2 5 7 2 3 3" xfId="19748" xr:uid="{00000000-0005-0000-0000-0000174D0000}"/>
    <cellStyle name="Normal 2 5 7 2 4" xfId="19749" xr:uid="{00000000-0005-0000-0000-0000184D0000}"/>
    <cellStyle name="Normal 2 5 7 2 4 2" xfId="19750" xr:uid="{00000000-0005-0000-0000-0000194D0000}"/>
    <cellStyle name="Normal 2 5 7 2 5" xfId="19751" xr:uid="{00000000-0005-0000-0000-00001A4D0000}"/>
    <cellStyle name="Normal 2 5 7 2 5 2" xfId="19752" xr:uid="{00000000-0005-0000-0000-00001B4D0000}"/>
    <cellStyle name="Normal 2 5 7 2 6" xfId="19753" xr:uid="{00000000-0005-0000-0000-00001C4D0000}"/>
    <cellStyle name="Normal 2 5 7 2 7" xfId="19754" xr:uid="{00000000-0005-0000-0000-00001D4D0000}"/>
    <cellStyle name="Normal 2 5 7 2 8" xfId="19755" xr:uid="{00000000-0005-0000-0000-00001E4D0000}"/>
    <cellStyle name="Normal 2 5 7 3" xfId="19756" xr:uid="{00000000-0005-0000-0000-00001F4D0000}"/>
    <cellStyle name="Normal 2 5 7 3 2" xfId="19757" xr:uid="{00000000-0005-0000-0000-0000204D0000}"/>
    <cellStyle name="Normal 2 5 7 3 2 2" xfId="19758" xr:uid="{00000000-0005-0000-0000-0000214D0000}"/>
    <cellStyle name="Normal 2 5 7 3 2 2 2" xfId="19759" xr:uid="{00000000-0005-0000-0000-0000224D0000}"/>
    <cellStyle name="Normal 2 5 7 3 2 3" xfId="19760" xr:uid="{00000000-0005-0000-0000-0000234D0000}"/>
    <cellStyle name="Normal 2 5 7 3 3" xfId="19761" xr:uid="{00000000-0005-0000-0000-0000244D0000}"/>
    <cellStyle name="Normal 2 5 7 3 3 2" xfId="19762" xr:uid="{00000000-0005-0000-0000-0000254D0000}"/>
    <cellStyle name="Normal 2 5 7 3 4" xfId="19763" xr:uid="{00000000-0005-0000-0000-0000264D0000}"/>
    <cellStyle name="Normal 2 5 7 3 4 2" xfId="19764" xr:uid="{00000000-0005-0000-0000-0000274D0000}"/>
    <cellStyle name="Normal 2 5 7 3 5" xfId="19765" xr:uid="{00000000-0005-0000-0000-0000284D0000}"/>
    <cellStyle name="Normal 2 5 7 4" xfId="19766" xr:uid="{00000000-0005-0000-0000-0000294D0000}"/>
    <cellStyle name="Normal 2 5 7 4 2" xfId="19767" xr:uid="{00000000-0005-0000-0000-00002A4D0000}"/>
    <cellStyle name="Normal 2 5 7 4 2 2" xfId="19768" xr:uid="{00000000-0005-0000-0000-00002B4D0000}"/>
    <cellStyle name="Normal 2 5 7 4 3" xfId="19769" xr:uid="{00000000-0005-0000-0000-00002C4D0000}"/>
    <cellStyle name="Normal 2 5 7 5" xfId="19770" xr:uid="{00000000-0005-0000-0000-00002D4D0000}"/>
    <cellStyle name="Normal 2 5 7 5 2" xfId="19771" xr:uid="{00000000-0005-0000-0000-00002E4D0000}"/>
    <cellStyle name="Normal 2 5 7 6" xfId="19772" xr:uid="{00000000-0005-0000-0000-00002F4D0000}"/>
    <cellStyle name="Normal 2 5 7 6 2" xfId="19773" xr:uid="{00000000-0005-0000-0000-0000304D0000}"/>
    <cellStyle name="Normal 2 5 7 7" xfId="19774" xr:uid="{00000000-0005-0000-0000-0000314D0000}"/>
    <cellStyle name="Normal 2 5 7 8" xfId="19775" xr:uid="{00000000-0005-0000-0000-0000324D0000}"/>
    <cellStyle name="Normal 2 5 7 9" xfId="19776" xr:uid="{00000000-0005-0000-0000-0000334D0000}"/>
    <cellStyle name="Normal 2 5 8" xfId="19777" xr:uid="{00000000-0005-0000-0000-0000344D0000}"/>
    <cellStyle name="Normal 2 5 8 2" xfId="19778" xr:uid="{00000000-0005-0000-0000-0000354D0000}"/>
    <cellStyle name="Normal 2 5 8 2 2" xfId="19779" xr:uid="{00000000-0005-0000-0000-0000364D0000}"/>
    <cellStyle name="Normal 2 5 8 2 2 2" xfId="19780" xr:uid="{00000000-0005-0000-0000-0000374D0000}"/>
    <cellStyle name="Normal 2 5 8 2 2 2 2" xfId="19781" xr:uid="{00000000-0005-0000-0000-0000384D0000}"/>
    <cellStyle name="Normal 2 5 8 2 2 3" xfId="19782" xr:uid="{00000000-0005-0000-0000-0000394D0000}"/>
    <cellStyle name="Normal 2 5 8 2 3" xfId="19783" xr:uid="{00000000-0005-0000-0000-00003A4D0000}"/>
    <cellStyle name="Normal 2 5 8 2 3 2" xfId="19784" xr:uid="{00000000-0005-0000-0000-00003B4D0000}"/>
    <cellStyle name="Normal 2 5 8 2 4" xfId="19785" xr:uid="{00000000-0005-0000-0000-00003C4D0000}"/>
    <cellStyle name="Normal 2 5 8 2 4 2" xfId="19786" xr:uid="{00000000-0005-0000-0000-00003D4D0000}"/>
    <cellStyle name="Normal 2 5 8 2 5" xfId="19787" xr:uid="{00000000-0005-0000-0000-00003E4D0000}"/>
    <cellStyle name="Normal 2 5 8 3" xfId="19788" xr:uid="{00000000-0005-0000-0000-00003F4D0000}"/>
    <cellStyle name="Normal 2 5 8 3 2" xfId="19789" xr:uid="{00000000-0005-0000-0000-0000404D0000}"/>
    <cellStyle name="Normal 2 5 8 3 2 2" xfId="19790" xr:uid="{00000000-0005-0000-0000-0000414D0000}"/>
    <cellStyle name="Normal 2 5 8 3 3" xfId="19791" xr:uid="{00000000-0005-0000-0000-0000424D0000}"/>
    <cellStyle name="Normal 2 5 8 4" xfId="19792" xr:uid="{00000000-0005-0000-0000-0000434D0000}"/>
    <cellStyle name="Normal 2 5 8 4 2" xfId="19793" xr:uid="{00000000-0005-0000-0000-0000444D0000}"/>
    <cellStyle name="Normal 2 5 8 5" xfId="19794" xr:uid="{00000000-0005-0000-0000-0000454D0000}"/>
    <cellStyle name="Normal 2 5 8 5 2" xfId="19795" xr:uid="{00000000-0005-0000-0000-0000464D0000}"/>
    <cellStyle name="Normal 2 5 8 6" xfId="19796" xr:uid="{00000000-0005-0000-0000-0000474D0000}"/>
    <cellStyle name="Normal 2 5 8 7" xfId="19797" xr:uid="{00000000-0005-0000-0000-0000484D0000}"/>
    <cellStyle name="Normal 2 5 8 8" xfId="19798" xr:uid="{00000000-0005-0000-0000-0000494D0000}"/>
    <cellStyle name="Normal 2 5 9" xfId="19799" xr:uid="{00000000-0005-0000-0000-00004A4D0000}"/>
    <cellStyle name="Normal 2 5 9 2" xfId="19800" xr:uid="{00000000-0005-0000-0000-00004B4D0000}"/>
    <cellStyle name="Normal 2 5 9 2 2" xfId="19801" xr:uid="{00000000-0005-0000-0000-00004C4D0000}"/>
    <cellStyle name="Normal 2 5 9 2 2 2" xfId="19802" xr:uid="{00000000-0005-0000-0000-00004D4D0000}"/>
    <cellStyle name="Normal 2 5 9 2 2 2 2" xfId="19803" xr:uid="{00000000-0005-0000-0000-00004E4D0000}"/>
    <cellStyle name="Normal 2 5 9 2 2 3" xfId="19804" xr:uid="{00000000-0005-0000-0000-00004F4D0000}"/>
    <cellStyle name="Normal 2 5 9 2 3" xfId="19805" xr:uid="{00000000-0005-0000-0000-0000504D0000}"/>
    <cellStyle name="Normal 2 5 9 2 3 2" xfId="19806" xr:uid="{00000000-0005-0000-0000-0000514D0000}"/>
    <cellStyle name="Normal 2 5 9 2 4" xfId="19807" xr:uid="{00000000-0005-0000-0000-0000524D0000}"/>
    <cellStyle name="Normal 2 5 9 2 4 2" xfId="19808" xr:uid="{00000000-0005-0000-0000-0000534D0000}"/>
    <cellStyle name="Normal 2 5 9 2 5" xfId="19809" xr:uid="{00000000-0005-0000-0000-0000544D0000}"/>
    <cellStyle name="Normal 2 5 9 3" xfId="19810" xr:uid="{00000000-0005-0000-0000-0000554D0000}"/>
    <cellStyle name="Normal 2 5 9 3 2" xfId="19811" xr:uid="{00000000-0005-0000-0000-0000564D0000}"/>
    <cellStyle name="Normal 2 5 9 3 2 2" xfId="19812" xr:uid="{00000000-0005-0000-0000-0000574D0000}"/>
    <cellStyle name="Normal 2 5 9 3 3" xfId="19813" xr:uid="{00000000-0005-0000-0000-0000584D0000}"/>
    <cellStyle name="Normal 2 5 9 4" xfId="19814" xr:uid="{00000000-0005-0000-0000-0000594D0000}"/>
    <cellStyle name="Normal 2 5 9 4 2" xfId="19815" xr:uid="{00000000-0005-0000-0000-00005A4D0000}"/>
    <cellStyle name="Normal 2 5 9 5" xfId="19816" xr:uid="{00000000-0005-0000-0000-00005B4D0000}"/>
    <cellStyle name="Normal 2 5 9 5 2" xfId="19817" xr:uid="{00000000-0005-0000-0000-00005C4D0000}"/>
    <cellStyle name="Normal 2 5 9 6" xfId="19818" xr:uid="{00000000-0005-0000-0000-00005D4D0000}"/>
    <cellStyle name="Normal 2 6" xfId="19819" xr:uid="{00000000-0005-0000-0000-00005E4D0000}"/>
    <cellStyle name="Normal 2 6 10" xfId="19820" xr:uid="{00000000-0005-0000-0000-00005F4D0000}"/>
    <cellStyle name="Normal 2 6 10 2" xfId="19821" xr:uid="{00000000-0005-0000-0000-0000604D0000}"/>
    <cellStyle name="Normal 2 6 10 2 2" xfId="19822" xr:uid="{00000000-0005-0000-0000-0000614D0000}"/>
    <cellStyle name="Normal 2 6 10 2 2 2" xfId="19823" xr:uid="{00000000-0005-0000-0000-0000624D0000}"/>
    <cellStyle name="Normal 2 6 10 2 3" xfId="19824" xr:uid="{00000000-0005-0000-0000-0000634D0000}"/>
    <cellStyle name="Normal 2 6 10 3" xfId="19825" xr:uid="{00000000-0005-0000-0000-0000644D0000}"/>
    <cellStyle name="Normal 2 6 10 3 2" xfId="19826" xr:uid="{00000000-0005-0000-0000-0000654D0000}"/>
    <cellStyle name="Normal 2 6 10 4" xfId="19827" xr:uid="{00000000-0005-0000-0000-0000664D0000}"/>
    <cellStyle name="Normal 2 6 10 4 2" xfId="19828" xr:uid="{00000000-0005-0000-0000-0000674D0000}"/>
    <cellStyle name="Normal 2 6 10 5" xfId="19829" xr:uid="{00000000-0005-0000-0000-0000684D0000}"/>
    <cellStyle name="Normal 2 6 11" xfId="19830" xr:uid="{00000000-0005-0000-0000-0000694D0000}"/>
    <cellStyle name="Normal 2 6 11 2" xfId="19831" xr:uid="{00000000-0005-0000-0000-00006A4D0000}"/>
    <cellStyle name="Normal 2 6 11 2 2" xfId="19832" xr:uid="{00000000-0005-0000-0000-00006B4D0000}"/>
    <cellStyle name="Normal 2 6 11 3" xfId="19833" xr:uid="{00000000-0005-0000-0000-00006C4D0000}"/>
    <cellStyle name="Normal 2 6 11 3 2" xfId="19834" xr:uid="{00000000-0005-0000-0000-00006D4D0000}"/>
    <cellStyle name="Normal 2 6 12" xfId="19835" xr:uid="{00000000-0005-0000-0000-00006E4D0000}"/>
    <cellStyle name="Normal 2 6 12 2" xfId="19836" xr:uid="{00000000-0005-0000-0000-00006F4D0000}"/>
    <cellStyle name="Normal 2 6 13" xfId="19837" xr:uid="{00000000-0005-0000-0000-0000704D0000}"/>
    <cellStyle name="Normal 2 6 13 2" xfId="19838" xr:uid="{00000000-0005-0000-0000-0000714D0000}"/>
    <cellStyle name="Normal 2 6 14" xfId="19839" xr:uid="{00000000-0005-0000-0000-0000724D0000}"/>
    <cellStyle name="Normal 2 6 15" xfId="19840" xr:uid="{00000000-0005-0000-0000-0000734D0000}"/>
    <cellStyle name="Normal 2 6 16" xfId="19841" xr:uid="{00000000-0005-0000-0000-0000744D0000}"/>
    <cellStyle name="Normal 2 6 2" xfId="19842" xr:uid="{00000000-0005-0000-0000-0000754D0000}"/>
    <cellStyle name="Normal 2 6 2 2" xfId="19843" xr:uid="{00000000-0005-0000-0000-0000764D0000}"/>
    <cellStyle name="Normal 2 6 2 2 2" xfId="19844" xr:uid="{00000000-0005-0000-0000-0000774D0000}"/>
    <cellStyle name="Normal 2 6 2 2 2 2" xfId="19845" xr:uid="{00000000-0005-0000-0000-0000784D0000}"/>
    <cellStyle name="Normal 2 6 2 2 2 2 2" xfId="19846" xr:uid="{00000000-0005-0000-0000-0000794D0000}"/>
    <cellStyle name="Normal 2 6 2 2 2 2 2 2" xfId="19847" xr:uid="{00000000-0005-0000-0000-00007A4D0000}"/>
    <cellStyle name="Normal 2 6 2 2 2 2 2 2 2" xfId="19848" xr:uid="{00000000-0005-0000-0000-00007B4D0000}"/>
    <cellStyle name="Normal 2 6 2 2 2 2 2 3" xfId="19849" xr:uid="{00000000-0005-0000-0000-00007C4D0000}"/>
    <cellStyle name="Normal 2 6 2 2 2 2 3" xfId="19850" xr:uid="{00000000-0005-0000-0000-00007D4D0000}"/>
    <cellStyle name="Normal 2 6 2 2 2 2 3 2" xfId="19851" xr:uid="{00000000-0005-0000-0000-00007E4D0000}"/>
    <cellStyle name="Normal 2 6 2 2 2 2 4" xfId="19852" xr:uid="{00000000-0005-0000-0000-00007F4D0000}"/>
    <cellStyle name="Normal 2 6 2 2 2 2 4 2" xfId="19853" xr:uid="{00000000-0005-0000-0000-0000804D0000}"/>
    <cellStyle name="Normal 2 6 2 2 2 2 5" xfId="19854" xr:uid="{00000000-0005-0000-0000-0000814D0000}"/>
    <cellStyle name="Normal 2 6 2 2 2 3" xfId="19855" xr:uid="{00000000-0005-0000-0000-0000824D0000}"/>
    <cellStyle name="Normal 2 6 2 2 2 3 2" xfId="19856" xr:uid="{00000000-0005-0000-0000-0000834D0000}"/>
    <cellStyle name="Normal 2 6 2 2 2 3 2 2" xfId="19857" xr:uid="{00000000-0005-0000-0000-0000844D0000}"/>
    <cellStyle name="Normal 2 6 2 2 2 3 3" xfId="19858" xr:uid="{00000000-0005-0000-0000-0000854D0000}"/>
    <cellStyle name="Normal 2 6 2 2 2 4" xfId="19859" xr:uid="{00000000-0005-0000-0000-0000864D0000}"/>
    <cellStyle name="Normal 2 6 2 2 2 4 2" xfId="19860" xr:uid="{00000000-0005-0000-0000-0000874D0000}"/>
    <cellStyle name="Normal 2 6 2 2 2 5" xfId="19861" xr:uid="{00000000-0005-0000-0000-0000884D0000}"/>
    <cellStyle name="Normal 2 6 2 2 2 5 2" xfId="19862" xr:uid="{00000000-0005-0000-0000-0000894D0000}"/>
    <cellStyle name="Normal 2 6 2 2 2 6" xfId="19863" xr:uid="{00000000-0005-0000-0000-00008A4D0000}"/>
    <cellStyle name="Normal 2 6 2 2 2 7" xfId="19864" xr:uid="{00000000-0005-0000-0000-00008B4D0000}"/>
    <cellStyle name="Normal 2 6 2 2 2 8" xfId="19865" xr:uid="{00000000-0005-0000-0000-00008C4D0000}"/>
    <cellStyle name="Normal 2 6 2 2 3" xfId="19866" xr:uid="{00000000-0005-0000-0000-00008D4D0000}"/>
    <cellStyle name="Normal 2 6 2 2 3 2" xfId="19867" xr:uid="{00000000-0005-0000-0000-00008E4D0000}"/>
    <cellStyle name="Normal 2 6 2 2 3 2 2" xfId="19868" xr:uid="{00000000-0005-0000-0000-00008F4D0000}"/>
    <cellStyle name="Normal 2 6 2 2 3 2 2 2" xfId="19869" xr:uid="{00000000-0005-0000-0000-0000904D0000}"/>
    <cellStyle name="Normal 2 6 2 2 3 2 3" xfId="19870" xr:uid="{00000000-0005-0000-0000-0000914D0000}"/>
    <cellStyle name="Normal 2 6 2 2 3 3" xfId="19871" xr:uid="{00000000-0005-0000-0000-0000924D0000}"/>
    <cellStyle name="Normal 2 6 2 2 3 3 2" xfId="19872" xr:uid="{00000000-0005-0000-0000-0000934D0000}"/>
    <cellStyle name="Normal 2 6 2 2 3 4" xfId="19873" xr:uid="{00000000-0005-0000-0000-0000944D0000}"/>
    <cellStyle name="Normal 2 6 2 2 3 4 2" xfId="19874" xr:uid="{00000000-0005-0000-0000-0000954D0000}"/>
    <cellStyle name="Normal 2 6 2 2 3 5" xfId="19875" xr:uid="{00000000-0005-0000-0000-0000964D0000}"/>
    <cellStyle name="Normal 2 6 2 2 4" xfId="19876" xr:uid="{00000000-0005-0000-0000-0000974D0000}"/>
    <cellStyle name="Normal 2 6 2 2 4 2" xfId="19877" xr:uid="{00000000-0005-0000-0000-0000984D0000}"/>
    <cellStyle name="Normal 2 6 2 2 4 2 2" xfId="19878" xr:uid="{00000000-0005-0000-0000-0000994D0000}"/>
    <cellStyle name="Normal 2 6 2 2 4 3" xfId="19879" xr:uid="{00000000-0005-0000-0000-00009A4D0000}"/>
    <cellStyle name="Normal 2 6 2 2 5" xfId="19880" xr:uid="{00000000-0005-0000-0000-00009B4D0000}"/>
    <cellStyle name="Normal 2 6 2 2 5 2" xfId="19881" xr:uid="{00000000-0005-0000-0000-00009C4D0000}"/>
    <cellStyle name="Normal 2 6 2 2 6" xfId="19882" xr:uid="{00000000-0005-0000-0000-00009D4D0000}"/>
    <cellStyle name="Normal 2 6 2 2 6 2" xfId="19883" xr:uid="{00000000-0005-0000-0000-00009E4D0000}"/>
    <cellStyle name="Normal 2 6 2 2 7" xfId="19884" xr:uid="{00000000-0005-0000-0000-00009F4D0000}"/>
    <cellStyle name="Normal 2 6 2 2 8" xfId="19885" xr:uid="{00000000-0005-0000-0000-0000A04D0000}"/>
    <cellStyle name="Normal 2 6 2 2 9" xfId="19886" xr:uid="{00000000-0005-0000-0000-0000A14D0000}"/>
    <cellStyle name="Normal 2 6 2 3" xfId="19887" xr:uid="{00000000-0005-0000-0000-0000A24D0000}"/>
    <cellStyle name="Normal 2 6 2 3 2" xfId="19888" xr:uid="{00000000-0005-0000-0000-0000A34D0000}"/>
    <cellStyle name="Normal 2 6 2 3 2 2" xfId="19889" xr:uid="{00000000-0005-0000-0000-0000A44D0000}"/>
    <cellStyle name="Normal 2 6 2 3 2 2 2" xfId="19890" xr:uid="{00000000-0005-0000-0000-0000A54D0000}"/>
    <cellStyle name="Normal 2 6 2 3 2 2 2 2" xfId="19891" xr:uid="{00000000-0005-0000-0000-0000A64D0000}"/>
    <cellStyle name="Normal 2 6 2 3 2 2 2 2 2" xfId="19892" xr:uid="{00000000-0005-0000-0000-0000A74D0000}"/>
    <cellStyle name="Normal 2 6 2 3 2 2 2 3" xfId="19893" xr:uid="{00000000-0005-0000-0000-0000A84D0000}"/>
    <cellStyle name="Normal 2 6 2 3 2 2 3" xfId="19894" xr:uid="{00000000-0005-0000-0000-0000A94D0000}"/>
    <cellStyle name="Normal 2 6 2 3 2 2 3 2" xfId="19895" xr:uid="{00000000-0005-0000-0000-0000AA4D0000}"/>
    <cellStyle name="Normal 2 6 2 3 2 2 4" xfId="19896" xr:uid="{00000000-0005-0000-0000-0000AB4D0000}"/>
    <cellStyle name="Normal 2 6 2 3 2 2 4 2" xfId="19897" xr:uid="{00000000-0005-0000-0000-0000AC4D0000}"/>
    <cellStyle name="Normal 2 6 2 3 2 2 5" xfId="19898" xr:uid="{00000000-0005-0000-0000-0000AD4D0000}"/>
    <cellStyle name="Normal 2 6 2 3 2 3" xfId="19899" xr:uid="{00000000-0005-0000-0000-0000AE4D0000}"/>
    <cellStyle name="Normal 2 6 2 3 2 3 2" xfId="19900" xr:uid="{00000000-0005-0000-0000-0000AF4D0000}"/>
    <cellStyle name="Normal 2 6 2 3 2 3 2 2" xfId="19901" xr:uid="{00000000-0005-0000-0000-0000B04D0000}"/>
    <cellStyle name="Normal 2 6 2 3 2 3 3" xfId="19902" xr:uid="{00000000-0005-0000-0000-0000B14D0000}"/>
    <cellStyle name="Normal 2 6 2 3 2 4" xfId="19903" xr:uid="{00000000-0005-0000-0000-0000B24D0000}"/>
    <cellStyle name="Normal 2 6 2 3 2 4 2" xfId="19904" xr:uid="{00000000-0005-0000-0000-0000B34D0000}"/>
    <cellStyle name="Normal 2 6 2 3 2 5" xfId="19905" xr:uid="{00000000-0005-0000-0000-0000B44D0000}"/>
    <cellStyle name="Normal 2 6 2 3 2 5 2" xfId="19906" xr:uid="{00000000-0005-0000-0000-0000B54D0000}"/>
    <cellStyle name="Normal 2 6 2 3 2 6" xfId="19907" xr:uid="{00000000-0005-0000-0000-0000B64D0000}"/>
    <cellStyle name="Normal 2 6 2 3 2 7" xfId="19908" xr:uid="{00000000-0005-0000-0000-0000B74D0000}"/>
    <cellStyle name="Normal 2 6 2 3 2 8" xfId="19909" xr:uid="{00000000-0005-0000-0000-0000B84D0000}"/>
    <cellStyle name="Normal 2 6 2 3 3" xfId="19910" xr:uid="{00000000-0005-0000-0000-0000B94D0000}"/>
    <cellStyle name="Normal 2 6 2 3 3 2" xfId="19911" xr:uid="{00000000-0005-0000-0000-0000BA4D0000}"/>
    <cellStyle name="Normal 2 6 2 3 3 2 2" xfId="19912" xr:uid="{00000000-0005-0000-0000-0000BB4D0000}"/>
    <cellStyle name="Normal 2 6 2 3 3 2 2 2" xfId="19913" xr:uid="{00000000-0005-0000-0000-0000BC4D0000}"/>
    <cellStyle name="Normal 2 6 2 3 3 2 3" xfId="19914" xr:uid="{00000000-0005-0000-0000-0000BD4D0000}"/>
    <cellStyle name="Normal 2 6 2 3 3 3" xfId="19915" xr:uid="{00000000-0005-0000-0000-0000BE4D0000}"/>
    <cellStyle name="Normal 2 6 2 3 3 3 2" xfId="19916" xr:uid="{00000000-0005-0000-0000-0000BF4D0000}"/>
    <cellStyle name="Normal 2 6 2 3 3 4" xfId="19917" xr:uid="{00000000-0005-0000-0000-0000C04D0000}"/>
    <cellStyle name="Normal 2 6 2 3 3 4 2" xfId="19918" xr:uid="{00000000-0005-0000-0000-0000C14D0000}"/>
    <cellStyle name="Normal 2 6 2 3 3 5" xfId="19919" xr:uid="{00000000-0005-0000-0000-0000C24D0000}"/>
    <cellStyle name="Normal 2 6 2 3 4" xfId="19920" xr:uid="{00000000-0005-0000-0000-0000C34D0000}"/>
    <cellStyle name="Normal 2 6 2 3 4 2" xfId="19921" xr:uid="{00000000-0005-0000-0000-0000C44D0000}"/>
    <cellStyle name="Normal 2 6 2 3 4 2 2" xfId="19922" xr:uid="{00000000-0005-0000-0000-0000C54D0000}"/>
    <cellStyle name="Normal 2 6 2 3 4 3" xfId="19923" xr:uid="{00000000-0005-0000-0000-0000C64D0000}"/>
    <cellStyle name="Normal 2 6 2 3 5" xfId="19924" xr:uid="{00000000-0005-0000-0000-0000C74D0000}"/>
    <cellStyle name="Normal 2 6 2 3 5 2" xfId="19925" xr:uid="{00000000-0005-0000-0000-0000C84D0000}"/>
    <cellStyle name="Normal 2 6 2 3 6" xfId="19926" xr:uid="{00000000-0005-0000-0000-0000C94D0000}"/>
    <cellStyle name="Normal 2 6 2 3 6 2" xfId="19927" xr:uid="{00000000-0005-0000-0000-0000CA4D0000}"/>
    <cellStyle name="Normal 2 6 2 3 7" xfId="19928" xr:uid="{00000000-0005-0000-0000-0000CB4D0000}"/>
    <cellStyle name="Normal 2 6 2 3 8" xfId="19929" xr:uid="{00000000-0005-0000-0000-0000CC4D0000}"/>
    <cellStyle name="Normal 2 6 2 3 9" xfId="19930" xr:uid="{00000000-0005-0000-0000-0000CD4D0000}"/>
    <cellStyle name="Normal 2 6 2 4" xfId="19931" xr:uid="{00000000-0005-0000-0000-0000CE4D0000}"/>
    <cellStyle name="Normal 2 6 2 5" xfId="19932" xr:uid="{00000000-0005-0000-0000-0000CF4D0000}"/>
    <cellStyle name="Normal 2 6 3" xfId="19933" xr:uid="{00000000-0005-0000-0000-0000D04D0000}"/>
    <cellStyle name="Normal 2 6 3 10" xfId="19934" xr:uid="{00000000-0005-0000-0000-0000D14D0000}"/>
    <cellStyle name="Normal 2 6 3 2" xfId="19935" xr:uid="{00000000-0005-0000-0000-0000D24D0000}"/>
    <cellStyle name="Normal 2 6 3 2 2" xfId="19936" xr:uid="{00000000-0005-0000-0000-0000D34D0000}"/>
    <cellStyle name="Normal 2 6 3 2 2 2" xfId="19937" xr:uid="{00000000-0005-0000-0000-0000D44D0000}"/>
    <cellStyle name="Normal 2 6 3 2 2 2 2" xfId="19938" xr:uid="{00000000-0005-0000-0000-0000D54D0000}"/>
    <cellStyle name="Normal 2 6 3 2 2 2 2 2" xfId="19939" xr:uid="{00000000-0005-0000-0000-0000D64D0000}"/>
    <cellStyle name="Normal 2 6 3 2 2 2 2 2 2" xfId="19940" xr:uid="{00000000-0005-0000-0000-0000D74D0000}"/>
    <cellStyle name="Normal 2 6 3 2 2 2 2 3" xfId="19941" xr:uid="{00000000-0005-0000-0000-0000D84D0000}"/>
    <cellStyle name="Normal 2 6 3 2 2 2 3" xfId="19942" xr:uid="{00000000-0005-0000-0000-0000D94D0000}"/>
    <cellStyle name="Normal 2 6 3 2 2 2 3 2" xfId="19943" xr:uid="{00000000-0005-0000-0000-0000DA4D0000}"/>
    <cellStyle name="Normal 2 6 3 2 2 2 4" xfId="19944" xr:uid="{00000000-0005-0000-0000-0000DB4D0000}"/>
    <cellStyle name="Normal 2 6 3 2 2 2 4 2" xfId="19945" xr:uid="{00000000-0005-0000-0000-0000DC4D0000}"/>
    <cellStyle name="Normal 2 6 3 2 2 2 5" xfId="19946" xr:uid="{00000000-0005-0000-0000-0000DD4D0000}"/>
    <cellStyle name="Normal 2 6 3 2 2 3" xfId="19947" xr:uid="{00000000-0005-0000-0000-0000DE4D0000}"/>
    <cellStyle name="Normal 2 6 3 2 2 3 2" xfId="19948" xr:uid="{00000000-0005-0000-0000-0000DF4D0000}"/>
    <cellStyle name="Normal 2 6 3 2 2 3 2 2" xfId="19949" xr:uid="{00000000-0005-0000-0000-0000E04D0000}"/>
    <cellStyle name="Normal 2 6 3 2 2 3 3" xfId="19950" xr:uid="{00000000-0005-0000-0000-0000E14D0000}"/>
    <cellStyle name="Normal 2 6 3 2 2 4" xfId="19951" xr:uid="{00000000-0005-0000-0000-0000E24D0000}"/>
    <cellStyle name="Normal 2 6 3 2 2 4 2" xfId="19952" xr:uid="{00000000-0005-0000-0000-0000E34D0000}"/>
    <cellStyle name="Normal 2 6 3 2 2 5" xfId="19953" xr:uid="{00000000-0005-0000-0000-0000E44D0000}"/>
    <cellStyle name="Normal 2 6 3 2 2 5 2" xfId="19954" xr:uid="{00000000-0005-0000-0000-0000E54D0000}"/>
    <cellStyle name="Normal 2 6 3 2 2 6" xfId="19955" xr:uid="{00000000-0005-0000-0000-0000E64D0000}"/>
    <cellStyle name="Normal 2 6 3 2 2 7" xfId="19956" xr:uid="{00000000-0005-0000-0000-0000E74D0000}"/>
    <cellStyle name="Normal 2 6 3 2 2 8" xfId="19957" xr:uid="{00000000-0005-0000-0000-0000E84D0000}"/>
    <cellStyle name="Normal 2 6 3 2 3" xfId="19958" xr:uid="{00000000-0005-0000-0000-0000E94D0000}"/>
    <cellStyle name="Normal 2 6 3 2 3 2" xfId="19959" xr:uid="{00000000-0005-0000-0000-0000EA4D0000}"/>
    <cellStyle name="Normal 2 6 3 2 3 2 2" xfId="19960" xr:uid="{00000000-0005-0000-0000-0000EB4D0000}"/>
    <cellStyle name="Normal 2 6 3 2 3 2 2 2" xfId="19961" xr:uid="{00000000-0005-0000-0000-0000EC4D0000}"/>
    <cellStyle name="Normal 2 6 3 2 3 2 3" xfId="19962" xr:uid="{00000000-0005-0000-0000-0000ED4D0000}"/>
    <cellStyle name="Normal 2 6 3 2 3 3" xfId="19963" xr:uid="{00000000-0005-0000-0000-0000EE4D0000}"/>
    <cellStyle name="Normal 2 6 3 2 3 3 2" xfId="19964" xr:uid="{00000000-0005-0000-0000-0000EF4D0000}"/>
    <cellStyle name="Normal 2 6 3 2 3 4" xfId="19965" xr:uid="{00000000-0005-0000-0000-0000F04D0000}"/>
    <cellStyle name="Normal 2 6 3 2 3 4 2" xfId="19966" xr:uid="{00000000-0005-0000-0000-0000F14D0000}"/>
    <cellStyle name="Normal 2 6 3 2 3 5" xfId="19967" xr:uid="{00000000-0005-0000-0000-0000F24D0000}"/>
    <cellStyle name="Normal 2 6 3 2 4" xfId="19968" xr:uid="{00000000-0005-0000-0000-0000F34D0000}"/>
    <cellStyle name="Normal 2 6 3 2 4 2" xfId="19969" xr:uid="{00000000-0005-0000-0000-0000F44D0000}"/>
    <cellStyle name="Normal 2 6 3 2 4 2 2" xfId="19970" xr:uid="{00000000-0005-0000-0000-0000F54D0000}"/>
    <cellStyle name="Normal 2 6 3 2 4 3" xfId="19971" xr:uid="{00000000-0005-0000-0000-0000F64D0000}"/>
    <cellStyle name="Normal 2 6 3 2 5" xfId="19972" xr:uid="{00000000-0005-0000-0000-0000F74D0000}"/>
    <cellStyle name="Normal 2 6 3 2 5 2" xfId="19973" xr:uid="{00000000-0005-0000-0000-0000F84D0000}"/>
    <cellStyle name="Normal 2 6 3 2 6" xfId="19974" xr:uid="{00000000-0005-0000-0000-0000F94D0000}"/>
    <cellStyle name="Normal 2 6 3 2 6 2" xfId="19975" xr:uid="{00000000-0005-0000-0000-0000FA4D0000}"/>
    <cellStyle name="Normal 2 6 3 2 7" xfId="19976" xr:uid="{00000000-0005-0000-0000-0000FB4D0000}"/>
    <cellStyle name="Normal 2 6 3 2 8" xfId="19977" xr:uid="{00000000-0005-0000-0000-0000FC4D0000}"/>
    <cellStyle name="Normal 2 6 3 2 9" xfId="19978" xr:uid="{00000000-0005-0000-0000-0000FD4D0000}"/>
    <cellStyle name="Normal 2 6 3 3" xfId="19979" xr:uid="{00000000-0005-0000-0000-0000FE4D0000}"/>
    <cellStyle name="Normal 2 6 3 3 2" xfId="19980" xr:uid="{00000000-0005-0000-0000-0000FF4D0000}"/>
    <cellStyle name="Normal 2 6 3 3 2 2" xfId="19981" xr:uid="{00000000-0005-0000-0000-0000004E0000}"/>
    <cellStyle name="Normal 2 6 3 3 2 2 2" xfId="19982" xr:uid="{00000000-0005-0000-0000-0000014E0000}"/>
    <cellStyle name="Normal 2 6 3 3 2 2 2 2" xfId="19983" xr:uid="{00000000-0005-0000-0000-0000024E0000}"/>
    <cellStyle name="Normal 2 6 3 3 2 2 3" xfId="19984" xr:uid="{00000000-0005-0000-0000-0000034E0000}"/>
    <cellStyle name="Normal 2 6 3 3 2 3" xfId="19985" xr:uid="{00000000-0005-0000-0000-0000044E0000}"/>
    <cellStyle name="Normal 2 6 3 3 2 3 2" xfId="19986" xr:uid="{00000000-0005-0000-0000-0000054E0000}"/>
    <cellStyle name="Normal 2 6 3 3 2 4" xfId="19987" xr:uid="{00000000-0005-0000-0000-0000064E0000}"/>
    <cellStyle name="Normal 2 6 3 3 2 4 2" xfId="19988" xr:uid="{00000000-0005-0000-0000-0000074E0000}"/>
    <cellStyle name="Normal 2 6 3 3 2 5" xfId="19989" xr:uid="{00000000-0005-0000-0000-0000084E0000}"/>
    <cellStyle name="Normal 2 6 3 3 3" xfId="19990" xr:uid="{00000000-0005-0000-0000-0000094E0000}"/>
    <cellStyle name="Normal 2 6 3 3 3 2" xfId="19991" xr:uid="{00000000-0005-0000-0000-00000A4E0000}"/>
    <cellStyle name="Normal 2 6 3 3 3 2 2" xfId="19992" xr:uid="{00000000-0005-0000-0000-00000B4E0000}"/>
    <cellStyle name="Normal 2 6 3 3 3 3" xfId="19993" xr:uid="{00000000-0005-0000-0000-00000C4E0000}"/>
    <cellStyle name="Normal 2 6 3 3 4" xfId="19994" xr:uid="{00000000-0005-0000-0000-00000D4E0000}"/>
    <cellStyle name="Normal 2 6 3 3 4 2" xfId="19995" xr:uid="{00000000-0005-0000-0000-00000E4E0000}"/>
    <cellStyle name="Normal 2 6 3 3 5" xfId="19996" xr:uid="{00000000-0005-0000-0000-00000F4E0000}"/>
    <cellStyle name="Normal 2 6 3 3 5 2" xfId="19997" xr:uid="{00000000-0005-0000-0000-0000104E0000}"/>
    <cellStyle name="Normal 2 6 3 3 6" xfId="19998" xr:uid="{00000000-0005-0000-0000-0000114E0000}"/>
    <cellStyle name="Normal 2 6 3 3 7" xfId="19999" xr:uid="{00000000-0005-0000-0000-0000124E0000}"/>
    <cellStyle name="Normal 2 6 3 3 8" xfId="20000" xr:uid="{00000000-0005-0000-0000-0000134E0000}"/>
    <cellStyle name="Normal 2 6 3 4" xfId="20001" xr:uid="{00000000-0005-0000-0000-0000144E0000}"/>
    <cellStyle name="Normal 2 6 3 4 2" xfId="20002" xr:uid="{00000000-0005-0000-0000-0000154E0000}"/>
    <cellStyle name="Normal 2 6 3 4 2 2" xfId="20003" xr:uid="{00000000-0005-0000-0000-0000164E0000}"/>
    <cellStyle name="Normal 2 6 3 4 2 2 2" xfId="20004" xr:uid="{00000000-0005-0000-0000-0000174E0000}"/>
    <cellStyle name="Normal 2 6 3 4 2 3" xfId="20005" xr:uid="{00000000-0005-0000-0000-0000184E0000}"/>
    <cellStyle name="Normal 2 6 3 4 3" xfId="20006" xr:uid="{00000000-0005-0000-0000-0000194E0000}"/>
    <cellStyle name="Normal 2 6 3 4 3 2" xfId="20007" xr:uid="{00000000-0005-0000-0000-00001A4E0000}"/>
    <cellStyle name="Normal 2 6 3 4 4" xfId="20008" xr:uid="{00000000-0005-0000-0000-00001B4E0000}"/>
    <cellStyle name="Normal 2 6 3 4 4 2" xfId="20009" xr:uid="{00000000-0005-0000-0000-00001C4E0000}"/>
    <cellStyle name="Normal 2 6 3 4 5" xfId="20010" xr:uid="{00000000-0005-0000-0000-00001D4E0000}"/>
    <cellStyle name="Normal 2 6 3 5" xfId="20011" xr:uid="{00000000-0005-0000-0000-00001E4E0000}"/>
    <cellStyle name="Normal 2 6 3 5 2" xfId="20012" xr:uid="{00000000-0005-0000-0000-00001F4E0000}"/>
    <cellStyle name="Normal 2 6 3 5 2 2" xfId="20013" xr:uid="{00000000-0005-0000-0000-0000204E0000}"/>
    <cellStyle name="Normal 2 6 3 5 3" xfId="20014" xr:uid="{00000000-0005-0000-0000-0000214E0000}"/>
    <cellStyle name="Normal 2 6 3 6" xfId="20015" xr:uid="{00000000-0005-0000-0000-0000224E0000}"/>
    <cellStyle name="Normal 2 6 3 6 2" xfId="20016" xr:uid="{00000000-0005-0000-0000-0000234E0000}"/>
    <cellStyle name="Normal 2 6 3 7" xfId="20017" xr:uid="{00000000-0005-0000-0000-0000244E0000}"/>
    <cellStyle name="Normal 2 6 3 7 2" xfId="20018" xr:uid="{00000000-0005-0000-0000-0000254E0000}"/>
    <cellStyle name="Normal 2 6 3 8" xfId="20019" xr:uid="{00000000-0005-0000-0000-0000264E0000}"/>
    <cellStyle name="Normal 2 6 3 9" xfId="20020" xr:uid="{00000000-0005-0000-0000-0000274E0000}"/>
    <cellStyle name="Normal 2 6 4" xfId="20021" xr:uid="{00000000-0005-0000-0000-0000284E0000}"/>
    <cellStyle name="Normal 2 6 4 10" xfId="20022" xr:uid="{00000000-0005-0000-0000-0000294E0000}"/>
    <cellStyle name="Normal 2 6 4 2" xfId="20023" xr:uid="{00000000-0005-0000-0000-00002A4E0000}"/>
    <cellStyle name="Normal 2 6 4 2 2" xfId="20024" xr:uid="{00000000-0005-0000-0000-00002B4E0000}"/>
    <cellStyle name="Normal 2 6 4 2 2 2" xfId="20025" xr:uid="{00000000-0005-0000-0000-00002C4E0000}"/>
    <cellStyle name="Normal 2 6 4 2 2 2 2" xfId="20026" xr:uid="{00000000-0005-0000-0000-00002D4E0000}"/>
    <cellStyle name="Normal 2 6 4 2 2 2 2 2" xfId="20027" xr:uid="{00000000-0005-0000-0000-00002E4E0000}"/>
    <cellStyle name="Normal 2 6 4 2 2 2 2 2 2" xfId="20028" xr:uid="{00000000-0005-0000-0000-00002F4E0000}"/>
    <cellStyle name="Normal 2 6 4 2 2 2 2 3" xfId="20029" xr:uid="{00000000-0005-0000-0000-0000304E0000}"/>
    <cellStyle name="Normal 2 6 4 2 2 2 3" xfId="20030" xr:uid="{00000000-0005-0000-0000-0000314E0000}"/>
    <cellStyle name="Normal 2 6 4 2 2 2 3 2" xfId="20031" xr:uid="{00000000-0005-0000-0000-0000324E0000}"/>
    <cellStyle name="Normal 2 6 4 2 2 2 4" xfId="20032" xr:uid="{00000000-0005-0000-0000-0000334E0000}"/>
    <cellStyle name="Normal 2 6 4 2 2 2 4 2" xfId="20033" xr:uid="{00000000-0005-0000-0000-0000344E0000}"/>
    <cellStyle name="Normal 2 6 4 2 2 2 5" xfId="20034" xr:uid="{00000000-0005-0000-0000-0000354E0000}"/>
    <cellStyle name="Normal 2 6 4 2 2 3" xfId="20035" xr:uid="{00000000-0005-0000-0000-0000364E0000}"/>
    <cellStyle name="Normal 2 6 4 2 2 3 2" xfId="20036" xr:uid="{00000000-0005-0000-0000-0000374E0000}"/>
    <cellStyle name="Normal 2 6 4 2 2 3 2 2" xfId="20037" xr:uid="{00000000-0005-0000-0000-0000384E0000}"/>
    <cellStyle name="Normal 2 6 4 2 2 3 3" xfId="20038" xr:uid="{00000000-0005-0000-0000-0000394E0000}"/>
    <cellStyle name="Normal 2 6 4 2 2 4" xfId="20039" xr:uid="{00000000-0005-0000-0000-00003A4E0000}"/>
    <cellStyle name="Normal 2 6 4 2 2 4 2" xfId="20040" xr:uid="{00000000-0005-0000-0000-00003B4E0000}"/>
    <cellStyle name="Normal 2 6 4 2 2 5" xfId="20041" xr:uid="{00000000-0005-0000-0000-00003C4E0000}"/>
    <cellStyle name="Normal 2 6 4 2 2 5 2" xfId="20042" xr:uid="{00000000-0005-0000-0000-00003D4E0000}"/>
    <cellStyle name="Normal 2 6 4 2 2 6" xfId="20043" xr:uid="{00000000-0005-0000-0000-00003E4E0000}"/>
    <cellStyle name="Normal 2 6 4 2 2 7" xfId="20044" xr:uid="{00000000-0005-0000-0000-00003F4E0000}"/>
    <cellStyle name="Normal 2 6 4 2 2 8" xfId="20045" xr:uid="{00000000-0005-0000-0000-0000404E0000}"/>
    <cellStyle name="Normal 2 6 4 2 3" xfId="20046" xr:uid="{00000000-0005-0000-0000-0000414E0000}"/>
    <cellStyle name="Normal 2 6 4 2 3 2" xfId="20047" xr:uid="{00000000-0005-0000-0000-0000424E0000}"/>
    <cellStyle name="Normal 2 6 4 2 3 2 2" xfId="20048" xr:uid="{00000000-0005-0000-0000-0000434E0000}"/>
    <cellStyle name="Normal 2 6 4 2 3 2 2 2" xfId="20049" xr:uid="{00000000-0005-0000-0000-0000444E0000}"/>
    <cellStyle name="Normal 2 6 4 2 3 2 3" xfId="20050" xr:uid="{00000000-0005-0000-0000-0000454E0000}"/>
    <cellStyle name="Normal 2 6 4 2 3 3" xfId="20051" xr:uid="{00000000-0005-0000-0000-0000464E0000}"/>
    <cellStyle name="Normal 2 6 4 2 3 3 2" xfId="20052" xr:uid="{00000000-0005-0000-0000-0000474E0000}"/>
    <cellStyle name="Normal 2 6 4 2 3 4" xfId="20053" xr:uid="{00000000-0005-0000-0000-0000484E0000}"/>
    <cellStyle name="Normal 2 6 4 2 3 4 2" xfId="20054" xr:uid="{00000000-0005-0000-0000-0000494E0000}"/>
    <cellStyle name="Normal 2 6 4 2 3 5" xfId="20055" xr:uid="{00000000-0005-0000-0000-00004A4E0000}"/>
    <cellStyle name="Normal 2 6 4 2 4" xfId="20056" xr:uid="{00000000-0005-0000-0000-00004B4E0000}"/>
    <cellStyle name="Normal 2 6 4 2 4 2" xfId="20057" xr:uid="{00000000-0005-0000-0000-00004C4E0000}"/>
    <cellStyle name="Normal 2 6 4 2 4 2 2" xfId="20058" xr:uid="{00000000-0005-0000-0000-00004D4E0000}"/>
    <cellStyle name="Normal 2 6 4 2 4 3" xfId="20059" xr:uid="{00000000-0005-0000-0000-00004E4E0000}"/>
    <cellStyle name="Normal 2 6 4 2 5" xfId="20060" xr:uid="{00000000-0005-0000-0000-00004F4E0000}"/>
    <cellStyle name="Normal 2 6 4 2 5 2" xfId="20061" xr:uid="{00000000-0005-0000-0000-0000504E0000}"/>
    <cellStyle name="Normal 2 6 4 2 6" xfId="20062" xr:uid="{00000000-0005-0000-0000-0000514E0000}"/>
    <cellStyle name="Normal 2 6 4 2 6 2" xfId="20063" xr:uid="{00000000-0005-0000-0000-0000524E0000}"/>
    <cellStyle name="Normal 2 6 4 2 7" xfId="20064" xr:uid="{00000000-0005-0000-0000-0000534E0000}"/>
    <cellStyle name="Normal 2 6 4 2 8" xfId="20065" xr:uid="{00000000-0005-0000-0000-0000544E0000}"/>
    <cellStyle name="Normal 2 6 4 2 9" xfId="20066" xr:uid="{00000000-0005-0000-0000-0000554E0000}"/>
    <cellStyle name="Normal 2 6 4 3" xfId="20067" xr:uid="{00000000-0005-0000-0000-0000564E0000}"/>
    <cellStyle name="Normal 2 6 4 3 2" xfId="20068" xr:uid="{00000000-0005-0000-0000-0000574E0000}"/>
    <cellStyle name="Normal 2 6 4 3 2 2" xfId="20069" xr:uid="{00000000-0005-0000-0000-0000584E0000}"/>
    <cellStyle name="Normal 2 6 4 3 2 2 2" xfId="20070" xr:uid="{00000000-0005-0000-0000-0000594E0000}"/>
    <cellStyle name="Normal 2 6 4 3 2 2 2 2" xfId="20071" xr:uid="{00000000-0005-0000-0000-00005A4E0000}"/>
    <cellStyle name="Normal 2 6 4 3 2 2 3" xfId="20072" xr:uid="{00000000-0005-0000-0000-00005B4E0000}"/>
    <cellStyle name="Normal 2 6 4 3 2 3" xfId="20073" xr:uid="{00000000-0005-0000-0000-00005C4E0000}"/>
    <cellStyle name="Normal 2 6 4 3 2 3 2" xfId="20074" xr:uid="{00000000-0005-0000-0000-00005D4E0000}"/>
    <cellStyle name="Normal 2 6 4 3 2 4" xfId="20075" xr:uid="{00000000-0005-0000-0000-00005E4E0000}"/>
    <cellStyle name="Normal 2 6 4 3 2 4 2" xfId="20076" xr:uid="{00000000-0005-0000-0000-00005F4E0000}"/>
    <cellStyle name="Normal 2 6 4 3 2 5" xfId="20077" xr:uid="{00000000-0005-0000-0000-0000604E0000}"/>
    <cellStyle name="Normal 2 6 4 3 3" xfId="20078" xr:uid="{00000000-0005-0000-0000-0000614E0000}"/>
    <cellStyle name="Normal 2 6 4 3 3 2" xfId="20079" xr:uid="{00000000-0005-0000-0000-0000624E0000}"/>
    <cellStyle name="Normal 2 6 4 3 3 2 2" xfId="20080" xr:uid="{00000000-0005-0000-0000-0000634E0000}"/>
    <cellStyle name="Normal 2 6 4 3 3 3" xfId="20081" xr:uid="{00000000-0005-0000-0000-0000644E0000}"/>
    <cellStyle name="Normal 2 6 4 3 4" xfId="20082" xr:uid="{00000000-0005-0000-0000-0000654E0000}"/>
    <cellStyle name="Normal 2 6 4 3 4 2" xfId="20083" xr:uid="{00000000-0005-0000-0000-0000664E0000}"/>
    <cellStyle name="Normal 2 6 4 3 5" xfId="20084" xr:uid="{00000000-0005-0000-0000-0000674E0000}"/>
    <cellStyle name="Normal 2 6 4 3 5 2" xfId="20085" xr:uid="{00000000-0005-0000-0000-0000684E0000}"/>
    <cellStyle name="Normal 2 6 4 3 6" xfId="20086" xr:uid="{00000000-0005-0000-0000-0000694E0000}"/>
    <cellStyle name="Normal 2 6 4 3 7" xfId="20087" xr:uid="{00000000-0005-0000-0000-00006A4E0000}"/>
    <cellStyle name="Normal 2 6 4 3 8" xfId="20088" xr:uid="{00000000-0005-0000-0000-00006B4E0000}"/>
    <cellStyle name="Normal 2 6 4 4" xfId="20089" xr:uid="{00000000-0005-0000-0000-00006C4E0000}"/>
    <cellStyle name="Normal 2 6 4 4 2" xfId="20090" xr:uid="{00000000-0005-0000-0000-00006D4E0000}"/>
    <cellStyle name="Normal 2 6 4 4 2 2" xfId="20091" xr:uid="{00000000-0005-0000-0000-00006E4E0000}"/>
    <cellStyle name="Normal 2 6 4 4 2 2 2" xfId="20092" xr:uid="{00000000-0005-0000-0000-00006F4E0000}"/>
    <cellStyle name="Normal 2 6 4 4 2 3" xfId="20093" xr:uid="{00000000-0005-0000-0000-0000704E0000}"/>
    <cellStyle name="Normal 2 6 4 4 3" xfId="20094" xr:uid="{00000000-0005-0000-0000-0000714E0000}"/>
    <cellStyle name="Normal 2 6 4 4 3 2" xfId="20095" xr:uid="{00000000-0005-0000-0000-0000724E0000}"/>
    <cellStyle name="Normal 2 6 4 4 4" xfId="20096" xr:uid="{00000000-0005-0000-0000-0000734E0000}"/>
    <cellStyle name="Normal 2 6 4 4 4 2" xfId="20097" xr:uid="{00000000-0005-0000-0000-0000744E0000}"/>
    <cellStyle name="Normal 2 6 4 4 5" xfId="20098" xr:uid="{00000000-0005-0000-0000-0000754E0000}"/>
    <cellStyle name="Normal 2 6 4 5" xfId="20099" xr:uid="{00000000-0005-0000-0000-0000764E0000}"/>
    <cellStyle name="Normal 2 6 4 5 2" xfId="20100" xr:uid="{00000000-0005-0000-0000-0000774E0000}"/>
    <cellStyle name="Normal 2 6 4 5 2 2" xfId="20101" xr:uid="{00000000-0005-0000-0000-0000784E0000}"/>
    <cellStyle name="Normal 2 6 4 5 3" xfId="20102" xr:uid="{00000000-0005-0000-0000-0000794E0000}"/>
    <cellStyle name="Normal 2 6 4 6" xfId="20103" xr:uid="{00000000-0005-0000-0000-00007A4E0000}"/>
    <cellStyle name="Normal 2 6 4 6 2" xfId="20104" xr:uid="{00000000-0005-0000-0000-00007B4E0000}"/>
    <cellStyle name="Normal 2 6 4 7" xfId="20105" xr:uid="{00000000-0005-0000-0000-00007C4E0000}"/>
    <cellStyle name="Normal 2 6 4 7 2" xfId="20106" xr:uid="{00000000-0005-0000-0000-00007D4E0000}"/>
    <cellStyle name="Normal 2 6 4 8" xfId="20107" xr:uid="{00000000-0005-0000-0000-00007E4E0000}"/>
    <cellStyle name="Normal 2 6 4 9" xfId="20108" xr:uid="{00000000-0005-0000-0000-00007F4E0000}"/>
    <cellStyle name="Normal 2 6 5" xfId="20109" xr:uid="{00000000-0005-0000-0000-0000804E0000}"/>
    <cellStyle name="Normal 2 6 5 2" xfId="20110" xr:uid="{00000000-0005-0000-0000-0000814E0000}"/>
    <cellStyle name="Normal 2 6 5 2 2" xfId="20111" xr:uid="{00000000-0005-0000-0000-0000824E0000}"/>
    <cellStyle name="Normal 2 6 5 2 2 2" xfId="20112" xr:uid="{00000000-0005-0000-0000-0000834E0000}"/>
    <cellStyle name="Normal 2 6 5 2 2 2 2" xfId="20113" xr:uid="{00000000-0005-0000-0000-0000844E0000}"/>
    <cellStyle name="Normal 2 6 5 2 2 2 2 2" xfId="20114" xr:uid="{00000000-0005-0000-0000-0000854E0000}"/>
    <cellStyle name="Normal 2 6 5 2 2 2 3" xfId="20115" xr:uid="{00000000-0005-0000-0000-0000864E0000}"/>
    <cellStyle name="Normal 2 6 5 2 2 3" xfId="20116" xr:uid="{00000000-0005-0000-0000-0000874E0000}"/>
    <cellStyle name="Normal 2 6 5 2 2 3 2" xfId="20117" xr:uid="{00000000-0005-0000-0000-0000884E0000}"/>
    <cellStyle name="Normal 2 6 5 2 2 4" xfId="20118" xr:uid="{00000000-0005-0000-0000-0000894E0000}"/>
    <cellStyle name="Normal 2 6 5 2 2 4 2" xfId="20119" xr:uid="{00000000-0005-0000-0000-00008A4E0000}"/>
    <cellStyle name="Normal 2 6 5 2 2 5" xfId="20120" xr:uid="{00000000-0005-0000-0000-00008B4E0000}"/>
    <cellStyle name="Normal 2 6 5 2 3" xfId="20121" xr:uid="{00000000-0005-0000-0000-00008C4E0000}"/>
    <cellStyle name="Normal 2 6 5 2 3 2" xfId="20122" xr:uid="{00000000-0005-0000-0000-00008D4E0000}"/>
    <cellStyle name="Normal 2 6 5 2 3 2 2" xfId="20123" xr:uid="{00000000-0005-0000-0000-00008E4E0000}"/>
    <cellStyle name="Normal 2 6 5 2 3 3" xfId="20124" xr:uid="{00000000-0005-0000-0000-00008F4E0000}"/>
    <cellStyle name="Normal 2 6 5 2 4" xfId="20125" xr:uid="{00000000-0005-0000-0000-0000904E0000}"/>
    <cellStyle name="Normal 2 6 5 2 4 2" xfId="20126" xr:uid="{00000000-0005-0000-0000-0000914E0000}"/>
    <cellStyle name="Normal 2 6 5 2 5" xfId="20127" xr:uid="{00000000-0005-0000-0000-0000924E0000}"/>
    <cellStyle name="Normal 2 6 5 2 5 2" xfId="20128" xr:uid="{00000000-0005-0000-0000-0000934E0000}"/>
    <cellStyle name="Normal 2 6 5 2 6" xfId="20129" xr:uid="{00000000-0005-0000-0000-0000944E0000}"/>
    <cellStyle name="Normal 2 6 5 2 7" xfId="20130" xr:uid="{00000000-0005-0000-0000-0000954E0000}"/>
    <cellStyle name="Normal 2 6 5 2 8" xfId="20131" xr:uid="{00000000-0005-0000-0000-0000964E0000}"/>
    <cellStyle name="Normal 2 6 5 3" xfId="20132" xr:uid="{00000000-0005-0000-0000-0000974E0000}"/>
    <cellStyle name="Normal 2 6 5 3 2" xfId="20133" xr:uid="{00000000-0005-0000-0000-0000984E0000}"/>
    <cellStyle name="Normal 2 6 5 3 2 2" xfId="20134" xr:uid="{00000000-0005-0000-0000-0000994E0000}"/>
    <cellStyle name="Normal 2 6 5 3 2 2 2" xfId="20135" xr:uid="{00000000-0005-0000-0000-00009A4E0000}"/>
    <cellStyle name="Normal 2 6 5 3 2 3" xfId="20136" xr:uid="{00000000-0005-0000-0000-00009B4E0000}"/>
    <cellStyle name="Normal 2 6 5 3 3" xfId="20137" xr:uid="{00000000-0005-0000-0000-00009C4E0000}"/>
    <cellStyle name="Normal 2 6 5 3 3 2" xfId="20138" xr:uid="{00000000-0005-0000-0000-00009D4E0000}"/>
    <cellStyle name="Normal 2 6 5 3 4" xfId="20139" xr:uid="{00000000-0005-0000-0000-00009E4E0000}"/>
    <cellStyle name="Normal 2 6 5 3 4 2" xfId="20140" xr:uid="{00000000-0005-0000-0000-00009F4E0000}"/>
    <cellStyle name="Normal 2 6 5 3 5" xfId="20141" xr:uid="{00000000-0005-0000-0000-0000A04E0000}"/>
    <cellStyle name="Normal 2 6 5 4" xfId="20142" xr:uid="{00000000-0005-0000-0000-0000A14E0000}"/>
    <cellStyle name="Normal 2 6 5 4 2" xfId="20143" xr:uid="{00000000-0005-0000-0000-0000A24E0000}"/>
    <cellStyle name="Normal 2 6 5 4 2 2" xfId="20144" xr:uid="{00000000-0005-0000-0000-0000A34E0000}"/>
    <cellStyle name="Normal 2 6 5 4 3" xfId="20145" xr:uid="{00000000-0005-0000-0000-0000A44E0000}"/>
    <cellStyle name="Normal 2 6 5 5" xfId="20146" xr:uid="{00000000-0005-0000-0000-0000A54E0000}"/>
    <cellStyle name="Normal 2 6 5 5 2" xfId="20147" xr:uid="{00000000-0005-0000-0000-0000A64E0000}"/>
    <cellStyle name="Normal 2 6 5 6" xfId="20148" xr:uid="{00000000-0005-0000-0000-0000A74E0000}"/>
    <cellStyle name="Normal 2 6 5 6 2" xfId="20149" xr:uid="{00000000-0005-0000-0000-0000A84E0000}"/>
    <cellStyle name="Normal 2 6 5 7" xfId="20150" xr:uid="{00000000-0005-0000-0000-0000A94E0000}"/>
    <cellStyle name="Normal 2 6 5 8" xfId="20151" xr:uid="{00000000-0005-0000-0000-0000AA4E0000}"/>
    <cellStyle name="Normal 2 6 5 9" xfId="20152" xr:uid="{00000000-0005-0000-0000-0000AB4E0000}"/>
    <cellStyle name="Normal 2 6 6" xfId="20153" xr:uid="{00000000-0005-0000-0000-0000AC4E0000}"/>
    <cellStyle name="Normal 2 6 6 2" xfId="20154" xr:uid="{00000000-0005-0000-0000-0000AD4E0000}"/>
    <cellStyle name="Normal 2 6 6 2 2" xfId="20155" xr:uid="{00000000-0005-0000-0000-0000AE4E0000}"/>
    <cellStyle name="Normal 2 6 6 2 2 2" xfId="20156" xr:uid="{00000000-0005-0000-0000-0000AF4E0000}"/>
    <cellStyle name="Normal 2 6 6 2 2 2 2" xfId="20157" xr:uid="{00000000-0005-0000-0000-0000B04E0000}"/>
    <cellStyle name="Normal 2 6 6 2 2 2 2 2" xfId="20158" xr:uid="{00000000-0005-0000-0000-0000B14E0000}"/>
    <cellStyle name="Normal 2 6 6 2 2 2 3" xfId="20159" xr:uid="{00000000-0005-0000-0000-0000B24E0000}"/>
    <cellStyle name="Normal 2 6 6 2 2 3" xfId="20160" xr:uid="{00000000-0005-0000-0000-0000B34E0000}"/>
    <cellStyle name="Normal 2 6 6 2 2 3 2" xfId="20161" xr:uid="{00000000-0005-0000-0000-0000B44E0000}"/>
    <cellStyle name="Normal 2 6 6 2 2 4" xfId="20162" xr:uid="{00000000-0005-0000-0000-0000B54E0000}"/>
    <cellStyle name="Normal 2 6 6 2 2 4 2" xfId="20163" xr:uid="{00000000-0005-0000-0000-0000B64E0000}"/>
    <cellStyle name="Normal 2 6 6 2 2 5" xfId="20164" xr:uid="{00000000-0005-0000-0000-0000B74E0000}"/>
    <cellStyle name="Normal 2 6 6 2 3" xfId="20165" xr:uid="{00000000-0005-0000-0000-0000B84E0000}"/>
    <cellStyle name="Normal 2 6 6 2 3 2" xfId="20166" xr:uid="{00000000-0005-0000-0000-0000B94E0000}"/>
    <cellStyle name="Normal 2 6 6 2 3 2 2" xfId="20167" xr:uid="{00000000-0005-0000-0000-0000BA4E0000}"/>
    <cellStyle name="Normal 2 6 6 2 3 3" xfId="20168" xr:uid="{00000000-0005-0000-0000-0000BB4E0000}"/>
    <cellStyle name="Normal 2 6 6 2 4" xfId="20169" xr:uid="{00000000-0005-0000-0000-0000BC4E0000}"/>
    <cellStyle name="Normal 2 6 6 2 4 2" xfId="20170" xr:uid="{00000000-0005-0000-0000-0000BD4E0000}"/>
    <cellStyle name="Normal 2 6 6 2 5" xfId="20171" xr:uid="{00000000-0005-0000-0000-0000BE4E0000}"/>
    <cellStyle name="Normal 2 6 6 2 5 2" xfId="20172" xr:uid="{00000000-0005-0000-0000-0000BF4E0000}"/>
    <cellStyle name="Normal 2 6 6 2 6" xfId="20173" xr:uid="{00000000-0005-0000-0000-0000C04E0000}"/>
    <cellStyle name="Normal 2 6 6 2 7" xfId="20174" xr:uid="{00000000-0005-0000-0000-0000C14E0000}"/>
    <cellStyle name="Normal 2 6 6 2 8" xfId="20175" xr:uid="{00000000-0005-0000-0000-0000C24E0000}"/>
    <cellStyle name="Normal 2 6 6 3" xfId="20176" xr:uid="{00000000-0005-0000-0000-0000C34E0000}"/>
    <cellStyle name="Normal 2 6 6 3 2" xfId="20177" xr:uid="{00000000-0005-0000-0000-0000C44E0000}"/>
    <cellStyle name="Normal 2 6 6 3 2 2" xfId="20178" xr:uid="{00000000-0005-0000-0000-0000C54E0000}"/>
    <cellStyle name="Normal 2 6 6 3 2 2 2" xfId="20179" xr:uid="{00000000-0005-0000-0000-0000C64E0000}"/>
    <cellStyle name="Normal 2 6 6 3 2 3" xfId="20180" xr:uid="{00000000-0005-0000-0000-0000C74E0000}"/>
    <cellStyle name="Normal 2 6 6 3 3" xfId="20181" xr:uid="{00000000-0005-0000-0000-0000C84E0000}"/>
    <cellStyle name="Normal 2 6 6 3 3 2" xfId="20182" xr:uid="{00000000-0005-0000-0000-0000C94E0000}"/>
    <cellStyle name="Normal 2 6 6 3 4" xfId="20183" xr:uid="{00000000-0005-0000-0000-0000CA4E0000}"/>
    <cellStyle name="Normal 2 6 6 3 4 2" xfId="20184" xr:uid="{00000000-0005-0000-0000-0000CB4E0000}"/>
    <cellStyle name="Normal 2 6 6 3 5" xfId="20185" xr:uid="{00000000-0005-0000-0000-0000CC4E0000}"/>
    <cellStyle name="Normal 2 6 6 4" xfId="20186" xr:uid="{00000000-0005-0000-0000-0000CD4E0000}"/>
    <cellStyle name="Normal 2 6 6 4 2" xfId="20187" xr:uid="{00000000-0005-0000-0000-0000CE4E0000}"/>
    <cellStyle name="Normal 2 6 6 4 2 2" xfId="20188" xr:uid="{00000000-0005-0000-0000-0000CF4E0000}"/>
    <cellStyle name="Normal 2 6 6 4 3" xfId="20189" xr:uid="{00000000-0005-0000-0000-0000D04E0000}"/>
    <cellStyle name="Normal 2 6 6 5" xfId="20190" xr:uid="{00000000-0005-0000-0000-0000D14E0000}"/>
    <cellStyle name="Normal 2 6 6 5 2" xfId="20191" xr:uid="{00000000-0005-0000-0000-0000D24E0000}"/>
    <cellStyle name="Normal 2 6 6 6" xfId="20192" xr:uid="{00000000-0005-0000-0000-0000D34E0000}"/>
    <cellStyle name="Normal 2 6 6 6 2" xfId="20193" xr:uid="{00000000-0005-0000-0000-0000D44E0000}"/>
    <cellStyle name="Normal 2 6 6 7" xfId="20194" xr:uid="{00000000-0005-0000-0000-0000D54E0000}"/>
    <cellStyle name="Normal 2 6 6 8" xfId="20195" xr:uid="{00000000-0005-0000-0000-0000D64E0000}"/>
    <cellStyle name="Normal 2 6 6 9" xfId="20196" xr:uid="{00000000-0005-0000-0000-0000D74E0000}"/>
    <cellStyle name="Normal 2 6 7" xfId="20197" xr:uid="{00000000-0005-0000-0000-0000D84E0000}"/>
    <cellStyle name="Normal 2 6 7 2" xfId="20198" xr:uid="{00000000-0005-0000-0000-0000D94E0000}"/>
    <cellStyle name="Normal 2 6 7 2 2" xfId="20199" xr:uid="{00000000-0005-0000-0000-0000DA4E0000}"/>
    <cellStyle name="Normal 2 6 7 2 2 2" xfId="20200" xr:uid="{00000000-0005-0000-0000-0000DB4E0000}"/>
    <cellStyle name="Normal 2 6 7 2 2 2 2" xfId="20201" xr:uid="{00000000-0005-0000-0000-0000DC4E0000}"/>
    <cellStyle name="Normal 2 6 7 2 2 2 2 2" xfId="20202" xr:uid="{00000000-0005-0000-0000-0000DD4E0000}"/>
    <cellStyle name="Normal 2 6 7 2 2 2 3" xfId="20203" xr:uid="{00000000-0005-0000-0000-0000DE4E0000}"/>
    <cellStyle name="Normal 2 6 7 2 2 3" xfId="20204" xr:uid="{00000000-0005-0000-0000-0000DF4E0000}"/>
    <cellStyle name="Normal 2 6 7 2 2 3 2" xfId="20205" xr:uid="{00000000-0005-0000-0000-0000E04E0000}"/>
    <cellStyle name="Normal 2 6 7 2 2 4" xfId="20206" xr:uid="{00000000-0005-0000-0000-0000E14E0000}"/>
    <cellStyle name="Normal 2 6 7 2 2 4 2" xfId="20207" xr:uid="{00000000-0005-0000-0000-0000E24E0000}"/>
    <cellStyle name="Normal 2 6 7 2 2 5" xfId="20208" xr:uid="{00000000-0005-0000-0000-0000E34E0000}"/>
    <cellStyle name="Normal 2 6 7 2 3" xfId="20209" xr:uid="{00000000-0005-0000-0000-0000E44E0000}"/>
    <cellStyle name="Normal 2 6 7 2 3 2" xfId="20210" xr:uid="{00000000-0005-0000-0000-0000E54E0000}"/>
    <cellStyle name="Normal 2 6 7 2 3 2 2" xfId="20211" xr:uid="{00000000-0005-0000-0000-0000E64E0000}"/>
    <cellStyle name="Normal 2 6 7 2 3 3" xfId="20212" xr:uid="{00000000-0005-0000-0000-0000E74E0000}"/>
    <cellStyle name="Normal 2 6 7 2 4" xfId="20213" xr:uid="{00000000-0005-0000-0000-0000E84E0000}"/>
    <cellStyle name="Normal 2 6 7 2 4 2" xfId="20214" xr:uid="{00000000-0005-0000-0000-0000E94E0000}"/>
    <cellStyle name="Normal 2 6 7 2 5" xfId="20215" xr:uid="{00000000-0005-0000-0000-0000EA4E0000}"/>
    <cellStyle name="Normal 2 6 7 2 5 2" xfId="20216" xr:uid="{00000000-0005-0000-0000-0000EB4E0000}"/>
    <cellStyle name="Normal 2 6 7 2 6" xfId="20217" xr:uid="{00000000-0005-0000-0000-0000EC4E0000}"/>
    <cellStyle name="Normal 2 6 7 2 7" xfId="20218" xr:uid="{00000000-0005-0000-0000-0000ED4E0000}"/>
    <cellStyle name="Normal 2 6 7 2 8" xfId="20219" xr:uid="{00000000-0005-0000-0000-0000EE4E0000}"/>
    <cellStyle name="Normal 2 6 7 3" xfId="20220" xr:uid="{00000000-0005-0000-0000-0000EF4E0000}"/>
    <cellStyle name="Normal 2 6 7 3 2" xfId="20221" xr:uid="{00000000-0005-0000-0000-0000F04E0000}"/>
    <cellStyle name="Normal 2 6 7 3 2 2" xfId="20222" xr:uid="{00000000-0005-0000-0000-0000F14E0000}"/>
    <cellStyle name="Normal 2 6 7 3 2 2 2" xfId="20223" xr:uid="{00000000-0005-0000-0000-0000F24E0000}"/>
    <cellStyle name="Normal 2 6 7 3 2 3" xfId="20224" xr:uid="{00000000-0005-0000-0000-0000F34E0000}"/>
    <cellStyle name="Normal 2 6 7 3 3" xfId="20225" xr:uid="{00000000-0005-0000-0000-0000F44E0000}"/>
    <cellStyle name="Normal 2 6 7 3 3 2" xfId="20226" xr:uid="{00000000-0005-0000-0000-0000F54E0000}"/>
    <cellStyle name="Normal 2 6 7 3 4" xfId="20227" xr:uid="{00000000-0005-0000-0000-0000F64E0000}"/>
    <cellStyle name="Normal 2 6 7 3 4 2" xfId="20228" xr:uid="{00000000-0005-0000-0000-0000F74E0000}"/>
    <cellStyle name="Normal 2 6 7 3 5" xfId="20229" xr:uid="{00000000-0005-0000-0000-0000F84E0000}"/>
    <cellStyle name="Normal 2 6 7 4" xfId="20230" xr:uid="{00000000-0005-0000-0000-0000F94E0000}"/>
    <cellStyle name="Normal 2 6 7 4 2" xfId="20231" xr:uid="{00000000-0005-0000-0000-0000FA4E0000}"/>
    <cellStyle name="Normal 2 6 7 4 2 2" xfId="20232" xr:uid="{00000000-0005-0000-0000-0000FB4E0000}"/>
    <cellStyle name="Normal 2 6 7 4 3" xfId="20233" xr:uid="{00000000-0005-0000-0000-0000FC4E0000}"/>
    <cellStyle name="Normal 2 6 7 5" xfId="20234" xr:uid="{00000000-0005-0000-0000-0000FD4E0000}"/>
    <cellStyle name="Normal 2 6 7 5 2" xfId="20235" xr:uid="{00000000-0005-0000-0000-0000FE4E0000}"/>
    <cellStyle name="Normal 2 6 7 6" xfId="20236" xr:uid="{00000000-0005-0000-0000-0000FF4E0000}"/>
    <cellStyle name="Normal 2 6 7 6 2" xfId="20237" xr:uid="{00000000-0005-0000-0000-0000004F0000}"/>
    <cellStyle name="Normal 2 6 7 7" xfId="20238" xr:uid="{00000000-0005-0000-0000-0000014F0000}"/>
    <cellStyle name="Normal 2 6 7 8" xfId="20239" xr:uid="{00000000-0005-0000-0000-0000024F0000}"/>
    <cellStyle name="Normal 2 6 7 9" xfId="20240" xr:uid="{00000000-0005-0000-0000-0000034F0000}"/>
    <cellStyle name="Normal 2 6 8" xfId="20241" xr:uid="{00000000-0005-0000-0000-0000044F0000}"/>
    <cellStyle name="Normal 2 6 8 2" xfId="20242" xr:uid="{00000000-0005-0000-0000-0000054F0000}"/>
    <cellStyle name="Normal 2 6 8 2 2" xfId="20243" xr:uid="{00000000-0005-0000-0000-0000064F0000}"/>
    <cellStyle name="Normal 2 6 8 2 2 2" xfId="20244" xr:uid="{00000000-0005-0000-0000-0000074F0000}"/>
    <cellStyle name="Normal 2 6 8 2 2 2 2" xfId="20245" xr:uid="{00000000-0005-0000-0000-0000084F0000}"/>
    <cellStyle name="Normal 2 6 8 2 2 3" xfId="20246" xr:uid="{00000000-0005-0000-0000-0000094F0000}"/>
    <cellStyle name="Normal 2 6 8 2 3" xfId="20247" xr:uid="{00000000-0005-0000-0000-00000A4F0000}"/>
    <cellStyle name="Normal 2 6 8 2 3 2" xfId="20248" xr:uid="{00000000-0005-0000-0000-00000B4F0000}"/>
    <cellStyle name="Normal 2 6 8 2 4" xfId="20249" xr:uid="{00000000-0005-0000-0000-00000C4F0000}"/>
    <cellStyle name="Normal 2 6 8 2 4 2" xfId="20250" xr:uid="{00000000-0005-0000-0000-00000D4F0000}"/>
    <cellStyle name="Normal 2 6 8 2 5" xfId="20251" xr:uid="{00000000-0005-0000-0000-00000E4F0000}"/>
    <cellStyle name="Normal 2 6 8 3" xfId="20252" xr:uid="{00000000-0005-0000-0000-00000F4F0000}"/>
    <cellStyle name="Normal 2 6 8 3 2" xfId="20253" xr:uid="{00000000-0005-0000-0000-0000104F0000}"/>
    <cellStyle name="Normal 2 6 8 3 2 2" xfId="20254" xr:uid="{00000000-0005-0000-0000-0000114F0000}"/>
    <cellStyle name="Normal 2 6 8 3 3" xfId="20255" xr:uid="{00000000-0005-0000-0000-0000124F0000}"/>
    <cellStyle name="Normal 2 6 8 4" xfId="20256" xr:uid="{00000000-0005-0000-0000-0000134F0000}"/>
    <cellStyle name="Normal 2 6 8 4 2" xfId="20257" xr:uid="{00000000-0005-0000-0000-0000144F0000}"/>
    <cellStyle name="Normal 2 6 8 5" xfId="20258" xr:uid="{00000000-0005-0000-0000-0000154F0000}"/>
    <cellStyle name="Normal 2 6 8 5 2" xfId="20259" xr:uid="{00000000-0005-0000-0000-0000164F0000}"/>
    <cellStyle name="Normal 2 6 8 6" xfId="20260" xr:uid="{00000000-0005-0000-0000-0000174F0000}"/>
    <cellStyle name="Normal 2 6 8 7" xfId="20261" xr:uid="{00000000-0005-0000-0000-0000184F0000}"/>
    <cellStyle name="Normal 2 6 8 8" xfId="20262" xr:uid="{00000000-0005-0000-0000-0000194F0000}"/>
    <cellStyle name="Normal 2 6 9" xfId="20263" xr:uid="{00000000-0005-0000-0000-00001A4F0000}"/>
    <cellStyle name="Normal 2 6 9 2" xfId="20264" xr:uid="{00000000-0005-0000-0000-00001B4F0000}"/>
    <cellStyle name="Normal 2 6 9 2 2" xfId="20265" xr:uid="{00000000-0005-0000-0000-00001C4F0000}"/>
    <cellStyle name="Normal 2 6 9 2 2 2" xfId="20266" xr:uid="{00000000-0005-0000-0000-00001D4F0000}"/>
    <cellStyle name="Normal 2 6 9 2 2 2 2" xfId="20267" xr:uid="{00000000-0005-0000-0000-00001E4F0000}"/>
    <cellStyle name="Normal 2 6 9 2 2 3" xfId="20268" xr:uid="{00000000-0005-0000-0000-00001F4F0000}"/>
    <cellStyle name="Normal 2 6 9 2 3" xfId="20269" xr:uid="{00000000-0005-0000-0000-0000204F0000}"/>
    <cellStyle name="Normal 2 6 9 2 3 2" xfId="20270" xr:uid="{00000000-0005-0000-0000-0000214F0000}"/>
    <cellStyle name="Normal 2 6 9 2 4" xfId="20271" xr:uid="{00000000-0005-0000-0000-0000224F0000}"/>
    <cellStyle name="Normal 2 6 9 2 4 2" xfId="20272" xr:uid="{00000000-0005-0000-0000-0000234F0000}"/>
    <cellStyle name="Normal 2 6 9 2 5" xfId="20273" xr:uid="{00000000-0005-0000-0000-0000244F0000}"/>
    <cellStyle name="Normal 2 6 9 3" xfId="20274" xr:uid="{00000000-0005-0000-0000-0000254F0000}"/>
    <cellStyle name="Normal 2 6 9 3 2" xfId="20275" xr:uid="{00000000-0005-0000-0000-0000264F0000}"/>
    <cellStyle name="Normal 2 6 9 3 2 2" xfId="20276" xr:uid="{00000000-0005-0000-0000-0000274F0000}"/>
    <cellStyle name="Normal 2 6 9 3 3" xfId="20277" xr:uid="{00000000-0005-0000-0000-0000284F0000}"/>
    <cellStyle name="Normal 2 6 9 4" xfId="20278" xr:uid="{00000000-0005-0000-0000-0000294F0000}"/>
    <cellStyle name="Normal 2 6 9 4 2" xfId="20279" xr:uid="{00000000-0005-0000-0000-00002A4F0000}"/>
    <cellStyle name="Normal 2 6 9 5" xfId="20280" xr:uid="{00000000-0005-0000-0000-00002B4F0000}"/>
    <cellStyle name="Normal 2 6 9 5 2" xfId="20281" xr:uid="{00000000-0005-0000-0000-00002C4F0000}"/>
    <cellStyle name="Normal 2 6 9 6" xfId="20282" xr:uid="{00000000-0005-0000-0000-00002D4F0000}"/>
    <cellStyle name="Normal 2 7" xfId="20283" xr:uid="{00000000-0005-0000-0000-00002E4F0000}"/>
    <cellStyle name="Normal 2 7 10" xfId="20284" xr:uid="{00000000-0005-0000-0000-00002F4F0000}"/>
    <cellStyle name="Normal 2 7 10 2" xfId="20285" xr:uid="{00000000-0005-0000-0000-0000304F0000}"/>
    <cellStyle name="Normal 2 7 10 2 2" xfId="20286" xr:uid="{00000000-0005-0000-0000-0000314F0000}"/>
    <cellStyle name="Normal 2 7 10 3" xfId="20287" xr:uid="{00000000-0005-0000-0000-0000324F0000}"/>
    <cellStyle name="Normal 2 7 10 3 2" xfId="20288" xr:uid="{00000000-0005-0000-0000-0000334F0000}"/>
    <cellStyle name="Normal 2 7 11" xfId="20289" xr:uid="{00000000-0005-0000-0000-0000344F0000}"/>
    <cellStyle name="Normal 2 7 11 2" xfId="20290" xr:uid="{00000000-0005-0000-0000-0000354F0000}"/>
    <cellStyle name="Normal 2 7 12" xfId="20291" xr:uid="{00000000-0005-0000-0000-0000364F0000}"/>
    <cellStyle name="Normal 2 7 12 2" xfId="20292" xr:uid="{00000000-0005-0000-0000-0000374F0000}"/>
    <cellStyle name="Normal 2 7 13" xfId="20293" xr:uid="{00000000-0005-0000-0000-0000384F0000}"/>
    <cellStyle name="Normal 2 7 14" xfId="20294" xr:uid="{00000000-0005-0000-0000-0000394F0000}"/>
    <cellStyle name="Normal 2 7 15" xfId="20295" xr:uid="{00000000-0005-0000-0000-00003A4F0000}"/>
    <cellStyle name="Normal 2 7 2" xfId="20296" xr:uid="{00000000-0005-0000-0000-00003B4F0000}"/>
    <cellStyle name="Normal 2 7 2 2" xfId="20297" xr:uid="{00000000-0005-0000-0000-00003C4F0000}"/>
    <cellStyle name="Normal 2 7 2 2 2" xfId="20298" xr:uid="{00000000-0005-0000-0000-00003D4F0000}"/>
    <cellStyle name="Normal 2 7 2 2 2 2" xfId="20299" xr:uid="{00000000-0005-0000-0000-00003E4F0000}"/>
    <cellStyle name="Normal 2 7 2 2 2 2 2" xfId="20300" xr:uid="{00000000-0005-0000-0000-00003F4F0000}"/>
    <cellStyle name="Normal 2 7 2 2 2 2 2 2" xfId="20301" xr:uid="{00000000-0005-0000-0000-0000404F0000}"/>
    <cellStyle name="Normal 2 7 2 2 2 2 2 2 2" xfId="20302" xr:uid="{00000000-0005-0000-0000-0000414F0000}"/>
    <cellStyle name="Normal 2 7 2 2 2 2 2 3" xfId="20303" xr:uid="{00000000-0005-0000-0000-0000424F0000}"/>
    <cellStyle name="Normal 2 7 2 2 2 2 3" xfId="20304" xr:uid="{00000000-0005-0000-0000-0000434F0000}"/>
    <cellStyle name="Normal 2 7 2 2 2 2 3 2" xfId="20305" xr:uid="{00000000-0005-0000-0000-0000444F0000}"/>
    <cellStyle name="Normal 2 7 2 2 2 2 4" xfId="20306" xr:uid="{00000000-0005-0000-0000-0000454F0000}"/>
    <cellStyle name="Normal 2 7 2 2 2 2 4 2" xfId="20307" xr:uid="{00000000-0005-0000-0000-0000464F0000}"/>
    <cellStyle name="Normal 2 7 2 2 2 2 5" xfId="20308" xr:uid="{00000000-0005-0000-0000-0000474F0000}"/>
    <cellStyle name="Normal 2 7 2 2 2 3" xfId="20309" xr:uid="{00000000-0005-0000-0000-0000484F0000}"/>
    <cellStyle name="Normal 2 7 2 2 2 3 2" xfId="20310" xr:uid="{00000000-0005-0000-0000-0000494F0000}"/>
    <cellStyle name="Normal 2 7 2 2 2 3 2 2" xfId="20311" xr:uid="{00000000-0005-0000-0000-00004A4F0000}"/>
    <cellStyle name="Normal 2 7 2 2 2 3 3" xfId="20312" xr:uid="{00000000-0005-0000-0000-00004B4F0000}"/>
    <cellStyle name="Normal 2 7 2 2 2 4" xfId="20313" xr:uid="{00000000-0005-0000-0000-00004C4F0000}"/>
    <cellStyle name="Normal 2 7 2 2 2 4 2" xfId="20314" xr:uid="{00000000-0005-0000-0000-00004D4F0000}"/>
    <cellStyle name="Normal 2 7 2 2 2 5" xfId="20315" xr:uid="{00000000-0005-0000-0000-00004E4F0000}"/>
    <cellStyle name="Normal 2 7 2 2 2 5 2" xfId="20316" xr:uid="{00000000-0005-0000-0000-00004F4F0000}"/>
    <cellStyle name="Normal 2 7 2 2 2 6" xfId="20317" xr:uid="{00000000-0005-0000-0000-0000504F0000}"/>
    <cellStyle name="Normal 2 7 2 2 2 7" xfId="20318" xr:uid="{00000000-0005-0000-0000-0000514F0000}"/>
    <cellStyle name="Normal 2 7 2 2 2 8" xfId="20319" xr:uid="{00000000-0005-0000-0000-0000524F0000}"/>
    <cellStyle name="Normal 2 7 2 2 3" xfId="20320" xr:uid="{00000000-0005-0000-0000-0000534F0000}"/>
    <cellStyle name="Normal 2 7 2 2 3 2" xfId="20321" xr:uid="{00000000-0005-0000-0000-0000544F0000}"/>
    <cellStyle name="Normal 2 7 2 2 3 2 2" xfId="20322" xr:uid="{00000000-0005-0000-0000-0000554F0000}"/>
    <cellStyle name="Normal 2 7 2 2 3 2 2 2" xfId="20323" xr:uid="{00000000-0005-0000-0000-0000564F0000}"/>
    <cellStyle name="Normal 2 7 2 2 3 2 3" xfId="20324" xr:uid="{00000000-0005-0000-0000-0000574F0000}"/>
    <cellStyle name="Normal 2 7 2 2 3 3" xfId="20325" xr:uid="{00000000-0005-0000-0000-0000584F0000}"/>
    <cellStyle name="Normal 2 7 2 2 3 3 2" xfId="20326" xr:uid="{00000000-0005-0000-0000-0000594F0000}"/>
    <cellStyle name="Normal 2 7 2 2 3 4" xfId="20327" xr:uid="{00000000-0005-0000-0000-00005A4F0000}"/>
    <cellStyle name="Normal 2 7 2 2 3 4 2" xfId="20328" xr:uid="{00000000-0005-0000-0000-00005B4F0000}"/>
    <cellStyle name="Normal 2 7 2 2 3 5" xfId="20329" xr:uid="{00000000-0005-0000-0000-00005C4F0000}"/>
    <cellStyle name="Normal 2 7 2 2 4" xfId="20330" xr:uid="{00000000-0005-0000-0000-00005D4F0000}"/>
    <cellStyle name="Normal 2 7 2 2 4 2" xfId="20331" xr:uid="{00000000-0005-0000-0000-00005E4F0000}"/>
    <cellStyle name="Normal 2 7 2 2 4 2 2" xfId="20332" xr:uid="{00000000-0005-0000-0000-00005F4F0000}"/>
    <cellStyle name="Normal 2 7 2 2 4 3" xfId="20333" xr:uid="{00000000-0005-0000-0000-0000604F0000}"/>
    <cellStyle name="Normal 2 7 2 2 5" xfId="20334" xr:uid="{00000000-0005-0000-0000-0000614F0000}"/>
    <cellStyle name="Normal 2 7 2 2 5 2" xfId="20335" xr:uid="{00000000-0005-0000-0000-0000624F0000}"/>
    <cellStyle name="Normal 2 7 2 2 6" xfId="20336" xr:uid="{00000000-0005-0000-0000-0000634F0000}"/>
    <cellStyle name="Normal 2 7 2 2 6 2" xfId="20337" xr:uid="{00000000-0005-0000-0000-0000644F0000}"/>
    <cellStyle name="Normal 2 7 2 2 7" xfId="20338" xr:uid="{00000000-0005-0000-0000-0000654F0000}"/>
    <cellStyle name="Normal 2 7 2 2 8" xfId="20339" xr:uid="{00000000-0005-0000-0000-0000664F0000}"/>
    <cellStyle name="Normal 2 7 2 2 9" xfId="20340" xr:uid="{00000000-0005-0000-0000-0000674F0000}"/>
    <cellStyle name="Normal 2 7 2 3" xfId="20341" xr:uid="{00000000-0005-0000-0000-0000684F0000}"/>
    <cellStyle name="Normal 2 7 2 3 2" xfId="20342" xr:uid="{00000000-0005-0000-0000-0000694F0000}"/>
    <cellStyle name="Normal 2 7 2 3 2 2" xfId="20343" xr:uid="{00000000-0005-0000-0000-00006A4F0000}"/>
    <cellStyle name="Normal 2 7 2 3 2 2 2" xfId="20344" xr:uid="{00000000-0005-0000-0000-00006B4F0000}"/>
    <cellStyle name="Normal 2 7 2 3 2 2 2 2" xfId="20345" xr:uid="{00000000-0005-0000-0000-00006C4F0000}"/>
    <cellStyle name="Normal 2 7 2 3 2 2 2 2 2" xfId="20346" xr:uid="{00000000-0005-0000-0000-00006D4F0000}"/>
    <cellStyle name="Normal 2 7 2 3 2 2 2 3" xfId="20347" xr:uid="{00000000-0005-0000-0000-00006E4F0000}"/>
    <cellStyle name="Normal 2 7 2 3 2 2 3" xfId="20348" xr:uid="{00000000-0005-0000-0000-00006F4F0000}"/>
    <cellStyle name="Normal 2 7 2 3 2 2 3 2" xfId="20349" xr:uid="{00000000-0005-0000-0000-0000704F0000}"/>
    <cellStyle name="Normal 2 7 2 3 2 2 4" xfId="20350" xr:uid="{00000000-0005-0000-0000-0000714F0000}"/>
    <cellStyle name="Normal 2 7 2 3 2 2 4 2" xfId="20351" xr:uid="{00000000-0005-0000-0000-0000724F0000}"/>
    <cellStyle name="Normal 2 7 2 3 2 2 5" xfId="20352" xr:uid="{00000000-0005-0000-0000-0000734F0000}"/>
    <cellStyle name="Normal 2 7 2 3 2 3" xfId="20353" xr:uid="{00000000-0005-0000-0000-0000744F0000}"/>
    <cellStyle name="Normal 2 7 2 3 2 3 2" xfId="20354" xr:uid="{00000000-0005-0000-0000-0000754F0000}"/>
    <cellStyle name="Normal 2 7 2 3 2 3 2 2" xfId="20355" xr:uid="{00000000-0005-0000-0000-0000764F0000}"/>
    <cellStyle name="Normal 2 7 2 3 2 3 3" xfId="20356" xr:uid="{00000000-0005-0000-0000-0000774F0000}"/>
    <cellStyle name="Normal 2 7 2 3 2 4" xfId="20357" xr:uid="{00000000-0005-0000-0000-0000784F0000}"/>
    <cellStyle name="Normal 2 7 2 3 2 4 2" xfId="20358" xr:uid="{00000000-0005-0000-0000-0000794F0000}"/>
    <cellStyle name="Normal 2 7 2 3 2 5" xfId="20359" xr:uid="{00000000-0005-0000-0000-00007A4F0000}"/>
    <cellStyle name="Normal 2 7 2 3 2 5 2" xfId="20360" xr:uid="{00000000-0005-0000-0000-00007B4F0000}"/>
    <cellStyle name="Normal 2 7 2 3 2 6" xfId="20361" xr:uid="{00000000-0005-0000-0000-00007C4F0000}"/>
    <cellStyle name="Normal 2 7 2 3 2 7" xfId="20362" xr:uid="{00000000-0005-0000-0000-00007D4F0000}"/>
    <cellStyle name="Normal 2 7 2 3 2 8" xfId="20363" xr:uid="{00000000-0005-0000-0000-00007E4F0000}"/>
    <cellStyle name="Normal 2 7 2 3 3" xfId="20364" xr:uid="{00000000-0005-0000-0000-00007F4F0000}"/>
    <cellStyle name="Normal 2 7 2 3 3 2" xfId="20365" xr:uid="{00000000-0005-0000-0000-0000804F0000}"/>
    <cellStyle name="Normal 2 7 2 3 3 2 2" xfId="20366" xr:uid="{00000000-0005-0000-0000-0000814F0000}"/>
    <cellStyle name="Normal 2 7 2 3 3 2 2 2" xfId="20367" xr:uid="{00000000-0005-0000-0000-0000824F0000}"/>
    <cellStyle name="Normal 2 7 2 3 3 2 3" xfId="20368" xr:uid="{00000000-0005-0000-0000-0000834F0000}"/>
    <cellStyle name="Normal 2 7 2 3 3 3" xfId="20369" xr:uid="{00000000-0005-0000-0000-0000844F0000}"/>
    <cellStyle name="Normal 2 7 2 3 3 3 2" xfId="20370" xr:uid="{00000000-0005-0000-0000-0000854F0000}"/>
    <cellStyle name="Normal 2 7 2 3 3 4" xfId="20371" xr:uid="{00000000-0005-0000-0000-0000864F0000}"/>
    <cellStyle name="Normal 2 7 2 3 3 4 2" xfId="20372" xr:uid="{00000000-0005-0000-0000-0000874F0000}"/>
    <cellStyle name="Normal 2 7 2 3 3 5" xfId="20373" xr:uid="{00000000-0005-0000-0000-0000884F0000}"/>
    <cellStyle name="Normal 2 7 2 3 4" xfId="20374" xr:uid="{00000000-0005-0000-0000-0000894F0000}"/>
    <cellStyle name="Normal 2 7 2 3 4 2" xfId="20375" xr:uid="{00000000-0005-0000-0000-00008A4F0000}"/>
    <cellStyle name="Normal 2 7 2 3 4 2 2" xfId="20376" xr:uid="{00000000-0005-0000-0000-00008B4F0000}"/>
    <cellStyle name="Normal 2 7 2 3 4 3" xfId="20377" xr:uid="{00000000-0005-0000-0000-00008C4F0000}"/>
    <cellStyle name="Normal 2 7 2 3 5" xfId="20378" xr:uid="{00000000-0005-0000-0000-00008D4F0000}"/>
    <cellStyle name="Normal 2 7 2 3 5 2" xfId="20379" xr:uid="{00000000-0005-0000-0000-00008E4F0000}"/>
    <cellStyle name="Normal 2 7 2 3 6" xfId="20380" xr:uid="{00000000-0005-0000-0000-00008F4F0000}"/>
    <cellStyle name="Normal 2 7 2 3 6 2" xfId="20381" xr:uid="{00000000-0005-0000-0000-0000904F0000}"/>
    <cellStyle name="Normal 2 7 2 3 7" xfId="20382" xr:uid="{00000000-0005-0000-0000-0000914F0000}"/>
    <cellStyle name="Normal 2 7 2 3 8" xfId="20383" xr:uid="{00000000-0005-0000-0000-0000924F0000}"/>
    <cellStyle name="Normal 2 7 2 3 9" xfId="20384" xr:uid="{00000000-0005-0000-0000-0000934F0000}"/>
    <cellStyle name="Normal 2 7 2 4" xfId="20385" xr:uid="{00000000-0005-0000-0000-0000944F0000}"/>
    <cellStyle name="Normal 2 7 2 5" xfId="20386" xr:uid="{00000000-0005-0000-0000-0000954F0000}"/>
    <cellStyle name="Normal 2 7 3" xfId="20387" xr:uid="{00000000-0005-0000-0000-0000964F0000}"/>
    <cellStyle name="Normal 2 7 3 10" xfId="20388" xr:uid="{00000000-0005-0000-0000-0000974F0000}"/>
    <cellStyle name="Normal 2 7 3 2" xfId="20389" xr:uid="{00000000-0005-0000-0000-0000984F0000}"/>
    <cellStyle name="Normal 2 7 3 2 2" xfId="20390" xr:uid="{00000000-0005-0000-0000-0000994F0000}"/>
    <cellStyle name="Normal 2 7 3 2 2 2" xfId="20391" xr:uid="{00000000-0005-0000-0000-00009A4F0000}"/>
    <cellStyle name="Normal 2 7 3 2 2 2 2" xfId="20392" xr:uid="{00000000-0005-0000-0000-00009B4F0000}"/>
    <cellStyle name="Normal 2 7 3 2 2 2 2 2" xfId="20393" xr:uid="{00000000-0005-0000-0000-00009C4F0000}"/>
    <cellStyle name="Normal 2 7 3 2 2 2 2 2 2" xfId="20394" xr:uid="{00000000-0005-0000-0000-00009D4F0000}"/>
    <cellStyle name="Normal 2 7 3 2 2 2 2 3" xfId="20395" xr:uid="{00000000-0005-0000-0000-00009E4F0000}"/>
    <cellStyle name="Normal 2 7 3 2 2 2 3" xfId="20396" xr:uid="{00000000-0005-0000-0000-00009F4F0000}"/>
    <cellStyle name="Normal 2 7 3 2 2 2 3 2" xfId="20397" xr:uid="{00000000-0005-0000-0000-0000A04F0000}"/>
    <cellStyle name="Normal 2 7 3 2 2 2 4" xfId="20398" xr:uid="{00000000-0005-0000-0000-0000A14F0000}"/>
    <cellStyle name="Normal 2 7 3 2 2 2 4 2" xfId="20399" xr:uid="{00000000-0005-0000-0000-0000A24F0000}"/>
    <cellStyle name="Normal 2 7 3 2 2 2 5" xfId="20400" xr:uid="{00000000-0005-0000-0000-0000A34F0000}"/>
    <cellStyle name="Normal 2 7 3 2 2 3" xfId="20401" xr:uid="{00000000-0005-0000-0000-0000A44F0000}"/>
    <cellStyle name="Normal 2 7 3 2 2 3 2" xfId="20402" xr:uid="{00000000-0005-0000-0000-0000A54F0000}"/>
    <cellStyle name="Normal 2 7 3 2 2 3 2 2" xfId="20403" xr:uid="{00000000-0005-0000-0000-0000A64F0000}"/>
    <cellStyle name="Normal 2 7 3 2 2 3 3" xfId="20404" xr:uid="{00000000-0005-0000-0000-0000A74F0000}"/>
    <cellStyle name="Normal 2 7 3 2 2 4" xfId="20405" xr:uid="{00000000-0005-0000-0000-0000A84F0000}"/>
    <cellStyle name="Normal 2 7 3 2 2 4 2" xfId="20406" xr:uid="{00000000-0005-0000-0000-0000A94F0000}"/>
    <cellStyle name="Normal 2 7 3 2 2 5" xfId="20407" xr:uid="{00000000-0005-0000-0000-0000AA4F0000}"/>
    <cellStyle name="Normal 2 7 3 2 2 5 2" xfId="20408" xr:uid="{00000000-0005-0000-0000-0000AB4F0000}"/>
    <cellStyle name="Normal 2 7 3 2 2 6" xfId="20409" xr:uid="{00000000-0005-0000-0000-0000AC4F0000}"/>
    <cellStyle name="Normal 2 7 3 2 2 7" xfId="20410" xr:uid="{00000000-0005-0000-0000-0000AD4F0000}"/>
    <cellStyle name="Normal 2 7 3 2 2 8" xfId="20411" xr:uid="{00000000-0005-0000-0000-0000AE4F0000}"/>
    <cellStyle name="Normal 2 7 3 2 3" xfId="20412" xr:uid="{00000000-0005-0000-0000-0000AF4F0000}"/>
    <cellStyle name="Normal 2 7 3 2 3 2" xfId="20413" xr:uid="{00000000-0005-0000-0000-0000B04F0000}"/>
    <cellStyle name="Normal 2 7 3 2 3 2 2" xfId="20414" xr:uid="{00000000-0005-0000-0000-0000B14F0000}"/>
    <cellStyle name="Normal 2 7 3 2 3 2 2 2" xfId="20415" xr:uid="{00000000-0005-0000-0000-0000B24F0000}"/>
    <cellStyle name="Normal 2 7 3 2 3 2 3" xfId="20416" xr:uid="{00000000-0005-0000-0000-0000B34F0000}"/>
    <cellStyle name="Normal 2 7 3 2 3 3" xfId="20417" xr:uid="{00000000-0005-0000-0000-0000B44F0000}"/>
    <cellStyle name="Normal 2 7 3 2 3 3 2" xfId="20418" xr:uid="{00000000-0005-0000-0000-0000B54F0000}"/>
    <cellStyle name="Normal 2 7 3 2 3 4" xfId="20419" xr:uid="{00000000-0005-0000-0000-0000B64F0000}"/>
    <cellStyle name="Normal 2 7 3 2 3 4 2" xfId="20420" xr:uid="{00000000-0005-0000-0000-0000B74F0000}"/>
    <cellStyle name="Normal 2 7 3 2 3 5" xfId="20421" xr:uid="{00000000-0005-0000-0000-0000B84F0000}"/>
    <cellStyle name="Normal 2 7 3 2 4" xfId="20422" xr:uid="{00000000-0005-0000-0000-0000B94F0000}"/>
    <cellStyle name="Normal 2 7 3 2 4 2" xfId="20423" xr:uid="{00000000-0005-0000-0000-0000BA4F0000}"/>
    <cellStyle name="Normal 2 7 3 2 4 2 2" xfId="20424" xr:uid="{00000000-0005-0000-0000-0000BB4F0000}"/>
    <cellStyle name="Normal 2 7 3 2 4 3" xfId="20425" xr:uid="{00000000-0005-0000-0000-0000BC4F0000}"/>
    <cellStyle name="Normal 2 7 3 2 5" xfId="20426" xr:uid="{00000000-0005-0000-0000-0000BD4F0000}"/>
    <cellStyle name="Normal 2 7 3 2 5 2" xfId="20427" xr:uid="{00000000-0005-0000-0000-0000BE4F0000}"/>
    <cellStyle name="Normal 2 7 3 2 6" xfId="20428" xr:uid="{00000000-0005-0000-0000-0000BF4F0000}"/>
    <cellStyle name="Normal 2 7 3 2 6 2" xfId="20429" xr:uid="{00000000-0005-0000-0000-0000C04F0000}"/>
    <cellStyle name="Normal 2 7 3 2 7" xfId="20430" xr:uid="{00000000-0005-0000-0000-0000C14F0000}"/>
    <cellStyle name="Normal 2 7 3 2 8" xfId="20431" xr:uid="{00000000-0005-0000-0000-0000C24F0000}"/>
    <cellStyle name="Normal 2 7 3 2 9" xfId="20432" xr:uid="{00000000-0005-0000-0000-0000C34F0000}"/>
    <cellStyle name="Normal 2 7 3 3" xfId="20433" xr:uid="{00000000-0005-0000-0000-0000C44F0000}"/>
    <cellStyle name="Normal 2 7 3 3 2" xfId="20434" xr:uid="{00000000-0005-0000-0000-0000C54F0000}"/>
    <cellStyle name="Normal 2 7 3 3 2 2" xfId="20435" xr:uid="{00000000-0005-0000-0000-0000C64F0000}"/>
    <cellStyle name="Normal 2 7 3 3 2 2 2" xfId="20436" xr:uid="{00000000-0005-0000-0000-0000C74F0000}"/>
    <cellStyle name="Normal 2 7 3 3 2 2 2 2" xfId="20437" xr:uid="{00000000-0005-0000-0000-0000C84F0000}"/>
    <cellStyle name="Normal 2 7 3 3 2 2 3" xfId="20438" xr:uid="{00000000-0005-0000-0000-0000C94F0000}"/>
    <cellStyle name="Normal 2 7 3 3 2 3" xfId="20439" xr:uid="{00000000-0005-0000-0000-0000CA4F0000}"/>
    <cellStyle name="Normal 2 7 3 3 2 3 2" xfId="20440" xr:uid="{00000000-0005-0000-0000-0000CB4F0000}"/>
    <cellStyle name="Normal 2 7 3 3 2 4" xfId="20441" xr:uid="{00000000-0005-0000-0000-0000CC4F0000}"/>
    <cellStyle name="Normal 2 7 3 3 2 4 2" xfId="20442" xr:uid="{00000000-0005-0000-0000-0000CD4F0000}"/>
    <cellStyle name="Normal 2 7 3 3 2 5" xfId="20443" xr:uid="{00000000-0005-0000-0000-0000CE4F0000}"/>
    <cellStyle name="Normal 2 7 3 3 3" xfId="20444" xr:uid="{00000000-0005-0000-0000-0000CF4F0000}"/>
    <cellStyle name="Normal 2 7 3 3 3 2" xfId="20445" xr:uid="{00000000-0005-0000-0000-0000D04F0000}"/>
    <cellStyle name="Normal 2 7 3 3 3 2 2" xfId="20446" xr:uid="{00000000-0005-0000-0000-0000D14F0000}"/>
    <cellStyle name="Normal 2 7 3 3 3 3" xfId="20447" xr:uid="{00000000-0005-0000-0000-0000D24F0000}"/>
    <cellStyle name="Normal 2 7 3 3 4" xfId="20448" xr:uid="{00000000-0005-0000-0000-0000D34F0000}"/>
    <cellStyle name="Normal 2 7 3 3 4 2" xfId="20449" xr:uid="{00000000-0005-0000-0000-0000D44F0000}"/>
    <cellStyle name="Normal 2 7 3 3 5" xfId="20450" xr:uid="{00000000-0005-0000-0000-0000D54F0000}"/>
    <cellStyle name="Normal 2 7 3 3 5 2" xfId="20451" xr:uid="{00000000-0005-0000-0000-0000D64F0000}"/>
    <cellStyle name="Normal 2 7 3 3 6" xfId="20452" xr:uid="{00000000-0005-0000-0000-0000D74F0000}"/>
    <cellStyle name="Normal 2 7 3 3 7" xfId="20453" xr:uid="{00000000-0005-0000-0000-0000D84F0000}"/>
    <cellStyle name="Normal 2 7 3 3 8" xfId="20454" xr:uid="{00000000-0005-0000-0000-0000D94F0000}"/>
    <cellStyle name="Normal 2 7 3 4" xfId="20455" xr:uid="{00000000-0005-0000-0000-0000DA4F0000}"/>
    <cellStyle name="Normal 2 7 3 4 2" xfId="20456" xr:uid="{00000000-0005-0000-0000-0000DB4F0000}"/>
    <cellStyle name="Normal 2 7 3 4 2 2" xfId="20457" xr:uid="{00000000-0005-0000-0000-0000DC4F0000}"/>
    <cellStyle name="Normal 2 7 3 4 2 2 2" xfId="20458" xr:uid="{00000000-0005-0000-0000-0000DD4F0000}"/>
    <cellStyle name="Normal 2 7 3 4 2 3" xfId="20459" xr:uid="{00000000-0005-0000-0000-0000DE4F0000}"/>
    <cellStyle name="Normal 2 7 3 4 3" xfId="20460" xr:uid="{00000000-0005-0000-0000-0000DF4F0000}"/>
    <cellStyle name="Normal 2 7 3 4 3 2" xfId="20461" xr:uid="{00000000-0005-0000-0000-0000E04F0000}"/>
    <cellStyle name="Normal 2 7 3 4 4" xfId="20462" xr:uid="{00000000-0005-0000-0000-0000E14F0000}"/>
    <cellStyle name="Normal 2 7 3 4 4 2" xfId="20463" xr:uid="{00000000-0005-0000-0000-0000E24F0000}"/>
    <cellStyle name="Normal 2 7 3 4 5" xfId="20464" xr:uid="{00000000-0005-0000-0000-0000E34F0000}"/>
    <cellStyle name="Normal 2 7 3 5" xfId="20465" xr:uid="{00000000-0005-0000-0000-0000E44F0000}"/>
    <cellStyle name="Normal 2 7 3 5 2" xfId="20466" xr:uid="{00000000-0005-0000-0000-0000E54F0000}"/>
    <cellStyle name="Normal 2 7 3 5 2 2" xfId="20467" xr:uid="{00000000-0005-0000-0000-0000E64F0000}"/>
    <cellStyle name="Normal 2 7 3 5 3" xfId="20468" xr:uid="{00000000-0005-0000-0000-0000E74F0000}"/>
    <cellStyle name="Normal 2 7 3 6" xfId="20469" xr:uid="{00000000-0005-0000-0000-0000E84F0000}"/>
    <cellStyle name="Normal 2 7 3 6 2" xfId="20470" xr:uid="{00000000-0005-0000-0000-0000E94F0000}"/>
    <cellStyle name="Normal 2 7 3 7" xfId="20471" xr:uid="{00000000-0005-0000-0000-0000EA4F0000}"/>
    <cellStyle name="Normal 2 7 3 7 2" xfId="20472" xr:uid="{00000000-0005-0000-0000-0000EB4F0000}"/>
    <cellStyle name="Normal 2 7 3 8" xfId="20473" xr:uid="{00000000-0005-0000-0000-0000EC4F0000}"/>
    <cellStyle name="Normal 2 7 3 9" xfId="20474" xr:uid="{00000000-0005-0000-0000-0000ED4F0000}"/>
    <cellStyle name="Normal 2 7 4" xfId="20475" xr:uid="{00000000-0005-0000-0000-0000EE4F0000}"/>
    <cellStyle name="Normal 2 7 4 2" xfId="20476" xr:uid="{00000000-0005-0000-0000-0000EF4F0000}"/>
    <cellStyle name="Normal 2 7 4 2 2" xfId="20477" xr:uid="{00000000-0005-0000-0000-0000F04F0000}"/>
    <cellStyle name="Normal 2 7 4 2 2 2" xfId="20478" xr:uid="{00000000-0005-0000-0000-0000F14F0000}"/>
    <cellStyle name="Normal 2 7 4 2 2 2 2" xfId="20479" xr:uid="{00000000-0005-0000-0000-0000F24F0000}"/>
    <cellStyle name="Normal 2 7 4 2 2 2 2 2" xfId="20480" xr:uid="{00000000-0005-0000-0000-0000F34F0000}"/>
    <cellStyle name="Normal 2 7 4 2 2 2 3" xfId="20481" xr:uid="{00000000-0005-0000-0000-0000F44F0000}"/>
    <cellStyle name="Normal 2 7 4 2 2 3" xfId="20482" xr:uid="{00000000-0005-0000-0000-0000F54F0000}"/>
    <cellStyle name="Normal 2 7 4 2 2 3 2" xfId="20483" xr:uid="{00000000-0005-0000-0000-0000F64F0000}"/>
    <cellStyle name="Normal 2 7 4 2 2 4" xfId="20484" xr:uid="{00000000-0005-0000-0000-0000F74F0000}"/>
    <cellStyle name="Normal 2 7 4 2 2 4 2" xfId="20485" xr:uid="{00000000-0005-0000-0000-0000F84F0000}"/>
    <cellStyle name="Normal 2 7 4 2 2 5" xfId="20486" xr:uid="{00000000-0005-0000-0000-0000F94F0000}"/>
    <cellStyle name="Normal 2 7 4 2 3" xfId="20487" xr:uid="{00000000-0005-0000-0000-0000FA4F0000}"/>
    <cellStyle name="Normal 2 7 4 2 3 2" xfId="20488" xr:uid="{00000000-0005-0000-0000-0000FB4F0000}"/>
    <cellStyle name="Normal 2 7 4 2 3 2 2" xfId="20489" xr:uid="{00000000-0005-0000-0000-0000FC4F0000}"/>
    <cellStyle name="Normal 2 7 4 2 3 3" xfId="20490" xr:uid="{00000000-0005-0000-0000-0000FD4F0000}"/>
    <cellStyle name="Normal 2 7 4 2 4" xfId="20491" xr:uid="{00000000-0005-0000-0000-0000FE4F0000}"/>
    <cellStyle name="Normal 2 7 4 2 4 2" xfId="20492" xr:uid="{00000000-0005-0000-0000-0000FF4F0000}"/>
    <cellStyle name="Normal 2 7 4 2 5" xfId="20493" xr:uid="{00000000-0005-0000-0000-000000500000}"/>
    <cellStyle name="Normal 2 7 4 2 5 2" xfId="20494" xr:uid="{00000000-0005-0000-0000-000001500000}"/>
    <cellStyle name="Normal 2 7 4 2 6" xfId="20495" xr:uid="{00000000-0005-0000-0000-000002500000}"/>
    <cellStyle name="Normal 2 7 4 2 7" xfId="20496" xr:uid="{00000000-0005-0000-0000-000003500000}"/>
    <cellStyle name="Normal 2 7 4 2 8" xfId="20497" xr:uid="{00000000-0005-0000-0000-000004500000}"/>
    <cellStyle name="Normal 2 7 4 3" xfId="20498" xr:uid="{00000000-0005-0000-0000-000005500000}"/>
    <cellStyle name="Normal 2 7 4 3 2" xfId="20499" xr:uid="{00000000-0005-0000-0000-000006500000}"/>
    <cellStyle name="Normal 2 7 4 3 2 2" xfId="20500" xr:uid="{00000000-0005-0000-0000-000007500000}"/>
    <cellStyle name="Normal 2 7 4 3 2 2 2" xfId="20501" xr:uid="{00000000-0005-0000-0000-000008500000}"/>
    <cellStyle name="Normal 2 7 4 3 2 3" xfId="20502" xr:uid="{00000000-0005-0000-0000-000009500000}"/>
    <cellStyle name="Normal 2 7 4 3 3" xfId="20503" xr:uid="{00000000-0005-0000-0000-00000A500000}"/>
    <cellStyle name="Normal 2 7 4 3 3 2" xfId="20504" xr:uid="{00000000-0005-0000-0000-00000B500000}"/>
    <cellStyle name="Normal 2 7 4 3 4" xfId="20505" xr:uid="{00000000-0005-0000-0000-00000C500000}"/>
    <cellStyle name="Normal 2 7 4 3 4 2" xfId="20506" xr:uid="{00000000-0005-0000-0000-00000D500000}"/>
    <cellStyle name="Normal 2 7 4 3 5" xfId="20507" xr:uid="{00000000-0005-0000-0000-00000E500000}"/>
    <cellStyle name="Normal 2 7 4 4" xfId="20508" xr:uid="{00000000-0005-0000-0000-00000F500000}"/>
    <cellStyle name="Normal 2 7 4 4 2" xfId="20509" xr:uid="{00000000-0005-0000-0000-000010500000}"/>
    <cellStyle name="Normal 2 7 4 4 2 2" xfId="20510" xr:uid="{00000000-0005-0000-0000-000011500000}"/>
    <cellStyle name="Normal 2 7 4 4 3" xfId="20511" xr:uid="{00000000-0005-0000-0000-000012500000}"/>
    <cellStyle name="Normal 2 7 4 5" xfId="20512" xr:uid="{00000000-0005-0000-0000-000013500000}"/>
    <cellStyle name="Normal 2 7 4 5 2" xfId="20513" xr:uid="{00000000-0005-0000-0000-000014500000}"/>
    <cellStyle name="Normal 2 7 4 6" xfId="20514" xr:uid="{00000000-0005-0000-0000-000015500000}"/>
    <cellStyle name="Normal 2 7 4 6 2" xfId="20515" xr:uid="{00000000-0005-0000-0000-000016500000}"/>
    <cellStyle name="Normal 2 7 4 7" xfId="20516" xr:uid="{00000000-0005-0000-0000-000017500000}"/>
    <cellStyle name="Normal 2 7 4 8" xfId="20517" xr:uid="{00000000-0005-0000-0000-000018500000}"/>
    <cellStyle name="Normal 2 7 4 9" xfId="20518" xr:uid="{00000000-0005-0000-0000-000019500000}"/>
    <cellStyle name="Normal 2 7 5" xfId="20519" xr:uid="{00000000-0005-0000-0000-00001A500000}"/>
    <cellStyle name="Normal 2 7 5 2" xfId="20520" xr:uid="{00000000-0005-0000-0000-00001B500000}"/>
    <cellStyle name="Normal 2 7 5 2 2" xfId="20521" xr:uid="{00000000-0005-0000-0000-00001C500000}"/>
    <cellStyle name="Normal 2 7 5 2 2 2" xfId="20522" xr:uid="{00000000-0005-0000-0000-00001D500000}"/>
    <cellStyle name="Normal 2 7 5 2 2 2 2" xfId="20523" xr:uid="{00000000-0005-0000-0000-00001E500000}"/>
    <cellStyle name="Normal 2 7 5 2 2 2 2 2" xfId="20524" xr:uid="{00000000-0005-0000-0000-00001F500000}"/>
    <cellStyle name="Normal 2 7 5 2 2 2 3" xfId="20525" xr:uid="{00000000-0005-0000-0000-000020500000}"/>
    <cellStyle name="Normal 2 7 5 2 2 3" xfId="20526" xr:uid="{00000000-0005-0000-0000-000021500000}"/>
    <cellStyle name="Normal 2 7 5 2 2 3 2" xfId="20527" xr:uid="{00000000-0005-0000-0000-000022500000}"/>
    <cellStyle name="Normal 2 7 5 2 2 4" xfId="20528" xr:uid="{00000000-0005-0000-0000-000023500000}"/>
    <cellStyle name="Normal 2 7 5 2 2 4 2" xfId="20529" xr:uid="{00000000-0005-0000-0000-000024500000}"/>
    <cellStyle name="Normal 2 7 5 2 2 5" xfId="20530" xr:uid="{00000000-0005-0000-0000-000025500000}"/>
    <cellStyle name="Normal 2 7 5 2 3" xfId="20531" xr:uid="{00000000-0005-0000-0000-000026500000}"/>
    <cellStyle name="Normal 2 7 5 2 3 2" xfId="20532" xr:uid="{00000000-0005-0000-0000-000027500000}"/>
    <cellStyle name="Normal 2 7 5 2 3 2 2" xfId="20533" xr:uid="{00000000-0005-0000-0000-000028500000}"/>
    <cellStyle name="Normal 2 7 5 2 3 3" xfId="20534" xr:uid="{00000000-0005-0000-0000-000029500000}"/>
    <cellStyle name="Normal 2 7 5 2 4" xfId="20535" xr:uid="{00000000-0005-0000-0000-00002A500000}"/>
    <cellStyle name="Normal 2 7 5 2 4 2" xfId="20536" xr:uid="{00000000-0005-0000-0000-00002B500000}"/>
    <cellStyle name="Normal 2 7 5 2 5" xfId="20537" xr:uid="{00000000-0005-0000-0000-00002C500000}"/>
    <cellStyle name="Normal 2 7 5 2 5 2" xfId="20538" xr:uid="{00000000-0005-0000-0000-00002D500000}"/>
    <cellStyle name="Normal 2 7 5 2 6" xfId="20539" xr:uid="{00000000-0005-0000-0000-00002E500000}"/>
    <cellStyle name="Normal 2 7 5 2 7" xfId="20540" xr:uid="{00000000-0005-0000-0000-00002F500000}"/>
    <cellStyle name="Normal 2 7 5 2 8" xfId="20541" xr:uid="{00000000-0005-0000-0000-000030500000}"/>
    <cellStyle name="Normal 2 7 5 3" xfId="20542" xr:uid="{00000000-0005-0000-0000-000031500000}"/>
    <cellStyle name="Normal 2 7 5 3 2" xfId="20543" xr:uid="{00000000-0005-0000-0000-000032500000}"/>
    <cellStyle name="Normal 2 7 5 3 2 2" xfId="20544" xr:uid="{00000000-0005-0000-0000-000033500000}"/>
    <cellStyle name="Normal 2 7 5 3 2 2 2" xfId="20545" xr:uid="{00000000-0005-0000-0000-000034500000}"/>
    <cellStyle name="Normal 2 7 5 3 2 3" xfId="20546" xr:uid="{00000000-0005-0000-0000-000035500000}"/>
    <cellStyle name="Normal 2 7 5 3 3" xfId="20547" xr:uid="{00000000-0005-0000-0000-000036500000}"/>
    <cellStyle name="Normal 2 7 5 3 3 2" xfId="20548" xr:uid="{00000000-0005-0000-0000-000037500000}"/>
    <cellStyle name="Normal 2 7 5 3 4" xfId="20549" xr:uid="{00000000-0005-0000-0000-000038500000}"/>
    <cellStyle name="Normal 2 7 5 3 4 2" xfId="20550" xr:uid="{00000000-0005-0000-0000-000039500000}"/>
    <cellStyle name="Normal 2 7 5 3 5" xfId="20551" xr:uid="{00000000-0005-0000-0000-00003A500000}"/>
    <cellStyle name="Normal 2 7 5 4" xfId="20552" xr:uid="{00000000-0005-0000-0000-00003B500000}"/>
    <cellStyle name="Normal 2 7 5 4 2" xfId="20553" xr:uid="{00000000-0005-0000-0000-00003C500000}"/>
    <cellStyle name="Normal 2 7 5 4 2 2" xfId="20554" xr:uid="{00000000-0005-0000-0000-00003D500000}"/>
    <cellStyle name="Normal 2 7 5 4 3" xfId="20555" xr:uid="{00000000-0005-0000-0000-00003E500000}"/>
    <cellStyle name="Normal 2 7 5 5" xfId="20556" xr:uid="{00000000-0005-0000-0000-00003F500000}"/>
    <cellStyle name="Normal 2 7 5 5 2" xfId="20557" xr:uid="{00000000-0005-0000-0000-000040500000}"/>
    <cellStyle name="Normal 2 7 5 6" xfId="20558" xr:uid="{00000000-0005-0000-0000-000041500000}"/>
    <cellStyle name="Normal 2 7 5 6 2" xfId="20559" xr:uid="{00000000-0005-0000-0000-000042500000}"/>
    <cellStyle name="Normal 2 7 5 7" xfId="20560" xr:uid="{00000000-0005-0000-0000-000043500000}"/>
    <cellStyle name="Normal 2 7 5 8" xfId="20561" xr:uid="{00000000-0005-0000-0000-000044500000}"/>
    <cellStyle name="Normal 2 7 5 9" xfId="20562" xr:uid="{00000000-0005-0000-0000-000045500000}"/>
    <cellStyle name="Normal 2 7 6" xfId="20563" xr:uid="{00000000-0005-0000-0000-000046500000}"/>
    <cellStyle name="Normal 2 7 6 2" xfId="20564" xr:uid="{00000000-0005-0000-0000-000047500000}"/>
    <cellStyle name="Normal 2 7 6 2 2" xfId="20565" xr:uid="{00000000-0005-0000-0000-000048500000}"/>
    <cellStyle name="Normal 2 7 6 2 2 2" xfId="20566" xr:uid="{00000000-0005-0000-0000-000049500000}"/>
    <cellStyle name="Normal 2 7 6 2 2 2 2" xfId="20567" xr:uid="{00000000-0005-0000-0000-00004A500000}"/>
    <cellStyle name="Normal 2 7 6 2 2 2 2 2" xfId="20568" xr:uid="{00000000-0005-0000-0000-00004B500000}"/>
    <cellStyle name="Normal 2 7 6 2 2 2 3" xfId="20569" xr:uid="{00000000-0005-0000-0000-00004C500000}"/>
    <cellStyle name="Normal 2 7 6 2 2 3" xfId="20570" xr:uid="{00000000-0005-0000-0000-00004D500000}"/>
    <cellStyle name="Normal 2 7 6 2 2 3 2" xfId="20571" xr:uid="{00000000-0005-0000-0000-00004E500000}"/>
    <cellStyle name="Normal 2 7 6 2 2 4" xfId="20572" xr:uid="{00000000-0005-0000-0000-00004F500000}"/>
    <cellStyle name="Normal 2 7 6 2 2 4 2" xfId="20573" xr:uid="{00000000-0005-0000-0000-000050500000}"/>
    <cellStyle name="Normal 2 7 6 2 2 5" xfId="20574" xr:uid="{00000000-0005-0000-0000-000051500000}"/>
    <cellStyle name="Normal 2 7 6 2 3" xfId="20575" xr:uid="{00000000-0005-0000-0000-000052500000}"/>
    <cellStyle name="Normal 2 7 6 2 3 2" xfId="20576" xr:uid="{00000000-0005-0000-0000-000053500000}"/>
    <cellStyle name="Normal 2 7 6 2 3 2 2" xfId="20577" xr:uid="{00000000-0005-0000-0000-000054500000}"/>
    <cellStyle name="Normal 2 7 6 2 3 3" xfId="20578" xr:uid="{00000000-0005-0000-0000-000055500000}"/>
    <cellStyle name="Normal 2 7 6 2 4" xfId="20579" xr:uid="{00000000-0005-0000-0000-000056500000}"/>
    <cellStyle name="Normal 2 7 6 2 4 2" xfId="20580" xr:uid="{00000000-0005-0000-0000-000057500000}"/>
    <cellStyle name="Normal 2 7 6 2 5" xfId="20581" xr:uid="{00000000-0005-0000-0000-000058500000}"/>
    <cellStyle name="Normal 2 7 6 2 5 2" xfId="20582" xr:uid="{00000000-0005-0000-0000-000059500000}"/>
    <cellStyle name="Normal 2 7 6 2 6" xfId="20583" xr:uid="{00000000-0005-0000-0000-00005A500000}"/>
    <cellStyle name="Normal 2 7 6 2 7" xfId="20584" xr:uid="{00000000-0005-0000-0000-00005B500000}"/>
    <cellStyle name="Normal 2 7 6 2 8" xfId="20585" xr:uid="{00000000-0005-0000-0000-00005C500000}"/>
    <cellStyle name="Normal 2 7 6 3" xfId="20586" xr:uid="{00000000-0005-0000-0000-00005D500000}"/>
    <cellStyle name="Normal 2 7 6 3 2" xfId="20587" xr:uid="{00000000-0005-0000-0000-00005E500000}"/>
    <cellStyle name="Normal 2 7 6 3 2 2" xfId="20588" xr:uid="{00000000-0005-0000-0000-00005F500000}"/>
    <cellStyle name="Normal 2 7 6 3 2 2 2" xfId="20589" xr:uid="{00000000-0005-0000-0000-000060500000}"/>
    <cellStyle name="Normal 2 7 6 3 2 3" xfId="20590" xr:uid="{00000000-0005-0000-0000-000061500000}"/>
    <cellStyle name="Normal 2 7 6 3 3" xfId="20591" xr:uid="{00000000-0005-0000-0000-000062500000}"/>
    <cellStyle name="Normal 2 7 6 3 3 2" xfId="20592" xr:uid="{00000000-0005-0000-0000-000063500000}"/>
    <cellStyle name="Normal 2 7 6 3 4" xfId="20593" xr:uid="{00000000-0005-0000-0000-000064500000}"/>
    <cellStyle name="Normal 2 7 6 3 4 2" xfId="20594" xr:uid="{00000000-0005-0000-0000-000065500000}"/>
    <cellStyle name="Normal 2 7 6 3 5" xfId="20595" xr:uid="{00000000-0005-0000-0000-000066500000}"/>
    <cellStyle name="Normal 2 7 6 4" xfId="20596" xr:uid="{00000000-0005-0000-0000-000067500000}"/>
    <cellStyle name="Normal 2 7 6 4 2" xfId="20597" xr:uid="{00000000-0005-0000-0000-000068500000}"/>
    <cellStyle name="Normal 2 7 6 4 2 2" xfId="20598" xr:uid="{00000000-0005-0000-0000-000069500000}"/>
    <cellStyle name="Normal 2 7 6 4 3" xfId="20599" xr:uid="{00000000-0005-0000-0000-00006A500000}"/>
    <cellStyle name="Normal 2 7 6 5" xfId="20600" xr:uid="{00000000-0005-0000-0000-00006B500000}"/>
    <cellStyle name="Normal 2 7 6 5 2" xfId="20601" xr:uid="{00000000-0005-0000-0000-00006C500000}"/>
    <cellStyle name="Normal 2 7 6 6" xfId="20602" xr:uid="{00000000-0005-0000-0000-00006D500000}"/>
    <cellStyle name="Normal 2 7 6 6 2" xfId="20603" xr:uid="{00000000-0005-0000-0000-00006E500000}"/>
    <cellStyle name="Normal 2 7 6 7" xfId="20604" xr:uid="{00000000-0005-0000-0000-00006F500000}"/>
    <cellStyle name="Normal 2 7 6 8" xfId="20605" xr:uid="{00000000-0005-0000-0000-000070500000}"/>
    <cellStyle name="Normal 2 7 6 9" xfId="20606" xr:uid="{00000000-0005-0000-0000-000071500000}"/>
    <cellStyle name="Normal 2 7 7" xfId="20607" xr:uid="{00000000-0005-0000-0000-000072500000}"/>
    <cellStyle name="Normal 2 7 7 2" xfId="20608" xr:uid="{00000000-0005-0000-0000-000073500000}"/>
    <cellStyle name="Normal 2 7 7 2 2" xfId="20609" xr:uid="{00000000-0005-0000-0000-000074500000}"/>
    <cellStyle name="Normal 2 7 7 2 2 2" xfId="20610" xr:uid="{00000000-0005-0000-0000-000075500000}"/>
    <cellStyle name="Normal 2 7 7 2 2 2 2" xfId="20611" xr:uid="{00000000-0005-0000-0000-000076500000}"/>
    <cellStyle name="Normal 2 7 7 2 2 3" xfId="20612" xr:uid="{00000000-0005-0000-0000-000077500000}"/>
    <cellStyle name="Normal 2 7 7 2 3" xfId="20613" xr:uid="{00000000-0005-0000-0000-000078500000}"/>
    <cellStyle name="Normal 2 7 7 2 3 2" xfId="20614" xr:uid="{00000000-0005-0000-0000-000079500000}"/>
    <cellStyle name="Normal 2 7 7 2 4" xfId="20615" xr:uid="{00000000-0005-0000-0000-00007A500000}"/>
    <cellStyle name="Normal 2 7 7 2 4 2" xfId="20616" xr:uid="{00000000-0005-0000-0000-00007B500000}"/>
    <cellStyle name="Normal 2 7 7 2 5" xfId="20617" xr:uid="{00000000-0005-0000-0000-00007C500000}"/>
    <cellStyle name="Normal 2 7 7 3" xfId="20618" xr:uid="{00000000-0005-0000-0000-00007D500000}"/>
    <cellStyle name="Normal 2 7 7 3 2" xfId="20619" xr:uid="{00000000-0005-0000-0000-00007E500000}"/>
    <cellStyle name="Normal 2 7 7 3 2 2" xfId="20620" xr:uid="{00000000-0005-0000-0000-00007F500000}"/>
    <cellStyle name="Normal 2 7 7 3 3" xfId="20621" xr:uid="{00000000-0005-0000-0000-000080500000}"/>
    <cellStyle name="Normal 2 7 7 4" xfId="20622" xr:uid="{00000000-0005-0000-0000-000081500000}"/>
    <cellStyle name="Normal 2 7 7 4 2" xfId="20623" xr:uid="{00000000-0005-0000-0000-000082500000}"/>
    <cellStyle name="Normal 2 7 7 5" xfId="20624" xr:uid="{00000000-0005-0000-0000-000083500000}"/>
    <cellStyle name="Normal 2 7 7 5 2" xfId="20625" xr:uid="{00000000-0005-0000-0000-000084500000}"/>
    <cellStyle name="Normal 2 7 7 6" xfId="20626" xr:uid="{00000000-0005-0000-0000-000085500000}"/>
    <cellStyle name="Normal 2 7 7 7" xfId="20627" xr:uid="{00000000-0005-0000-0000-000086500000}"/>
    <cellStyle name="Normal 2 7 7 8" xfId="20628" xr:uid="{00000000-0005-0000-0000-000087500000}"/>
    <cellStyle name="Normal 2 7 8" xfId="20629" xr:uid="{00000000-0005-0000-0000-000088500000}"/>
    <cellStyle name="Normal 2 7 8 2" xfId="20630" xr:uid="{00000000-0005-0000-0000-000089500000}"/>
    <cellStyle name="Normal 2 7 8 2 2" xfId="20631" xr:uid="{00000000-0005-0000-0000-00008A500000}"/>
    <cellStyle name="Normal 2 7 8 2 2 2" xfId="20632" xr:uid="{00000000-0005-0000-0000-00008B500000}"/>
    <cellStyle name="Normal 2 7 8 2 2 2 2" xfId="20633" xr:uid="{00000000-0005-0000-0000-00008C500000}"/>
    <cellStyle name="Normal 2 7 8 2 2 3" xfId="20634" xr:uid="{00000000-0005-0000-0000-00008D500000}"/>
    <cellStyle name="Normal 2 7 8 2 3" xfId="20635" xr:uid="{00000000-0005-0000-0000-00008E500000}"/>
    <cellStyle name="Normal 2 7 8 2 3 2" xfId="20636" xr:uid="{00000000-0005-0000-0000-00008F500000}"/>
    <cellStyle name="Normal 2 7 8 2 4" xfId="20637" xr:uid="{00000000-0005-0000-0000-000090500000}"/>
    <cellStyle name="Normal 2 7 8 2 4 2" xfId="20638" xr:uid="{00000000-0005-0000-0000-000091500000}"/>
    <cellStyle name="Normal 2 7 8 2 5" xfId="20639" xr:uid="{00000000-0005-0000-0000-000092500000}"/>
    <cellStyle name="Normal 2 7 8 3" xfId="20640" xr:uid="{00000000-0005-0000-0000-000093500000}"/>
    <cellStyle name="Normal 2 7 8 3 2" xfId="20641" xr:uid="{00000000-0005-0000-0000-000094500000}"/>
    <cellStyle name="Normal 2 7 8 3 2 2" xfId="20642" xr:uid="{00000000-0005-0000-0000-000095500000}"/>
    <cellStyle name="Normal 2 7 8 3 3" xfId="20643" xr:uid="{00000000-0005-0000-0000-000096500000}"/>
    <cellStyle name="Normal 2 7 8 4" xfId="20644" xr:uid="{00000000-0005-0000-0000-000097500000}"/>
    <cellStyle name="Normal 2 7 8 4 2" xfId="20645" xr:uid="{00000000-0005-0000-0000-000098500000}"/>
    <cellStyle name="Normal 2 7 8 5" xfId="20646" xr:uid="{00000000-0005-0000-0000-000099500000}"/>
    <cellStyle name="Normal 2 7 8 5 2" xfId="20647" xr:uid="{00000000-0005-0000-0000-00009A500000}"/>
    <cellStyle name="Normal 2 7 8 6" xfId="20648" xr:uid="{00000000-0005-0000-0000-00009B500000}"/>
    <cellStyle name="Normal 2 7 9" xfId="20649" xr:uid="{00000000-0005-0000-0000-00009C500000}"/>
    <cellStyle name="Normal 2 7 9 2" xfId="20650" xr:uid="{00000000-0005-0000-0000-00009D500000}"/>
    <cellStyle name="Normal 2 7 9 2 2" xfId="20651" xr:uid="{00000000-0005-0000-0000-00009E500000}"/>
    <cellStyle name="Normal 2 7 9 2 2 2" xfId="20652" xr:uid="{00000000-0005-0000-0000-00009F500000}"/>
    <cellStyle name="Normal 2 7 9 2 3" xfId="20653" xr:uid="{00000000-0005-0000-0000-0000A0500000}"/>
    <cellStyle name="Normal 2 7 9 3" xfId="20654" xr:uid="{00000000-0005-0000-0000-0000A1500000}"/>
    <cellStyle name="Normal 2 7 9 3 2" xfId="20655" xr:uid="{00000000-0005-0000-0000-0000A2500000}"/>
    <cellStyle name="Normal 2 7 9 4" xfId="20656" xr:uid="{00000000-0005-0000-0000-0000A3500000}"/>
    <cellStyle name="Normal 2 7 9 4 2" xfId="20657" xr:uid="{00000000-0005-0000-0000-0000A4500000}"/>
    <cellStyle name="Normal 2 7 9 5" xfId="20658" xr:uid="{00000000-0005-0000-0000-0000A5500000}"/>
    <cellStyle name="Normal 2 8" xfId="20659" xr:uid="{00000000-0005-0000-0000-0000A6500000}"/>
    <cellStyle name="Normal 2 8 2" xfId="20660" xr:uid="{00000000-0005-0000-0000-0000A7500000}"/>
    <cellStyle name="Normal 2 8 2 10" xfId="20661" xr:uid="{00000000-0005-0000-0000-0000A8500000}"/>
    <cellStyle name="Normal 2 8 2 2" xfId="20662" xr:uid="{00000000-0005-0000-0000-0000A9500000}"/>
    <cellStyle name="Normal 2 8 2 2 2" xfId="20663" xr:uid="{00000000-0005-0000-0000-0000AA500000}"/>
    <cellStyle name="Normal 2 8 2 2 2 2" xfId="20664" xr:uid="{00000000-0005-0000-0000-0000AB500000}"/>
    <cellStyle name="Normal 2 8 2 2 2 2 2" xfId="20665" xr:uid="{00000000-0005-0000-0000-0000AC500000}"/>
    <cellStyle name="Normal 2 8 2 2 2 2 2 2" xfId="20666" xr:uid="{00000000-0005-0000-0000-0000AD500000}"/>
    <cellStyle name="Normal 2 8 2 2 2 2 3" xfId="20667" xr:uid="{00000000-0005-0000-0000-0000AE500000}"/>
    <cellStyle name="Normal 2 8 2 2 2 3" xfId="20668" xr:uid="{00000000-0005-0000-0000-0000AF500000}"/>
    <cellStyle name="Normal 2 8 2 2 2 3 2" xfId="20669" xr:uid="{00000000-0005-0000-0000-0000B0500000}"/>
    <cellStyle name="Normal 2 8 2 2 2 4" xfId="20670" xr:uid="{00000000-0005-0000-0000-0000B1500000}"/>
    <cellStyle name="Normal 2 8 2 2 2 4 2" xfId="20671" xr:uid="{00000000-0005-0000-0000-0000B2500000}"/>
    <cellStyle name="Normal 2 8 2 2 2 5" xfId="20672" xr:uid="{00000000-0005-0000-0000-0000B3500000}"/>
    <cellStyle name="Normal 2 8 2 2 3" xfId="20673" xr:uid="{00000000-0005-0000-0000-0000B4500000}"/>
    <cellStyle name="Normal 2 8 2 2 3 2" xfId="20674" xr:uid="{00000000-0005-0000-0000-0000B5500000}"/>
    <cellStyle name="Normal 2 8 2 2 3 2 2" xfId="20675" xr:uid="{00000000-0005-0000-0000-0000B6500000}"/>
    <cellStyle name="Normal 2 8 2 2 3 3" xfId="20676" xr:uid="{00000000-0005-0000-0000-0000B7500000}"/>
    <cellStyle name="Normal 2 8 2 2 4" xfId="20677" xr:uid="{00000000-0005-0000-0000-0000B8500000}"/>
    <cellStyle name="Normal 2 8 2 2 4 2" xfId="20678" xr:uid="{00000000-0005-0000-0000-0000B9500000}"/>
    <cellStyle name="Normal 2 8 2 2 5" xfId="20679" xr:uid="{00000000-0005-0000-0000-0000BA500000}"/>
    <cellStyle name="Normal 2 8 2 2 5 2" xfId="20680" xr:uid="{00000000-0005-0000-0000-0000BB500000}"/>
    <cellStyle name="Normal 2 8 2 2 6" xfId="20681" xr:uid="{00000000-0005-0000-0000-0000BC500000}"/>
    <cellStyle name="Normal 2 8 2 2 7" xfId="20682" xr:uid="{00000000-0005-0000-0000-0000BD500000}"/>
    <cellStyle name="Normal 2 8 2 2 8" xfId="20683" xr:uid="{00000000-0005-0000-0000-0000BE500000}"/>
    <cellStyle name="Normal 2 8 2 3" xfId="20684" xr:uid="{00000000-0005-0000-0000-0000BF500000}"/>
    <cellStyle name="Normal 2 8 2 3 2" xfId="20685" xr:uid="{00000000-0005-0000-0000-0000C0500000}"/>
    <cellStyle name="Normal 2 8 2 3 2 2" xfId="20686" xr:uid="{00000000-0005-0000-0000-0000C1500000}"/>
    <cellStyle name="Normal 2 8 2 3 2 2 2" xfId="20687" xr:uid="{00000000-0005-0000-0000-0000C2500000}"/>
    <cellStyle name="Normal 2 8 2 3 2 3" xfId="20688" xr:uid="{00000000-0005-0000-0000-0000C3500000}"/>
    <cellStyle name="Normal 2 8 2 3 3" xfId="20689" xr:uid="{00000000-0005-0000-0000-0000C4500000}"/>
    <cellStyle name="Normal 2 8 2 3 3 2" xfId="20690" xr:uid="{00000000-0005-0000-0000-0000C5500000}"/>
    <cellStyle name="Normal 2 8 2 3 4" xfId="20691" xr:uid="{00000000-0005-0000-0000-0000C6500000}"/>
    <cellStyle name="Normal 2 8 2 3 4 2" xfId="20692" xr:uid="{00000000-0005-0000-0000-0000C7500000}"/>
    <cellStyle name="Normal 2 8 2 3 5" xfId="20693" xr:uid="{00000000-0005-0000-0000-0000C8500000}"/>
    <cellStyle name="Normal 2 8 2 4" xfId="20694" xr:uid="{00000000-0005-0000-0000-0000C9500000}"/>
    <cellStyle name="Normal 2 8 2 4 2" xfId="20695" xr:uid="{00000000-0005-0000-0000-0000CA500000}"/>
    <cellStyle name="Normal 2 8 2 4 2 2" xfId="20696" xr:uid="{00000000-0005-0000-0000-0000CB500000}"/>
    <cellStyle name="Normal 2 8 2 4 3" xfId="20697" xr:uid="{00000000-0005-0000-0000-0000CC500000}"/>
    <cellStyle name="Normal 2 8 2 5" xfId="20698" xr:uid="{00000000-0005-0000-0000-0000CD500000}"/>
    <cellStyle name="Normal 2 8 2 6" xfId="20699" xr:uid="{00000000-0005-0000-0000-0000CE500000}"/>
    <cellStyle name="Normal 2 8 2 6 2" xfId="20700" xr:uid="{00000000-0005-0000-0000-0000CF500000}"/>
    <cellStyle name="Normal 2 8 2 7" xfId="20701" xr:uid="{00000000-0005-0000-0000-0000D0500000}"/>
    <cellStyle name="Normal 2 8 2 7 2" xfId="20702" xr:uid="{00000000-0005-0000-0000-0000D1500000}"/>
    <cellStyle name="Normal 2 8 2 8" xfId="20703" xr:uid="{00000000-0005-0000-0000-0000D2500000}"/>
    <cellStyle name="Normal 2 8 2 9" xfId="20704" xr:uid="{00000000-0005-0000-0000-0000D3500000}"/>
    <cellStyle name="Normal 2 8 3" xfId="20705" xr:uid="{00000000-0005-0000-0000-0000D4500000}"/>
    <cellStyle name="Normal 2 8 3 2" xfId="20706" xr:uid="{00000000-0005-0000-0000-0000D5500000}"/>
    <cellStyle name="Normal 2 8 3 2 2" xfId="20707" xr:uid="{00000000-0005-0000-0000-0000D6500000}"/>
    <cellStyle name="Normal 2 8 3 2 2 2" xfId="20708" xr:uid="{00000000-0005-0000-0000-0000D7500000}"/>
    <cellStyle name="Normal 2 8 3 2 2 2 2" xfId="20709" xr:uid="{00000000-0005-0000-0000-0000D8500000}"/>
    <cellStyle name="Normal 2 8 3 2 2 2 2 2" xfId="20710" xr:uid="{00000000-0005-0000-0000-0000D9500000}"/>
    <cellStyle name="Normal 2 8 3 2 2 2 3" xfId="20711" xr:uid="{00000000-0005-0000-0000-0000DA500000}"/>
    <cellStyle name="Normal 2 8 3 2 2 3" xfId="20712" xr:uid="{00000000-0005-0000-0000-0000DB500000}"/>
    <cellStyle name="Normal 2 8 3 2 2 3 2" xfId="20713" xr:uid="{00000000-0005-0000-0000-0000DC500000}"/>
    <cellStyle name="Normal 2 8 3 2 2 4" xfId="20714" xr:uid="{00000000-0005-0000-0000-0000DD500000}"/>
    <cellStyle name="Normal 2 8 3 2 2 4 2" xfId="20715" xr:uid="{00000000-0005-0000-0000-0000DE500000}"/>
    <cellStyle name="Normal 2 8 3 2 2 5" xfId="20716" xr:uid="{00000000-0005-0000-0000-0000DF500000}"/>
    <cellStyle name="Normal 2 8 3 2 3" xfId="20717" xr:uid="{00000000-0005-0000-0000-0000E0500000}"/>
    <cellStyle name="Normal 2 8 3 2 3 2" xfId="20718" xr:uid="{00000000-0005-0000-0000-0000E1500000}"/>
    <cellStyle name="Normal 2 8 3 2 3 2 2" xfId="20719" xr:uid="{00000000-0005-0000-0000-0000E2500000}"/>
    <cellStyle name="Normal 2 8 3 2 3 3" xfId="20720" xr:uid="{00000000-0005-0000-0000-0000E3500000}"/>
    <cellStyle name="Normal 2 8 3 2 4" xfId="20721" xr:uid="{00000000-0005-0000-0000-0000E4500000}"/>
    <cellStyle name="Normal 2 8 3 2 4 2" xfId="20722" xr:uid="{00000000-0005-0000-0000-0000E5500000}"/>
    <cellStyle name="Normal 2 8 3 2 5" xfId="20723" xr:uid="{00000000-0005-0000-0000-0000E6500000}"/>
    <cellStyle name="Normal 2 8 3 2 5 2" xfId="20724" xr:uid="{00000000-0005-0000-0000-0000E7500000}"/>
    <cellStyle name="Normal 2 8 3 2 6" xfId="20725" xr:uid="{00000000-0005-0000-0000-0000E8500000}"/>
    <cellStyle name="Normal 2 8 3 2 7" xfId="20726" xr:uid="{00000000-0005-0000-0000-0000E9500000}"/>
    <cellStyle name="Normal 2 8 3 2 8" xfId="20727" xr:uid="{00000000-0005-0000-0000-0000EA500000}"/>
    <cellStyle name="Normal 2 8 3 3" xfId="20728" xr:uid="{00000000-0005-0000-0000-0000EB500000}"/>
    <cellStyle name="Normal 2 8 3 3 2" xfId="20729" xr:uid="{00000000-0005-0000-0000-0000EC500000}"/>
    <cellStyle name="Normal 2 8 3 3 2 2" xfId="20730" xr:uid="{00000000-0005-0000-0000-0000ED500000}"/>
    <cellStyle name="Normal 2 8 3 3 2 2 2" xfId="20731" xr:uid="{00000000-0005-0000-0000-0000EE500000}"/>
    <cellStyle name="Normal 2 8 3 3 2 3" xfId="20732" xr:uid="{00000000-0005-0000-0000-0000EF500000}"/>
    <cellStyle name="Normal 2 8 3 3 3" xfId="20733" xr:uid="{00000000-0005-0000-0000-0000F0500000}"/>
    <cellStyle name="Normal 2 8 3 3 3 2" xfId="20734" xr:uid="{00000000-0005-0000-0000-0000F1500000}"/>
    <cellStyle name="Normal 2 8 3 3 4" xfId="20735" xr:uid="{00000000-0005-0000-0000-0000F2500000}"/>
    <cellStyle name="Normal 2 8 3 3 4 2" xfId="20736" xr:uid="{00000000-0005-0000-0000-0000F3500000}"/>
    <cellStyle name="Normal 2 8 3 3 5" xfId="20737" xr:uid="{00000000-0005-0000-0000-0000F4500000}"/>
    <cellStyle name="Normal 2 8 3 4" xfId="20738" xr:uid="{00000000-0005-0000-0000-0000F5500000}"/>
    <cellStyle name="Normal 2 8 3 4 2" xfId="20739" xr:uid="{00000000-0005-0000-0000-0000F6500000}"/>
    <cellStyle name="Normal 2 8 3 4 2 2" xfId="20740" xr:uid="{00000000-0005-0000-0000-0000F7500000}"/>
    <cellStyle name="Normal 2 8 3 4 3" xfId="20741" xr:uid="{00000000-0005-0000-0000-0000F8500000}"/>
    <cellStyle name="Normal 2 8 3 5" xfId="20742" xr:uid="{00000000-0005-0000-0000-0000F9500000}"/>
    <cellStyle name="Normal 2 8 3 5 2" xfId="20743" xr:uid="{00000000-0005-0000-0000-0000FA500000}"/>
    <cellStyle name="Normal 2 8 3 6" xfId="20744" xr:uid="{00000000-0005-0000-0000-0000FB500000}"/>
    <cellStyle name="Normal 2 8 3 6 2" xfId="20745" xr:uid="{00000000-0005-0000-0000-0000FC500000}"/>
    <cellStyle name="Normal 2 8 3 7" xfId="20746" xr:uid="{00000000-0005-0000-0000-0000FD500000}"/>
    <cellStyle name="Normal 2 8 3 8" xfId="20747" xr:uid="{00000000-0005-0000-0000-0000FE500000}"/>
    <cellStyle name="Normal 2 8 3 9" xfId="20748" xr:uid="{00000000-0005-0000-0000-0000FF500000}"/>
    <cellStyle name="Normal 2 8 4" xfId="20749" xr:uid="{00000000-0005-0000-0000-000000510000}"/>
    <cellStyle name="Normal 2 8 5" xfId="20750" xr:uid="{00000000-0005-0000-0000-000001510000}"/>
    <cellStyle name="Normal 2 9" xfId="20751" xr:uid="{00000000-0005-0000-0000-000002510000}"/>
    <cellStyle name="Normal 2 9 2" xfId="20752" xr:uid="{00000000-0005-0000-0000-000003510000}"/>
    <cellStyle name="Normal 2 9 2 10" xfId="20753" xr:uid="{00000000-0005-0000-0000-000004510000}"/>
    <cellStyle name="Normal 2 9 2 2" xfId="20754" xr:uid="{00000000-0005-0000-0000-000005510000}"/>
    <cellStyle name="Normal 2 9 2 2 2" xfId="20755" xr:uid="{00000000-0005-0000-0000-000006510000}"/>
    <cellStyle name="Normal 2 9 2 2 2 2" xfId="20756" xr:uid="{00000000-0005-0000-0000-000007510000}"/>
    <cellStyle name="Normal 2 9 2 2 2 2 2" xfId="20757" xr:uid="{00000000-0005-0000-0000-000008510000}"/>
    <cellStyle name="Normal 2 9 2 2 2 2 2 2" xfId="20758" xr:uid="{00000000-0005-0000-0000-000009510000}"/>
    <cellStyle name="Normal 2 9 2 2 2 2 3" xfId="20759" xr:uid="{00000000-0005-0000-0000-00000A510000}"/>
    <cellStyle name="Normal 2 9 2 2 2 3" xfId="20760" xr:uid="{00000000-0005-0000-0000-00000B510000}"/>
    <cellStyle name="Normal 2 9 2 2 2 3 2" xfId="20761" xr:uid="{00000000-0005-0000-0000-00000C510000}"/>
    <cellStyle name="Normal 2 9 2 2 2 4" xfId="20762" xr:uid="{00000000-0005-0000-0000-00000D510000}"/>
    <cellStyle name="Normal 2 9 2 2 2 4 2" xfId="20763" xr:uid="{00000000-0005-0000-0000-00000E510000}"/>
    <cellStyle name="Normal 2 9 2 2 2 5" xfId="20764" xr:uid="{00000000-0005-0000-0000-00000F510000}"/>
    <cellStyle name="Normal 2 9 2 2 3" xfId="20765" xr:uid="{00000000-0005-0000-0000-000010510000}"/>
    <cellStyle name="Normal 2 9 2 2 3 2" xfId="20766" xr:uid="{00000000-0005-0000-0000-000011510000}"/>
    <cellStyle name="Normal 2 9 2 2 3 2 2" xfId="20767" xr:uid="{00000000-0005-0000-0000-000012510000}"/>
    <cellStyle name="Normal 2 9 2 2 3 3" xfId="20768" xr:uid="{00000000-0005-0000-0000-000013510000}"/>
    <cellStyle name="Normal 2 9 2 2 4" xfId="20769" xr:uid="{00000000-0005-0000-0000-000014510000}"/>
    <cellStyle name="Normal 2 9 2 2 4 2" xfId="20770" xr:uid="{00000000-0005-0000-0000-000015510000}"/>
    <cellStyle name="Normal 2 9 2 2 5" xfId="20771" xr:uid="{00000000-0005-0000-0000-000016510000}"/>
    <cellStyle name="Normal 2 9 2 2 5 2" xfId="20772" xr:uid="{00000000-0005-0000-0000-000017510000}"/>
    <cellStyle name="Normal 2 9 2 2 6" xfId="20773" xr:uid="{00000000-0005-0000-0000-000018510000}"/>
    <cellStyle name="Normal 2 9 2 2 7" xfId="20774" xr:uid="{00000000-0005-0000-0000-000019510000}"/>
    <cellStyle name="Normal 2 9 2 2 8" xfId="20775" xr:uid="{00000000-0005-0000-0000-00001A510000}"/>
    <cellStyle name="Normal 2 9 2 3" xfId="20776" xr:uid="{00000000-0005-0000-0000-00001B510000}"/>
    <cellStyle name="Normal 2 9 2 3 2" xfId="20777" xr:uid="{00000000-0005-0000-0000-00001C510000}"/>
    <cellStyle name="Normal 2 9 2 3 2 2" xfId="20778" xr:uid="{00000000-0005-0000-0000-00001D510000}"/>
    <cellStyle name="Normal 2 9 2 3 2 2 2" xfId="20779" xr:uid="{00000000-0005-0000-0000-00001E510000}"/>
    <cellStyle name="Normal 2 9 2 3 2 3" xfId="20780" xr:uid="{00000000-0005-0000-0000-00001F510000}"/>
    <cellStyle name="Normal 2 9 2 3 3" xfId="20781" xr:uid="{00000000-0005-0000-0000-000020510000}"/>
    <cellStyle name="Normal 2 9 2 3 3 2" xfId="20782" xr:uid="{00000000-0005-0000-0000-000021510000}"/>
    <cellStyle name="Normal 2 9 2 3 4" xfId="20783" xr:uid="{00000000-0005-0000-0000-000022510000}"/>
    <cellStyle name="Normal 2 9 2 3 4 2" xfId="20784" xr:uid="{00000000-0005-0000-0000-000023510000}"/>
    <cellStyle name="Normal 2 9 2 3 5" xfId="20785" xr:uid="{00000000-0005-0000-0000-000024510000}"/>
    <cellStyle name="Normal 2 9 2 4" xfId="20786" xr:uid="{00000000-0005-0000-0000-000025510000}"/>
    <cellStyle name="Normal 2 9 2 4 2" xfId="20787" xr:uid="{00000000-0005-0000-0000-000026510000}"/>
    <cellStyle name="Normal 2 9 2 4 2 2" xfId="20788" xr:uid="{00000000-0005-0000-0000-000027510000}"/>
    <cellStyle name="Normal 2 9 2 4 3" xfId="20789" xr:uid="{00000000-0005-0000-0000-000028510000}"/>
    <cellStyle name="Normal 2 9 2 5" xfId="20790" xr:uid="{00000000-0005-0000-0000-000029510000}"/>
    <cellStyle name="Normal 2 9 2 6" xfId="20791" xr:uid="{00000000-0005-0000-0000-00002A510000}"/>
    <cellStyle name="Normal 2 9 2 6 2" xfId="20792" xr:uid="{00000000-0005-0000-0000-00002B510000}"/>
    <cellStyle name="Normal 2 9 2 7" xfId="20793" xr:uid="{00000000-0005-0000-0000-00002C510000}"/>
    <cellStyle name="Normal 2 9 2 7 2" xfId="20794" xr:uid="{00000000-0005-0000-0000-00002D510000}"/>
    <cellStyle name="Normal 2 9 2 8" xfId="20795" xr:uid="{00000000-0005-0000-0000-00002E510000}"/>
    <cellStyle name="Normal 2 9 2 9" xfId="20796" xr:uid="{00000000-0005-0000-0000-00002F510000}"/>
    <cellStyle name="Normal 2 9 3" xfId="20797" xr:uid="{00000000-0005-0000-0000-000030510000}"/>
    <cellStyle name="Normal 2 9 3 2" xfId="20798" xr:uid="{00000000-0005-0000-0000-000031510000}"/>
    <cellStyle name="Normal 2 9 3 2 2" xfId="20799" xr:uid="{00000000-0005-0000-0000-000032510000}"/>
    <cellStyle name="Normal 2 9 3 2 2 2" xfId="20800" xr:uid="{00000000-0005-0000-0000-000033510000}"/>
    <cellStyle name="Normal 2 9 3 2 2 2 2" xfId="20801" xr:uid="{00000000-0005-0000-0000-000034510000}"/>
    <cellStyle name="Normal 2 9 3 2 2 2 2 2" xfId="20802" xr:uid="{00000000-0005-0000-0000-000035510000}"/>
    <cellStyle name="Normal 2 9 3 2 2 2 3" xfId="20803" xr:uid="{00000000-0005-0000-0000-000036510000}"/>
    <cellStyle name="Normal 2 9 3 2 2 3" xfId="20804" xr:uid="{00000000-0005-0000-0000-000037510000}"/>
    <cellStyle name="Normal 2 9 3 2 2 3 2" xfId="20805" xr:uid="{00000000-0005-0000-0000-000038510000}"/>
    <cellStyle name="Normal 2 9 3 2 2 4" xfId="20806" xr:uid="{00000000-0005-0000-0000-000039510000}"/>
    <cellStyle name="Normal 2 9 3 2 2 4 2" xfId="20807" xr:uid="{00000000-0005-0000-0000-00003A510000}"/>
    <cellStyle name="Normal 2 9 3 2 2 5" xfId="20808" xr:uid="{00000000-0005-0000-0000-00003B510000}"/>
    <cellStyle name="Normal 2 9 3 2 3" xfId="20809" xr:uid="{00000000-0005-0000-0000-00003C510000}"/>
    <cellStyle name="Normal 2 9 3 2 3 2" xfId="20810" xr:uid="{00000000-0005-0000-0000-00003D510000}"/>
    <cellStyle name="Normal 2 9 3 2 3 2 2" xfId="20811" xr:uid="{00000000-0005-0000-0000-00003E510000}"/>
    <cellStyle name="Normal 2 9 3 2 3 3" xfId="20812" xr:uid="{00000000-0005-0000-0000-00003F510000}"/>
    <cellStyle name="Normal 2 9 3 2 4" xfId="20813" xr:uid="{00000000-0005-0000-0000-000040510000}"/>
    <cellStyle name="Normal 2 9 3 2 4 2" xfId="20814" xr:uid="{00000000-0005-0000-0000-000041510000}"/>
    <cellStyle name="Normal 2 9 3 2 5" xfId="20815" xr:uid="{00000000-0005-0000-0000-000042510000}"/>
    <cellStyle name="Normal 2 9 3 2 5 2" xfId="20816" xr:uid="{00000000-0005-0000-0000-000043510000}"/>
    <cellStyle name="Normal 2 9 3 2 6" xfId="20817" xr:uid="{00000000-0005-0000-0000-000044510000}"/>
    <cellStyle name="Normal 2 9 3 2 7" xfId="20818" xr:uid="{00000000-0005-0000-0000-000045510000}"/>
    <cellStyle name="Normal 2 9 3 2 8" xfId="20819" xr:uid="{00000000-0005-0000-0000-000046510000}"/>
    <cellStyle name="Normal 2 9 3 3" xfId="20820" xr:uid="{00000000-0005-0000-0000-000047510000}"/>
    <cellStyle name="Normal 2 9 3 3 2" xfId="20821" xr:uid="{00000000-0005-0000-0000-000048510000}"/>
    <cellStyle name="Normal 2 9 3 3 2 2" xfId="20822" xr:uid="{00000000-0005-0000-0000-000049510000}"/>
    <cellStyle name="Normal 2 9 3 3 2 2 2" xfId="20823" xr:uid="{00000000-0005-0000-0000-00004A510000}"/>
    <cellStyle name="Normal 2 9 3 3 2 3" xfId="20824" xr:uid="{00000000-0005-0000-0000-00004B510000}"/>
    <cellStyle name="Normal 2 9 3 3 3" xfId="20825" xr:uid="{00000000-0005-0000-0000-00004C510000}"/>
    <cellStyle name="Normal 2 9 3 3 3 2" xfId="20826" xr:uid="{00000000-0005-0000-0000-00004D510000}"/>
    <cellStyle name="Normal 2 9 3 3 4" xfId="20827" xr:uid="{00000000-0005-0000-0000-00004E510000}"/>
    <cellStyle name="Normal 2 9 3 3 4 2" xfId="20828" xr:uid="{00000000-0005-0000-0000-00004F510000}"/>
    <cellStyle name="Normal 2 9 3 3 5" xfId="20829" xr:uid="{00000000-0005-0000-0000-000050510000}"/>
    <cellStyle name="Normal 2 9 3 4" xfId="20830" xr:uid="{00000000-0005-0000-0000-000051510000}"/>
    <cellStyle name="Normal 2 9 3 4 2" xfId="20831" xr:uid="{00000000-0005-0000-0000-000052510000}"/>
    <cellStyle name="Normal 2 9 3 4 2 2" xfId="20832" xr:uid="{00000000-0005-0000-0000-000053510000}"/>
    <cellStyle name="Normal 2 9 3 4 3" xfId="20833" xr:uid="{00000000-0005-0000-0000-000054510000}"/>
    <cellStyle name="Normal 2 9 3 5" xfId="20834" xr:uid="{00000000-0005-0000-0000-000055510000}"/>
    <cellStyle name="Normal 2 9 3 5 2" xfId="20835" xr:uid="{00000000-0005-0000-0000-000056510000}"/>
    <cellStyle name="Normal 2 9 3 6" xfId="20836" xr:uid="{00000000-0005-0000-0000-000057510000}"/>
    <cellStyle name="Normal 2 9 3 6 2" xfId="20837" xr:uid="{00000000-0005-0000-0000-000058510000}"/>
    <cellStyle name="Normal 2 9 3 7" xfId="20838" xr:uid="{00000000-0005-0000-0000-000059510000}"/>
    <cellStyle name="Normal 2 9 3 8" xfId="20839" xr:uid="{00000000-0005-0000-0000-00005A510000}"/>
    <cellStyle name="Normal 2 9 3 9" xfId="20840" xr:uid="{00000000-0005-0000-0000-00005B510000}"/>
    <cellStyle name="Normal 2 9 4" xfId="20841" xr:uid="{00000000-0005-0000-0000-00005C510000}"/>
    <cellStyle name="Normal 2 9 5" xfId="20842" xr:uid="{00000000-0005-0000-0000-00005D510000}"/>
    <cellStyle name="Normal 20" xfId="20843" xr:uid="{00000000-0005-0000-0000-00005E510000}"/>
    <cellStyle name="Normal 20 10" xfId="20844" xr:uid="{00000000-0005-0000-0000-00005F510000}"/>
    <cellStyle name="Normal 20 11" xfId="20845" xr:uid="{00000000-0005-0000-0000-000060510000}"/>
    <cellStyle name="Normal 20 2" xfId="20846" xr:uid="{00000000-0005-0000-0000-000061510000}"/>
    <cellStyle name="Normal 20 2 2" xfId="20847" xr:uid="{00000000-0005-0000-0000-000062510000}"/>
    <cellStyle name="Normal 20 2 2 2" xfId="20848" xr:uid="{00000000-0005-0000-0000-000063510000}"/>
    <cellStyle name="Normal 20 2 2 2 2" xfId="20849" xr:uid="{00000000-0005-0000-0000-000064510000}"/>
    <cellStyle name="Normal 20 2 2 3" xfId="20850" xr:uid="{00000000-0005-0000-0000-000065510000}"/>
    <cellStyle name="Normal 20 2 3" xfId="20851" xr:uid="{00000000-0005-0000-0000-000066510000}"/>
    <cellStyle name="Normal 20 2 3 2" xfId="20852" xr:uid="{00000000-0005-0000-0000-000067510000}"/>
    <cellStyle name="Normal 20 2 4" xfId="20853" xr:uid="{00000000-0005-0000-0000-000068510000}"/>
    <cellStyle name="Normal 20 2 4 2" xfId="20854" xr:uid="{00000000-0005-0000-0000-000069510000}"/>
    <cellStyle name="Normal 20 2 5" xfId="20855" xr:uid="{00000000-0005-0000-0000-00006A510000}"/>
    <cellStyle name="Normal 20 3" xfId="20856" xr:uid="{00000000-0005-0000-0000-00006B510000}"/>
    <cellStyle name="Normal 20 3 2" xfId="20857" xr:uid="{00000000-0005-0000-0000-00006C510000}"/>
    <cellStyle name="Normal 20 3 2 2" xfId="20858" xr:uid="{00000000-0005-0000-0000-00006D510000}"/>
    <cellStyle name="Normal 20 3 3" xfId="20859" xr:uid="{00000000-0005-0000-0000-00006E510000}"/>
    <cellStyle name="Normal 20 4" xfId="20860" xr:uid="{00000000-0005-0000-0000-00006F510000}"/>
    <cellStyle name="Normal 20 4 2" xfId="20861" xr:uid="{00000000-0005-0000-0000-000070510000}"/>
    <cellStyle name="Normal 20 5" xfId="20862" xr:uid="{00000000-0005-0000-0000-000071510000}"/>
    <cellStyle name="Normal 20 6" xfId="20863" xr:uid="{00000000-0005-0000-0000-000072510000}"/>
    <cellStyle name="Normal 20 6 2" xfId="20864" xr:uid="{00000000-0005-0000-0000-000073510000}"/>
    <cellStyle name="Normal 20 7" xfId="20865" xr:uid="{00000000-0005-0000-0000-000074510000}"/>
    <cellStyle name="Normal 20 7 2" xfId="20866" xr:uid="{00000000-0005-0000-0000-000075510000}"/>
    <cellStyle name="Normal 20 8" xfId="20867" xr:uid="{00000000-0005-0000-0000-000076510000}"/>
    <cellStyle name="Normal 20 9" xfId="20868" xr:uid="{00000000-0005-0000-0000-000077510000}"/>
    <cellStyle name="Normal 21" xfId="20869" xr:uid="{00000000-0005-0000-0000-000078510000}"/>
    <cellStyle name="Normal 21 2" xfId="20870" xr:uid="{00000000-0005-0000-0000-000079510000}"/>
    <cellStyle name="Normal 21 2 2" xfId="20871" xr:uid="{00000000-0005-0000-0000-00007A510000}"/>
    <cellStyle name="Normal 21 2 2 2" xfId="20872" xr:uid="{00000000-0005-0000-0000-00007B510000}"/>
    <cellStyle name="Normal 21 2 2 2 2" xfId="20873" xr:uid="{00000000-0005-0000-0000-00007C510000}"/>
    <cellStyle name="Normal 21 2 2 3" xfId="20874" xr:uid="{00000000-0005-0000-0000-00007D510000}"/>
    <cellStyle name="Normal 21 2 3" xfId="20875" xr:uid="{00000000-0005-0000-0000-00007E510000}"/>
    <cellStyle name="Normal 21 2 3 2" xfId="20876" xr:uid="{00000000-0005-0000-0000-00007F510000}"/>
    <cellStyle name="Normal 21 2 4" xfId="20877" xr:uid="{00000000-0005-0000-0000-000080510000}"/>
    <cellStyle name="Normal 21 2 4 2" xfId="20878" xr:uid="{00000000-0005-0000-0000-000081510000}"/>
    <cellStyle name="Normal 21 2 5" xfId="20879" xr:uid="{00000000-0005-0000-0000-000082510000}"/>
    <cellStyle name="Normal 21 3" xfId="20880" xr:uid="{00000000-0005-0000-0000-000083510000}"/>
    <cellStyle name="Normal 21 3 2" xfId="20881" xr:uid="{00000000-0005-0000-0000-000084510000}"/>
    <cellStyle name="Normal 21 3 2 2" xfId="20882" xr:uid="{00000000-0005-0000-0000-000085510000}"/>
    <cellStyle name="Normal 21 3 2 2 2" xfId="20883" xr:uid="{00000000-0005-0000-0000-000086510000}"/>
    <cellStyle name="Normal 21 3 2 3" xfId="20884" xr:uid="{00000000-0005-0000-0000-000087510000}"/>
    <cellStyle name="Normal 21 3 3" xfId="20885" xr:uid="{00000000-0005-0000-0000-000088510000}"/>
    <cellStyle name="Normal 21 3 3 2" xfId="20886" xr:uid="{00000000-0005-0000-0000-000089510000}"/>
    <cellStyle name="Normal 21 3 4" xfId="20887" xr:uid="{00000000-0005-0000-0000-00008A510000}"/>
    <cellStyle name="Normal 21 3 4 2" xfId="20888" xr:uid="{00000000-0005-0000-0000-00008B510000}"/>
    <cellStyle name="Normal 21 3 5" xfId="20889" xr:uid="{00000000-0005-0000-0000-00008C510000}"/>
    <cellStyle name="Normal 21 4" xfId="20890" xr:uid="{00000000-0005-0000-0000-00008D510000}"/>
    <cellStyle name="Normal 21 4 2" xfId="20891" xr:uid="{00000000-0005-0000-0000-00008E510000}"/>
    <cellStyle name="Normal 21 4 2 2" xfId="20892" xr:uid="{00000000-0005-0000-0000-00008F510000}"/>
    <cellStyle name="Normal 21 4 3" xfId="20893" xr:uid="{00000000-0005-0000-0000-000090510000}"/>
    <cellStyle name="Normal 21 5" xfId="20894" xr:uid="{00000000-0005-0000-0000-000091510000}"/>
    <cellStyle name="Normal 21 6" xfId="20895" xr:uid="{00000000-0005-0000-0000-000092510000}"/>
    <cellStyle name="Normal 21 6 2" xfId="20896" xr:uid="{00000000-0005-0000-0000-000093510000}"/>
    <cellStyle name="Normal 21 7" xfId="20897" xr:uid="{00000000-0005-0000-0000-000094510000}"/>
    <cellStyle name="Normal 21 7 2" xfId="20898" xr:uid="{00000000-0005-0000-0000-000095510000}"/>
    <cellStyle name="Normal 21 8" xfId="20899" xr:uid="{00000000-0005-0000-0000-000096510000}"/>
    <cellStyle name="Normal 21 9" xfId="20900" xr:uid="{00000000-0005-0000-0000-000097510000}"/>
    <cellStyle name="Normal 22" xfId="20901" xr:uid="{00000000-0005-0000-0000-000098510000}"/>
    <cellStyle name="Normal 22 2" xfId="20902" xr:uid="{00000000-0005-0000-0000-000099510000}"/>
    <cellStyle name="Normal 22 2 2" xfId="20903" xr:uid="{00000000-0005-0000-0000-00009A510000}"/>
    <cellStyle name="Normal 22 2 2 2" xfId="20904" xr:uid="{00000000-0005-0000-0000-00009B510000}"/>
    <cellStyle name="Normal 22 2 2 2 2" xfId="20905" xr:uid="{00000000-0005-0000-0000-00009C510000}"/>
    <cellStyle name="Normal 22 2 2 3" xfId="20906" xr:uid="{00000000-0005-0000-0000-00009D510000}"/>
    <cellStyle name="Normal 22 2 3" xfId="20907" xr:uid="{00000000-0005-0000-0000-00009E510000}"/>
    <cellStyle name="Normal 22 2 3 2" xfId="20908" xr:uid="{00000000-0005-0000-0000-00009F510000}"/>
    <cellStyle name="Normal 22 2 4" xfId="20909" xr:uid="{00000000-0005-0000-0000-0000A0510000}"/>
    <cellStyle name="Normal 22 2 4 2" xfId="20910" xr:uid="{00000000-0005-0000-0000-0000A1510000}"/>
    <cellStyle name="Normal 22 2 5" xfId="20911" xr:uid="{00000000-0005-0000-0000-0000A2510000}"/>
    <cellStyle name="Normal 22 3" xfId="20912" xr:uid="{00000000-0005-0000-0000-0000A3510000}"/>
    <cellStyle name="Normal 22 3 2" xfId="20913" xr:uid="{00000000-0005-0000-0000-0000A4510000}"/>
    <cellStyle name="Normal 22 3 2 2" xfId="20914" xr:uid="{00000000-0005-0000-0000-0000A5510000}"/>
    <cellStyle name="Normal 22 3 3" xfId="20915" xr:uid="{00000000-0005-0000-0000-0000A6510000}"/>
    <cellStyle name="Normal 22 4" xfId="20916" xr:uid="{00000000-0005-0000-0000-0000A7510000}"/>
    <cellStyle name="Normal 22 5" xfId="20917" xr:uid="{00000000-0005-0000-0000-0000A8510000}"/>
    <cellStyle name="Normal 22 5 2" xfId="20918" xr:uid="{00000000-0005-0000-0000-0000A9510000}"/>
    <cellStyle name="Normal 22 6" xfId="20919" xr:uid="{00000000-0005-0000-0000-0000AA510000}"/>
    <cellStyle name="Normal 22 6 2" xfId="20920" xr:uid="{00000000-0005-0000-0000-0000AB510000}"/>
    <cellStyle name="Normal 22 7" xfId="20921" xr:uid="{00000000-0005-0000-0000-0000AC510000}"/>
    <cellStyle name="Normal 23" xfId="20922" xr:uid="{00000000-0005-0000-0000-0000AD510000}"/>
    <cellStyle name="Normal 23 2" xfId="20923" xr:uid="{00000000-0005-0000-0000-0000AE510000}"/>
    <cellStyle name="Normal 23 3" xfId="20924" xr:uid="{00000000-0005-0000-0000-0000AF510000}"/>
    <cellStyle name="Normal 24" xfId="20925" xr:uid="{00000000-0005-0000-0000-0000B0510000}"/>
    <cellStyle name="Normal 25" xfId="20926" xr:uid="{00000000-0005-0000-0000-0000B1510000}"/>
    <cellStyle name="Normal 26" xfId="20927" xr:uid="{00000000-0005-0000-0000-0000B2510000}"/>
    <cellStyle name="Normal 27" xfId="20928" xr:uid="{00000000-0005-0000-0000-0000B3510000}"/>
    <cellStyle name="Normal 27 2" xfId="20929" xr:uid="{00000000-0005-0000-0000-0000B4510000}"/>
    <cellStyle name="Normal 28" xfId="20930" xr:uid="{00000000-0005-0000-0000-0000B5510000}"/>
    <cellStyle name="Normal 28 2" xfId="20931" xr:uid="{00000000-0005-0000-0000-0000B6510000}"/>
    <cellStyle name="Normal 29" xfId="20932" xr:uid="{00000000-0005-0000-0000-0000B7510000}"/>
    <cellStyle name="Normal 29 2" xfId="20933" xr:uid="{00000000-0005-0000-0000-0000B8510000}"/>
    <cellStyle name="Normal 3" xfId="20934" xr:uid="{00000000-0005-0000-0000-0000B9510000}"/>
    <cellStyle name="Normal 3 10" xfId="20935" xr:uid="{00000000-0005-0000-0000-0000BA510000}"/>
    <cellStyle name="Normal 3 10 2" xfId="20936" xr:uid="{00000000-0005-0000-0000-0000BB510000}"/>
    <cellStyle name="Normal 3 100" xfId="20937" xr:uid="{00000000-0005-0000-0000-0000BC510000}"/>
    <cellStyle name="Normal 3 101" xfId="20938" xr:uid="{00000000-0005-0000-0000-0000BD510000}"/>
    <cellStyle name="Normal 3 102" xfId="20939" xr:uid="{00000000-0005-0000-0000-0000BE510000}"/>
    <cellStyle name="Normal 3 103" xfId="20940" xr:uid="{00000000-0005-0000-0000-0000BF510000}"/>
    <cellStyle name="Normal 3 104" xfId="20941" xr:uid="{00000000-0005-0000-0000-0000C0510000}"/>
    <cellStyle name="Normal 3 105" xfId="20942" xr:uid="{00000000-0005-0000-0000-0000C1510000}"/>
    <cellStyle name="Normal 3 106" xfId="20943" xr:uid="{00000000-0005-0000-0000-0000C2510000}"/>
    <cellStyle name="Normal 3 107" xfId="20944" xr:uid="{00000000-0005-0000-0000-0000C3510000}"/>
    <cellStyle name="Normal 3 108" xfId="20945" xr:uid="{00000000-0005-0000-0000-0000C4510000}"/>
    <cellStyle name="Normal 3 109" xfId="20946" xr:uid="{00000000-0005-0000-0000-0000C5510000}"/>
    <cellStyle name="Normal 3 11" xfId="20947" xr:uid="{00000000-0005-0000-0000-0000C6510000}"/>
    <cellStyle name="Normal 3 11 2" xfId="20948" xr:uid="{00000000-0005-0000-0000-0000C7510000}"/>
    <cellStyle name="Normal 3 110" xfId="20949" xr:uid="{00000000-0005-0000-0000-0000C8510000}"/>
    <cellStyle name="Normal 3 111" xfId="20950" xr:uid="{00000000-0005-0000-0000-0000C9510000}"/>
    <cellStyle name="Normal 3 112" xfId="20951" xr:uid="{00000000-0005-0000-0000-0000CA510000}"/>
    <cellStyle name="Normal 3 113" xfId="20952" xr:uid="{00000000-0005-0000-0000-0000CB510000}"/>
    <cellStyle name="Normal 3 114" xfId="20953" xr:uid="{00000000-0005-0000-0000-0000CC510000}"/>
    <cellStyle name="Normal 3 115" xfId="20954" xr:uid="{00000000-0005-0000-0000-0000CD510000}"/>
    <cellStyle name="Normal 3 116" xfId="20955" xr:uid="{00000000-0005-0000-0000-0000CE510000}"/>
    <cellStyle name="Normal 3 117" xfId="20956" xr:uid="{00000000-0005-0000-0000-0000CF510000}"/>
    <cellStyle name="Normal 3 118" xfId="20957" xr:uid="{00000000-0005-0000-0000-0000D0510000}"/>
    <cellStyle name="Normal 3 119" xfId="20958" xr:uid="{00000000-0005-0000-0000-0000D1510000}"/>
    <cellStyle name="Normal 3 12" xfId="20959" xr:uid="{00000000-0005-0000-0000-0000D2510000}"/>
    <cellStyle name="Normal 3 120" xfId="20960" xr:uid="{00000000-0005-0000-0000-0000D3510000}"/>
    <cellStyle name="Normal 3 121" xfId="20961" xr:uid="{00000000-0005-0000-0000-0000D4510000}"/>
    <cellStyle name="Normal 3 122" xfId="20962" xr:uid="{00000000-0005-0000-0000-0000D5510000}"/>
    <cellStyle name="Normal 3 123" xfId="20963" xr:uid="{00000000-0005-0000-0000-0000D6510000}"/>
    <cellStyle name="Normal 3 124" xfId="20964" xr:uid="{00000000-0005-0000-0000-0000D7510000}"/>
    <cellStyle name="Normal 3 125" xfId="20965" xr:uid="{00000000-0005-0000-0000-0000D8510000}"/>
    <cellStyle name="Normal 3 126" xfId="20966" xr:uid="{00000000-0005-0000-0000-0000D9510000}"/>
    <cellStyle name="Normal 3 127" xfId="20967" xr:uid="{00000000-0005-0000-0000-0000DA510000}"/>
    <cellStyle name="Normal 3 128" xfId="20968" xr:uid="{00000000-0005-0000-0000-0000DB510000}"/>
    <cellStyle name="Normal 3 129" xfId="20969" xr:uid="{00000000-0005-0000-0000-0000DC510000}"/>
    <cellStyle name="Normal 3 13" xfId="20970" xr:uid="{00000000-0005-0000-0000-0000DD510000}"/>
    <cellStyle name="Normal 3 130" xfId="20971" xr:uid="{00000000-0005-0000-0000-0000DE510000}"/>
    <cellStyle name="Normal 3 131" xfId="20972" xr:uid="{00000000-0005-0000-0000-0000DF510000}"/>
    <cellStyle name="Normal 3 132" xfId="20973" xr:uid="{00000000-0005-0000-0000-0000E0510000}"/>
    <cellStyle name="Normal 3 133" xfId="20974" xr:uid="{00000000-0005-0000-0000-0000E1510000}"/>
    <cellStyle name="Normal 3 134" xfId="20975" xr:uid="{00000000-0005-0000-0000-0000E2510000}"/>
    <cellStyle name="Normal 3 135" xfId="20976" xr:uid="{00000000-0005-0000-0000-0000E3510000}"/>
    <cellStyle name="Normal 3 136" xfId="20977" xr:uid="{00000000-0005-0000-0000-0000E4510000}"/>
    <cellStyle name="Normal 3 137" xfId="20978" xr:uid="{00000000-0005-0000-0000-0000E5510000}"/>
    <cellStyle name="Normal 3 138" xfId="20979" xr:uid="{00000000-0005-0000-0000-0000E6510000}"/>
    <cellStyle name="Normal 3 139" xfId="20980" xr:uid="{00000000-0005-0000-0000-0000E7510000}"/>
    <cellStyle name="Normal 3 14" xfId="20981" xr:uid="{00000000-0005-0000-0000-0000E8510000}"/>
    <cellStyle name="Normal 3 140" xfId="20982" xr:uid="{00000000-0005-0000-0000-0000E9510000}"/>
    <cellStyle name="Normal 3 141" xfId="20983" xr:uid="{00000000-0005-0000-0000-0000EA510000}"/>
    <cellStyle name="Normal 3 142" xfId="20984" xr:uid="{00000000-0005-0000-0000-0000EB510000}"/>
    <cellStyle name="Normal 3 143" xfId="20985" xr:uid="{00000000-0005-0000-0000-0000EC510000}"/>
    <cellStyle name="Normal 3 144" xfId="20986" xr:uid="{00000000-0005-0000-0000-0000ED510000}"/>
    <cellStyle name="Normal 3 145" xfId="20987" xr:uid="{00000000-0005-0000-0000-0000EE510000}"/>
    <cellStyle name="Normal 3 146" xfId="20988" xr:uid="{00000000-0005-0000-0000-0000EF510000}"/>
    <cellStyle name="Normal 3 147" xfId="20989" xr:uid="{00000000-0005-0000-0000-0000F0510000}"/>
    <cellStyle name="Normal 3 148" xfId="20990" xr:uid="{00000000-0005-0000-0000-0000F1510000}"/>
    <cellStyle name="Normal 3 149" xfId="20991" xr:uid="{00000000-0005-0000-0000-0000F2510000}"/>
    <cellStyle name="Normal 3 15" xfId="20992" xr:uid="{00000000-0005-0000-0000-0000F3510000}"/>
    <cellStyle name="Normal 3 150" xfId="20993" xr:uid="{00000000-0005-0000-0000-0000F4510000}"/>
    <cellStyle name="Normal 3 151" xfId="20994" xr:uid="{00000000-0005-0000-0000-0000F5510000}"/>
    <cellStyle name="Normal 3 152" xfId="20995" xr:uid="{00000000-0005-0000-0000-0000F6510000}"/>
    <cellStyle name="Normal 3 153" xfId="20996" xr:uid="{00000000-0005-0000-0000-0000F7510000}"/>
    <cellStyle name="Normal 3 154" xfId="20997" xr:uid="{00000000-0005-0000-0000-0000F8510000}"/>
    <cellStyle name="Normal 3 155" xfId="20998" xr:uid="{00000000-0005-0000-0000-0000F9510000}"/>
    <cellStyle name="Normal 3 156" xfId="20999" xr:uid="{00000000-0005-0000-0000-0000FA510000}"/>
    <cellStyle name="Normal 3 157" xfId="21000" xr:uid="{00000000-0005-0000-0000-0000FB510000}"/>
    <cellStyle name="Normal 3 158" xfId="21001" xr:uid="{00000000-0005-0000-0000-0000FC510000}"/>
    <cellStyle name="Normal 3 159" xfId="21002" xr:uid="{00000000-0005-0000-0000-0000FD510000}"/>
    <cellStyle name="Normal 3 16" xfId="21003" xr:uid="{00000000-0005-0000-0000-0000FE510000}"/>
    <cellStyle name="Normal 3 160" xfId="21004" xr:uid="{00000000-0005-0000-0000-0000FF510000}"/>
    <cellStyle name="Normal 3 161" xfId="21005" xr:uid="{00000000-0005-0000-0000-000000520000}"/>
    <cellStyle name="Normal 3 162" xfId="21006" xr:uid="{00000000-0005-0000-0000-000001520000}"/>
    <cellStyle name="Normal 3 163" xfId="21007" xr:uid="{00000000-0005-0000-0000-000002520000}"/>
    <cellStyle name="Normal 3 164" xfId="21008" xr:uid="{00000000-0005-0000-0000-000003520000}"/>
    <cellStyle name="Normal 3 165" xfId="21009" xr:uid="{00000000-0005-0000-0000-000004520000}"/>
    <cellStyle name="Normal 3 166" xfId="21010" xr:uid="{00000000-0005-0000-0000-000005520000}"/>
    <cellStyle name="Normal 3 167" xfId="21011" xr:uid="{00000000-0005-0000-0000-000006520000}"/>
    <cellStyle name="Normal 3 168" xfId="21012" xr:uid="{00000000-0005-0000-0000-000007520000}"/>
    <cellStyle name="Normal 3 169" xfId="21013" xr:uid="{00000000-0005-0000-0000-000008520000}"/>
    <cellStyle name="Normal 3 17" xfId="21014" xr:uid="{00000000-0005-0000-0000-000009520000}"/>
    <cellStyle name="Normal 3 170" xfId="21015" xr:uid="{00000000-0005-0000-0000-00000A520000}"/>
    <cellStyle name="Normal 3 171" xfId="21016" xr:uid="{00000000-0005-0000-0000-00000B520000}"/>
    <cellStyle name="Normal 3 172" xfId="21017" xr:uid="{00000000-0005-0000-0000-00000C520000}"/>
    <cellStyle name="Normal 3 173" xfId="21018" xr:uid="{00000000-0005-0000-0000-00000D520000}"/>
    <cellStyle name="Normal 3 174" xfId="21019" xr:uid="{00000000-0005-0000-0000-00000E520000}"/>
    <cellStyle name="Normal 3 175" xfId="21020" xr:uid="{00000000-0005-0000-0000-00000F520000}"/>
    <cellStyle name="Normal 3 176" xfId="21021" xr:uid="{00000000-0005-0000-0000-000010520000}"/>
    <cellStyle name="Normal 3 177" xfId="21022" xr:uid="{00000000-0005-0000-0000-000011520000}"/>
    <cellStyle name="Normal 3 178" xfId="21023" xr:uid="{00000000-0005-0000-0000-000012520000}"/>
    <cellStyle name="Normal 3 179" xfId="21024" xr:uid="{00000000-0005-0000-0000-000013520000}"/>
    <cellStyle name="Normal 3 18" xfId="21025" xr:uid="{00000000-0005-0000-0000-000014520000}"/>
    <cellStyle name="Normal 3 180" xfId="21026" xr:uid="{00000000-0005-0000-0000-000015520000}"/>
    <cellStyle name="Normal 3 181" xfId="21027" xr:uid="{00000000-0005-0000-0000-000016520000}"/>
    <cellStyle name="Normal 3 182" xfId="21028" xr:uid="{00000000-0005-0000-0000-000017520000}"/>
    <cellStyle name="Normal 3 183" xfId="21029" xr:uid="{00000000-0005-0000-0000-000018520000}"/>
    <cellStyle name="Normal 3 184" xfId="21030" xr:uid="{00000000-0005-0000-0000-000019520000}"/>
    <cellStyle name="Normal 3 185" xfId="21031" xr:uid="{00000000-0005-0000-0000-00001A520000}"/>
    <cellStyle name="Normal 3 186" xfId="21032" xr:uid="{00000000-0005-0000-0000-00001B520000}"/>
    <cellStyle name="Normal 3 187" xfId="21033" xr:uid="{00000000-0005-0000-0000-00001C520000}"/>
    <cellStyle name="Normal 3 188" xfId="21034" xr:uid="{00000000-0005-0000-0000-00001D520000}"/>
    <cellStyle name="Normal 3 189" xfId="21035" xr:uid="{00000000-0005-0000-0000-00001E520000}"/>
    <cellStyle name="Normal 3 19" xfId="21036" xr:uid="{00000000-0005-0000-0000-00001F520000}"/>
    <cellStyle name="Normal 3 190" xfId="21037" xr:uid="{00000000-0005-0000-0000-000020520000}"/>
    <cellStyle name="Normal 3 191" xfId="21038" xr:uid="{00000000-0005-0000-0000-000021520000}"/>
    <cellStyle name="Normal 3 2" xfId="21039" xr:uid="{00000000-0005-0000-0000-000022520000}"/>
    <cellStyle name="Normal 3 2 2" xfId="21040" xr:uid="{00000000-0005-0000-0000-000023520000}"/>
    <cellStyle name="Normal 3 2 2 2" xfId="21041" xr:uid="{00000000-0005-0000-0000-000024520000}"/>
    <cellStyle name="Normal 3 2 2 2 2" xfId="21042" xr:uid="{00000000-0005-0000-0000-000025520000}"/>
    <cellStyle name="Normal 3 2 2 2 2 2" xfId="21043" xr:uid="{00000000-0005-0000-0000-000026520000}"/>
    <cellStyle name="Normal 3 2 2 2 3" xfId="21044" xr:uid="{00000000-0005-0000-0000-000027520000}"/>
    <cellStyle name="Normal 3 2 2 2 4" xfId="21045" xr:uid="{00000000-0005-0000-0000-000028520000}"/>
    <cellStyle name="Normal 3 2 2 3" xfId="21046" xr:uid="{00000000-0005-0000-0000-000029520000}"/>
    <cellStyle name="Normal 3 2 2 3 2" xfId="21047" xr:uid="{00000000-0005-0000-0000-00002A520000}"/>
    <cellStyle name="Normal 3 2 2 4" xfId="21048" xr:uid="{00000000-0005-0000-0000-00002B520000}"/>
    <cellStyle name="Normal 3 2 2 4 2" xfId="21049" xr:uid="{00000000-0005-0000-0000-00002C520000}"/>
    <cellStyle name="Normal 3 2 2 5" xfId="21050" xr:uid="{00000000-0005-0000-0000-00002D520000}"/>
    <cellStyle name="Normal 3 2 2 5 2" xfId="21051" xr:uid="{00000000-0005-0000-0000-00002E520000}"/>
    <cellStyle name="Normal 3 2 2 6" xfId="21052" xr:uid="{00000000-0005-0000-0000-00002F520000}"/>
    <cellStyle name="Normal 3 2 3" xfId="21053" xr:uid="{00000000-0005-0000-0000-000030520000}"/>
    <cellStyle name="Normal 3 2 3 2" xfId="21054" xr:uid="{00000000-0005-0000-0000-000031520000}"/>
    <cellStyle name="Normal 3 2 3 2 2" xfId="21055" xr:uid="{00000000-0005-0000-0000-000032520000}"/>
    <cellStyle name="Normal 3 2 3 3" xfId="21056" xr:uid="{00000000-0005-0000-0000-000033520000}"/>
    <cellStyle name="Normal 3 2 3 4" xfId="21057" xr:uid="{00000000-0005-0000-0000-000034520000}"/>
    <cellStyle name="Normal 3 2 3 4 2" xfId="21058" xr:uid="{00000000-0005-0000-0000-000035520000}"/>
    <cellStyle name="Normal 3 2 3 5" xfId="21059" xr:uid="{00000000-0005-0000-0000-000036520000}"/>
    <cellStyle name="Normal 3 2 4" xfId="21060" xr:uid="{00000000-0005-0000-0000-000037520000}"/>
    <cellStyle name="Normal 3 2 4 2" xfId="21061" xr:uid="{00000000-0005-0000-0000-000038520000}"/>
    <cellStyle name="Normal 3 2 5" xfId="21062" xr:uid="{00000000-0005-0000-0000-000039520000}"/>
    <cellStyle name="Normal 3 20" xfId="21063" xr:uid="{00000000-0005-0000-0000-00003A520000}"/>
    <cellStyle name="Normal 3 21" xfId="21064" xr:uid="{00000000-0005-0000-0000-00003B520000}"/>
    <cellStyle name="Normal 3 22" xfId="21065" xr:uid="{00000000-0005-0000-0000-00003C520000}"/>
    <cellStyle name="Normal 3 23" xfId="21066" xr:uid="{00000000-0005-0000-0000-00003D520000}"/>
    <cellStyle name="Normal 3 24" xfId="21067" xr:uid="{00000000-0005-0000-0000-00003E520000}"/>
    <cellStyle name="Normal 3 25" xfId="21068" xr:uid="{00000000-0005-0000-0000-00003F520000}"/>
    <cellStyle name="Normal 3 26" xfId="21069" xr:uid="{00000000-0005-0000-0000-000040520000}"/>
    <cellStyle name="Normal 3 27" xfId="21070" xr:uid="{00000000-0005-0000-0000-000041520000}"/>
    <cellStyle name="Normal 3 28" xfId="21071" xr:uid="{00000000-0005-0000-0000-000042520000}"/>
    <cellStyle name="Normal 3 29" xfId="21072" xr:uid="{00000000-0005-0000-0000-000043520000}"/>
    <cellStyle name="Normal 3 3" xfId="21073" xr:uid="{00000000-0005-0000-0000-000044520000}"/>
    <cellStyle name="Normal 3 3 10" xfId="21074" xr:uid="{00000000-0005-0000-0000-000045520000}"/>
    <cellStyle name="Normal 3 3 10 2" xfId="21075" xr:uid="{00000000-0005-0000-0000-000046520000}"/>
    <cellStyle name="Normal 3 3 10 2 2" xfId="21076" xr:uid="{00000000-0005-0000-0000-000047520000}"/>
    <cellStyle name="Normal 3 3 10 2 2 2" xfId="21077" xr:uid="{00000000-0005-0000-0000-000048520000}"/>
    <cellStyle name="Normal 3 3 10 2 2 2 2" xfId="21078" xr:uid="{00000000-0005-0000-0000-000049520000}"/>
    <cellStyle name="Normal 3 3 10 2 2 3" xfId="21079" xr:uid="{00000000-0005-0000-0000-00004A520000}"/>
    <cellStyle name="Normal 3 3 10 2 3" xfId="21080" xr:uid="{00000000-0005-0000-0000-00004B520000}"/>
    <cellStyle name="Normal 3 3 10 2 3 2" xfId="21081" xr:uid="{00000000-0005-0000-0000-00004C520000}"/>
    <cellStyle name="Normal 3 3 10 2 4" xfId="21082" xr:uid="{00000000-0005-0000-0000-00004D520000}"/>
    <cellStyle name="Normal 3 3 10 2 4 2" xfId="21083" xr:uid="{00000000-0005-0000-0000-00004E520000}"/>
    <cellStyle name="Normal 3 3 10 2 5" xfId="21084" xr:uid="{00000000-0005-0000-0000-00004F520000}"/>
    <cellStyle name="Normal 3 3 10 3" xfId="21085" xr:uid="{00000000-0005-0000-0000-000050520000}"/>
    <cellStyle name="Normal 3 3 10 3 2" xfId="21086" xr:uid="{00000000-0005-0000-0000-000051520000}"/>
    <cellStyle name="Normal 3 3 10 3 2 2" xfId="21087" xr:uid="{00000000-0005-0000-0000-000052520000}"/>
    <cellStyle name="Normal 3 3 10 3 3" xfId="21088" xr:uid="{00000000-0005-0000-0000-000053520000}"/>
    <cellStyle name="Normal 3 3 10 4" xfId="21089" xr:uid="{00000000-0005-0000-0000-000054520000}"/>
    <cellStyle name="Normal 3 3 10 4 2" xfId="21090" xr:uid="{00000000-0005-0000-0000-000055520000}"/>
    <cellStyle name="Normal 3 3 10 5" xfId="21091" xr:uid="{00000000-0005-0000-0000-000056520000}"/>
    <cellStyle name="Normal 3 3 10 5 2" xfId="21092" xr:uid="{00000000-0005-0000-0000-000057520000}"/>
    <cellStyle name="Normal 3 3 10 6" xfId="21093" xr:uid="{00000000-0005-0000-0000-000058520000}"/>
    <cellStyle name="Normal 3 3 10 7" xfId="21094" xr:uid="{00000000-0005-0000-0000-000059520000}"/>
    <cellStyle name="Normal 3 3 10 8" xfId="21095" xr:uid="{00000000-0005-0000-0000-00005A520000}"/>
    <cellStyle name="Normal 3 3 11" xfId="21096" xr:uid="{00000000-0005-0000-0000-00005B520000}"/>
    <cellStyle name="Normal 3 3 11 2" xfId="21097" xr:uid="{00000000-0005-0000-0000-00005C520000}"/>
    <cellStyle name="Normal 3 3 11 2 2" xfId="21098" xr:uid="{00000000-0005-0000-0000-00005D520000}"/>
    <cellStyle name="Normal 3 3 11 2 2 2" xfId="21099" xr:uid="{00000000-0005-0000-0000-00005E520000}"/>
    <cellStyle name="Normal 3 3 11 2 2 2 2" xfId="21100" xr:uid="{00000000-0005-0000-0000-00005F520000}"/>
    <cellStyle name="Normal 3 3 11 2 2 3" xfId="21101" xr:uid="{00000000-0005-0000-0000-000060520000}"/>
    <cellStyle name="Normal 3 3 11 2 3" xfId="21102" xr:uid="{00000000-0005-0000-0000-000061520000}"/>
    <cellStyle name="Normal 3 3 11 2 3 2" xfId="21103" xr:uid="{00000000-0005-0000-0000-000062520000}"/>
    <cellStyle name="Normal 3 3 11 2 4" xfId="21104" xr:uid="{00000000-0005-0000-0000-000063520000}"/>
    <cellStyle name="Normal 3 3 11 2 4 2" xfId="21105" xr:uid="{00000000-0005-0000-0000-000064520000}"/>
    <cellStyle name="Normal 3 3 11 2 5" xfId="21106" xr:uid="{00000000-0005-0000-0000-000065520000}"/>
    <cellStyle name="Normal 3 3 11 3" xfId="21107" xr:uid="{00000000-0005-0000-0000-000066520000}"/>
    <cellStyle name="Normal 3 3 11 3 2" xfId="21108" xr:uid="{00000000-0005-0000-0000-000067520000}"/>
    <cellStyle name="Normal 3 3 11 3 2 2" xfId="21109" xr:uid="{00000000-0005-0000-0000-000068520000}"/>
    <cellStyle name="Normal 3 3 11 3 3" xfId="21110" xr:uid="{00000000-0005-0000-0000-000069520000}"/>
    <cellStyle name="Normal 3 3 11 4" xfId="21111" xr:uid="{00000000-0005-0000-0000-00006A520000}"/>
    <cellStyle name="Normal 3 3 11 4 2" xfId="21112" xr:uid="{00000000-0005-0000-0000-00006B520000}"/>
    <cellStyle name="Normal 3 3 11 5" xfId="21113" xr:uid="{00000000-0005-0000-0000-00006C520000}"/>
    <cellStyle name="Normal 3 3 11 5 2" xfId="21114" xr:uid="{00000000-0005-0000-0000-00006D520000}"/>
    <cellStyle name="Normal 3 3 11 6" xfId="21115" xr:uid="{00000000-0005-0000-0000-00006E520000}"/>
    <cellStyle name="Normal 3 3 12" xfId="21116" xr:uid="{00000000-0005-0000-0000-00006F520000}"/>
    <cellStyle name="Normal 3 3 12 2" xfId="21117" xr:uid="{00000000-0005-0000-0000-000070520000}"/>
    <cellStyle name="Normal 3 3 12 2 2" xfId="21118" xr:uid="{00000000-0005-0000-0000-000071520000}"/>
    <cellStyle name="Normal 3 3 12 2 2 2" xfId="21119" xr:uid="{00000000-0005-0000-0000-000072520000}"/>
    <cellStyle name="Normal 3 3 12 2 3" xfId="21120" xr:uid="{00000000-0005-0000-0000-000073520000}"/>
    <cellStyle name="Normal 3 3 12 3" xfId="21121" xr:uid="{00000000-0005-0000-0000-000074520000}"/>
    <cellStyle name="Normal 3 3 12 3 2" xfId="21122" xr:uid="{00000000-0005-0000-0000-000075520000}"/>
    <cellStyle name="Normal 3 3 12 4" xfId="21123" xr:uid="{00000000-0005-0000-0000-000076520000}"/>
    <cellStyle name="Normal 3 3 12 4 2" xfId="21124" xr:uid="{00000000-0005-0000-0000-000077520000}"/>
    <cellStyle name="Normal 3 3 12 5" xfId="21125" xr:uid="{00000000-0005-0000-0000-000078520000}"/>
    <cellStyle name="Normal 3 3 13" xfId="21126" xr:uid="{00000000-0005-0000-0000-000079520000}"/>
    <cellStyle name="Normal 3 3 13 2" xfId="21127" xr:uid="{00000000-0005-0000-0000-00007A520000}"/>
    <cellStyle name="Normal 3 3 13 2 2" xfId="21128" xr:uid="{00000000-0005-0000-0000-00007B520000}"/>
    <cellStyle name="Normal 3 3 13 3" xfId="21129" xr:uid="{00000000-0005-0000-0000-00007C520000}"/>
    <cellStyle name="Normal 3 3 14" xfId="21130" xr:uid="{00000000-0005-0000-0000-00007D520000}"/>
    <cellStyle name="Normal 3 3 15" xfId="21131" xr:uid="{00000000-0005-0000-0000-00007E520000}"/>
    <cellStyle name="Normal 3 3 15 2" xfId="21132" xr:uid="{00000000-0005-0000-0000-00007F520000}"/>
    <cellStyle name="Normal 3 3 16" xfId="21133" xr:uid="{00000000-0005-0000-0000-000080520000}"/>
    <cellStyle name="Normal 3 3 16 2" xfId="21134" xr:uid="{00000000-0005-0000-0000-000081520000}"/>
    <cellStyle name="Normal 3 3 17" xfId="21135" xr:uid="{00000000-0005-0000-0000-000082520000}"/>
    <cellStyle name="Normal 3 3 18" xfId="21136" xr:uid="{00000000-0005-0000-0000-000083520000}"/>
    <cellStyle name="Normal 3 3 19" xfId="21137" xr:uid="{00000000-0005-0000-0000-000084520000}"/>
    <cellStyle name="Normal 3 3 2" xfId="21138" xr:uid="{00000000-0005-0000-0000-000085520000}"/>
    <cellStyle name="Normal 3 3 2 10" xfId="21139" xr:uid="{00000000-0005-0000-0000-000086520000}"/>
    <cellStyle name="Normal 3 3 2 10 2" xfId="21140" xr:uid="{00000000-0005-0000-0000-000087520000}"/>
    <cellStyle name="Normal 3 3 2 10 2 2" xfId="21141" xr:uid="{00000000-0005-0000-0000-000088520000}"/>
    <cellStyle name="Normal 3 3 2 10 2 2 2" xfId="21142" xr:uid="{00000000-0005-0000-0000-000089520000}"/>
    <cellStyle name="Normal 3 3 2 10 2 3" xfId="21143" xr:uid="{00000000-0005-0000-0000-00008A520000}"/>
    <cellStyle name="Normal 3 3 2 10 3" xfId="21144" xr:uid="{00000000-0005-0000-0000-00008B520000}"/>
    <cellStyle name="Normal 3 3 2 10 3 2" xfId="21145" xr:uid="{00000000-0005-0000-0000-00008C520000}"/>
    <cellStyle name="Normal 3 3 2 10 4" xfId="21146" xr:uid="{00000000-0005-0000-0000-00008D520000}"/>
    <cellStyle name="Normal 3 3 2 10 4 2" xfId="21147" xr:uid="{00000000-0005-0000-0000-00008E520000}"/>
    <cellStyle name="Normal 3 3 2 10 5" xfId="21148" xr:uid="{00000000-0005-0000-0000-00008F520000}"/>
    <cellStyle name="Normal 3 3 2 11" xfId="21149" xr:uid="{00000000-0005-0000-0000-000090520000}"/>
    <cellStyle name="Normal 3 3 2 11 2" xfId="21150" xr:uid="{00000000-0005-0000-0000-000091520000}"/>
    <cellStyle name="Normal 3 3 2 11 2 2" xfId="21151" xr:uid="{00000000-0005-0000-0000-000092520000}"/>
    <cellStyle name="Normal 3 3 2 11 3" xfId="21152" xr:uid="{00000000-0005-0000-0000-000093520000}"/>
    <cellStyle name="Normal 3 3 2 12" xfId="21153" xr:uid="{00000000-0005-0000-0000-000094520000}"/>
    <cellStyle name="Normal 3 3 2 13" xfId="21154" xr:uid="{00000000-0005-0000-0000-000095520000}"/>
    <cellStyle name="Normal 3 3 2 13 2" xfId="21155" xr:uid="{00000000-0005-0000-0000-000096520000}"/>
    <cellStyle name="Normal 3 3 2 14" xfId="21156" xr:uid="{00000000-0005-0000-0000-000097520000}"/>
    <cellStyle name="Normal 3 3 2 14 2" xfId="21157" xr:uid="{00000000-0005-0000-0000-000098520000}"/>
    <cellStyle name="Normal 3 3 2 15" xfId="21158" xr:uid="{00000000-0005-0000-0000-000099520000}"/>
    <cellStyle name="Normal 3 3 2 16" xfId="21159" xr:uid="{00000000-0005-0000-0000-00009A520000}"/>
    <cellStyle name="Normal 3 3 2 17" xfId="21160" xr:uid="{00000000-0005-0000-0000-00009B520000}"/>
    <cellStyle name="Normal 3 3 2 2" xfId="21161" xr:uid="{00000000-0005-0000-0000-00009C520000}"/>
    <cellStyle name="Normal 3 3 2 2 10" xfId="21162" xr:uid="{00000000-0005-0000-0000-00009D520000}"/>
    <cellStyle name="Normal 3 3 2 2 2" xfId="21163" xr:uid="{00000000-0005-0000-0000-00009E520000}"/>
    <cellStyle name="Normal 3 3 2 2 2 2" xfId="21164" xr:uid="{00000000-0005-0000-0000-00009F520000}"/>
    <cellStyle name="Normal 3 3 2 2 2 2 2" xfId="21165" xr:uid="{00000000-0005-0000-0000-0000A0520000}"/>
    <cellStyle name="Normal 3 3 2 2 2 2 2 2" xfId="21166" xr:uid="{00000000-0005-0000-0000-0000A1520000}"/>
    <cellStyle name="Normal 3 3 2 2 2 2 2 2 2" xfId="21167" xr:uid="{00000000-0005-0000-0000-0000A2520000}"/>
    <cellStyle name="Normal 3 3 2 2 2 2 2 2 2 2" xfId="21168" xr:uid="{00000000-0005-0000-0000-0000A3520000}"/>
    <cellStyle name="Normal 3 3 2 2 2 2 2 2 3" xfId="21169" xr:uid="{00000000-0005-0000-0000-0000A4520000}"/>
    <cellStyle name="Normal 3 3 2 2 2 2 2 3" xfId="21170" xr:uid="{00000000-0005-0000-0000-0000A5520000}"/>
    <cellStyle name="Normal 3 3 2 2 2 2 2 3 2" xfId="21171" xr:uid="{00000000-0005-0000-0000-0000A6520000}"/>
    <cellStyle name="Normal 3 3 2 2 2 2 2 4" xfId="21172" xr:uid="{00000000-0005-0000-0000-0000A7520000}"/>
    <cellStyle name="Normal 3 3 2 2 2 2 2 4 2" xfId="21173" xr:uid="{00000000-0005-0000-0000-0000A8520000}"/>
    <cellStyle name="Normal 3 3 2 2 2 2 2 5" xfId="21174" xr:uid="{00000000-0005-0000-0000-0000A9520000}"/>
    <cellStyle name="Normal 3 3 2 2 2 2 3" xfId="21175" xr:uid="{00000000-0005-0000-0000-0000AA520000}"/>
    <cellStyle name="Normal 3 3 2 2 2 2 3 2" xfId="21176" xr:uid="{00000000-0005-0000-0000-0000AB520000}"/>
    <cellStyle name="Normal 3 3 2 2 2 2 3 2 2" xfId="21177" xr:uid="{00000000-0005-0000-0000-0000AC520000}"/>
    <cellStyle name="Normal 3 3 2 2 2 2 3 3" xfId="21178" xr:uid="{00000000-0005-0000-0000-0000AD520000}"/>
    <cellStyle name="Normal 3 3 2 2 2 2 4" xfId="21179" xr:uid="{00000000-0005-0000-0000-0000AE520000}"/>
    <cellStyle name="Normal 3 3 2 2 2 2 4 2" xfId="21180" xr:uid="{00000000-0005-0000-0000-0000AF520000}"/>
    <cellStyle name="Normal 3 3 2 2 2 2 5" xfId="21181" xr:uid="{00000000-0005-0000-0000-0000B0520000}"/>
    <cellStyle name="Normal 3 3 2 2 2 2 5 2" xfId="21182" xr:uid="{00000000-0005-0000-0000-0000B1520000}"/>
    <cellStyle name="Normal 3 3 2 2 2 2 6" xfId="21183" xr:uid="{00000000-0005-0000-0000-0000B2520000}"/>
    <cellStyle name="Normal 3 3 2 2 2 2 7" xfId="21184" xr:uid="{00000000-0005-0000-0000-0000B3520000}"/>
    <cellStyle name="Normal 3 3 2 2 2 2 8" xfId="21185" xr:uid="{00000000-0005-0000-0000-0000B4520000}"/>
    <cellStyle name="Normal 3 3 2 2 2 3" xfId="21186" xr:uid="{00000000-0005-0000-0000-0000B5520000}"/>
    <cellStyle name="Normal 3 3 2 2 2 3 2" xfId="21187" xr:uid="{00000000-0005-0000-0000-0000B6520000}"/>
    <cellStyle name="Normal 3 3 2 2 2 3 2 2" xfId="21188" xr:uid="{00000000-0005-0000-0000-0000B7520000}"/>
    <cellStyle name="Normal 3 3 2 2 2 3 2 2 2" xfId="21189" xr:uid="{00000000-0005-0000-0000-0000B8520000}"/>
    <cellStyle name="Normal 3 3 2 2 2 3 2 3" xfId="21190" xr:uid="{00000000-0005-0000-0000-0000B9520000}"/>
    <cellStyle name="Normal 3 3 2 2 2 3 3" xfId="21191" xr:uid="{00000000-0005-0000-0000-0000BA520000}"/>
    <cellStyle name="Normal 3 3 2 2 2 3 3 2" xfId="21192" xr:uid="{00000000-0005-0000-0000-0000BB520000}"/>
    <cellStyle name="Normal 3 3 2 2 2 3 4" xfId="21193" xr:uid="{00000000-0005-0000-0000-0000BC520000}"/>
    <cellStyle name="Normal 3 3 2 2 2 3 4 2" xfId="21194" xr:uid="{00000000-0005-0000-0000-0000BD520000}"/>
    <cellStyle name="Normal 3 3 2 2 2 3 5" xfId="21195" xr:uid="{00000000-0005-0000-0000-0000BE520000}"/>
    <cellStyle name="Normal 3 3 2 2 2 4" xfId="21196" xr:uid="{00000000-0005-0000-0000-0000BF520000}"/>
    <cellStyle name="Normal 3 3 2 2 2 4 2" xfId="21197" xr:uid="{00000000-0005-0000-0000-0000C0520000}"/>
    <cellStyle name="Normal 3 3 2 2 2 4 2 2" xfId="21198" xr:uid="{00000000-0005-0000-0000-0000C1520000}"/>
    <cellStyle name="Normal 3 3 2 2 2 4 3" xfId="21199" xr:uid="{00000000-0005-0000-0000-0000C2520000}"/>
    <cellStyle name="Normal 3 3 2 2 2 5" xfId="21200" xr:uid="{00000000-0005-0000-0000-0000C3520000}"/>
    <cellStyle name="Normal 3 3 2 2 2 5 2" xfId="21201" xr:uid="{00000000-0005-0000-0000-0000C4520000}"/>
    <cellStyle name="Normal 3 3 2 2 2 6" xfId="21202" xr:uid="{00000000-0005-0000-0000-0000C5520000}"/>
    <cellStyle name="Normal 3 3 2 2 2 6 2" xfId="21203" xr:uid="{00000000-0005-0000-0000-0000C6520000}"/>
    <cellStyle name="Normal 3 3 2 2 2 7" xfId="21204" xr:uid="{00000000-0005-0000-0000-0000C7520000}"/>
    <cellStyle name="Normal 3 3 2 2 2 8" xfId="21205" xr:uid="{00000000-0005-0000-0000-0000C8520000}"/>
    <cellStyle name="Normal 3 3 2 2 2 9" xfId="21206" xr:uid="{00000000-0005-0000-0000-0000C9520000}"/>
    <cellStyle name="Normal 3 3 2 2 3" xfId="21207" xr:uid="{00000000-0005-0000-0000-0000CA520000}"/>
    <cellStyle name="Normal 3 3 2 2 3 2" xfId="21208" xr:uid="{00000000-0005-0000-0000-0000CB520000}"/>
    <cellStyle name="Normal 3 3 2 2 3 2 2" xfId="21209" xr:uid="{00000000-0005-0000-0000-0000CC520000}"/>
    <cellStyle name="Normal 3 3 2 2 3 2 2 2" xfId="21210" xr:uid="{00000000-0005-0000-0000-0000CD520000}"/>
    <cellStyle name="Normal 3 3 2 2 3 2 2 2 2" xfId="21211" xr:uid="{00000000-0005-0000-0000-0000CE520000}"/>
    <cellStyle name="Normal 3 3 2 2 3 2 2 3" xfId="21212" xr:uid="{00000000-0005-0000-0000-0000CF520000}"/>
    <cellStyle name="Normal 3 3 2 2 3 2 3" xfId="21213" xr:uid="{00000000-0005-0000-0000-0000D0520000}"/>
    <cellStyle name="Normal 3 3 2 2 3 2 3 2" xfId="21214" xr:uid="{00000000-0005-0000-0000-0000D1520000}"/>
    <cellStyle name="Normal 3 3 2 2 3 2 4" xfId="21215" xr:uid="{00000000-0005-0000-0000-0000D2520000}"/>
    <cellStyle name="Normal 3 3 2 2 3 2 4 2" xfId="21216" xr:uid="{00000000-0005-0000-0000-0000D3520000}"/>
    <cellStyle name="Normal 3 3 2 2 3 2 5" xfId="21217" xr:uid="{00000000-0005-0000-0000-0000D4520000}"/>
    <cellStyle name="Normal 3 3 2 2 3 3" xfId="21218" xr:uid="{00000000-0005-0000-0000-0000D5520000}"/>
    <cellStyle name="Normal 3 3 2 2 3 3 2" xfId="21219" xr:uid="{00000000-0005-0000-0000-0000D6520000}"/>
    <cellStyle name="Normal 3 3 2 2 3 3 2 2" xfId="21220" xr:uid="{00000000-0005-0000-0000-0000D7520000}"/>
    <cellStyle name="Normal 3 3 2 2 3 3 3" xfId="21221" xr:uid="{00000000-0005-0000-0000-0000D8520000}"/>
    <cellStyle name="Normal 3 3 2 2 3 4" xfId="21222" xr:uid="{00000000-0005-0000-0000-0000D9520000}"/>
    <cellStyle name="Normal 3 3 2 2 3 4 2" xfId="21223" xr:uid="{00000000-0005-0000-0000-0000DA520000}"/>
    <cellStyle name="Normal 3 3 2 2 3 5" xfId="21224" xr:uid="{00000000-0005-0000-0000-0000DB520000}"/>
    <cellStyle name="Normal 3 3 2 2 3 5 2" xfId="21225" xr:uid="{00000000-0005-0000-0000-0000DC520000}"/>
    <cellStyle name="Normal 3 3 2 2 3 6" xfId="21226" xr:uid="{00000000-0005-0000-0000-0000DD520000}"/>
    <cellStyle name="Normal 3 3 2 2 3 7" xfId="21227" xr:uid="{00000000-0005-0000-0000-0000DE520000}"/>
    <cellStyle name="Normal 3 3 2 2 3 8" xfId="21228" xr:uid="{00000000-0005-0000-0000-0000DF520000}"/>
    <cellStyle name="Normal 3 3 2 2 4" xfId="21229" xr:uid="{00000000-0005-0000-0000-0000E0520000}"/>
    <cellStyle name="Normal 3 3 2 2 4 2" xfId="21230" xr:uid="{00000000-0005-0000-0000-0000E1520000}"/>
    <cellStyle name="Normal 3 3 2 2 4 2 2" xfId="21231" xr:uid="{00000000-0005-0000-0000-0000E2520000}"/>
    <cellStyle name="Normal 3 3 2 2 4 2 2 2" xfId="21232" xr:uid="{00000000-0005-0000-0000-0000E3520000}"/>
    <cellStyle name="Normal 3 3 2 2 4 2 3" xfId="21233" xr:uid="{00000000-0005-0000-0000-0000E4520000}"/>
    <cellStyle name="Normal 3 3 2 2 4 3" xfId="21234" xr:uid="{00000000-0005-0000-0000-0000E5520000}"/>
    <cellStyle name="Normal 3 3 2 2 4 3 2" xfId="21235" xr:uid="{00000000-0005-0000-0000-0000E6520000}"/>
    <cellStyle name="Normal 3 3 2 2 4 4" xfId="21236" xr:uid="{00000000-0005-0000-0000-0000E7520000}"/>
    <cellStyle name="Normal 3 3 2 2 4 4 2" xfId="21237" xr:uid="{00000000-0005-0000-0000-0000E8520000}"/>
    <cellStyle name="Normal 3 3 2 2 4 5" xfId="21238" xr:uid="{00000000-0005-0000-0000-0000E9520000}"/>
    <cellStyle name="Normal 3 3 2 2 5" xfId="21239" xr:uid="{00000000-0005-0000-0000-0000EA520000}"/>
    <cellStyle name="Normal 3 3 2 2 5 2" xfId="21240" xr:uid="{00000000-0005-0000-0000-0000EB520000}"/>
    <cellStyle name="Normal 3 3 2 2 5 2 2" xfId="21241" xr:uid="{00000000-0005-0000-0000-0000EC520000}"/>
    <cellStyle name="Normal 3 3 2 2 5 3" xfId="21242" xr:uid="{00000000-0005-0000-0000-0000ED520000}"/>
    <cellStyle name="Normal 3 3 2 2 6" xfId="21243" xr:uid="{00000000-0005-0000-0000-0000EE520000}"/>
    <cellStyle name="Normal 3 3 2 2 6 2" xfId="21244" xr:uid="{00000000-0005-0000-0000-0000EF520000}"/>
    <cellStyle name="Normal 3 3 2 2 7" xfId="21245" xr:uid="{00000000-0005-0000-0000-0000F0520000}"/>
    <cellStyle name="Normal 3 3 2 2 7 2" xfId="21246" xr:uid="{00000000-0005-0000-0000-0000F1520000}"/>
    <cellStyle name="Normal 3 3 2 2 8" xfId="21247" xr:uid="{00000000-0005-0000-0000-0000F2520000}"/>
    <cellStyle name="Normal 3 3 2 2 9" xfId="21248" xr:uid="{00000000-0005-0000-0000-0000F3520000}"/>
    <cellStyle name="Normal 3 3 2 3" xfId="21249" xr:uid="{00000000-0005-0000-0000-0000F4520000}"/>
    <cellStyle name="Normal 3 3 2 3 10" xfId="21250" xr:uid="{00000000-0005-0000-0000-0000F5520000}"/>
    <cellStyle name="Normal 3 3 2 3 2" xfId="21251" xr:uid="{00000000-0005-0000-0000-0000F6520000}"/>
    <cellStyle name="Normal 3 3 2 3 2 2" xfId="21252" xr:uid="{00000000-0005-0000-0000-0000F7520000}"/>
    <cellStyle name="Normal 3 3 2 3 2 2 2" xfId="21253" xr:uid="{00000000-0005-0000-0000-0000F8520000}"/>
    <cellStyle name="Normal 3 3 2 3 2 2 2 2" xfId="21254" xr:uid="{00000000-0005-0000-0000-0000F9520000}"/>
    <cellStyle name="Normal 3 3 2 3 2 2 2 2 2" xfId="21255" xr:uid="{00000000-0005-0000-0000-0000FA520000}"/>
    <cellStyle name="Normal 3 3 2 3 2 2 2 2 2 2" xfId="21256" xr:uid="{00000000-0005-0000-0000-0000FB520000}"/>
    <cellStyle name="Normal 3 3 2 3 2 2 2 2 3" xfId="21257" xr:uid="{00000000-0005-0000-0000-0000FC520000}"/>
    <cellStyle name="Normal 3 3 2 3 2 2 2 3" xfId="21258" xr:uid="{00000000-0005-0000-0000-0000FD520000}"/>
    <cellStyle name="Normal 3 3 2 3 2 2 2 3 2" xfId="21259" xr:uid="{00000000-0005-0000-0000-0000FE520000}"/>
    <cellStyle name="Normal 3 3 2 3 2 2 2 4" xfId="21260" xr:uid="{00000000-0005-0000-0000-0000FF520000}"/>
    <cellStyle name="Normal 3 3 2 3 2 2 2 4 2" xfId="21261" xr:uid="{00000000-0005-0000-0000-000000530000}"/>
    <cellStyle name="Normal 3 3 2 3 2 2 2 5" xfId="21262" xr:uid="{00000000-0005-0000-0000-000001530000}"/>
    <cellStyle name="Normal 3 3 2 3 2 2 3" xfId="21263" xr:uid="{00000000-0005-0000-0000-000002530000}"/>
    <cellStyle name="Normal 3 3 2 3 2 2 3 2" xfId="21264" xr:uid="{00000000-0005-0000-0000-000003530000}"/>
    <cellStyle name="Normal 3 3 2 3 2 2 3 2 2" xfId="21265" xr:uid="{00000000-0005-0000-0000-000004530000}"/>
    <cellStyle name="Normal 3 3 2 3 2 2 3 3" xfId="21266" xr:uid="{00000000-0005-0000-0000-000005530000}"/>
    <cellStyle name="Normal 3 3 2 3 2 2 4" xfId="21267" xr:uid="{00000000-0005-0000-0000-000006530000}"/>
    <cellStyle name="Normal 3 3 2 3 2 2 4 2" xfId="21268" xr:uid="{00000000-0005-0000-0000-000007530000}"/>
    <cellStyle name="Normal 3 3 2 3 2 2 5" xfId="21269" xr:uid="{00000000-0005-0000-0000-000008530000}"/>
    <cellStyle name="Normal 3 3 2 3 2 2 5 2" xfId="21270" xr:uid="{00000000-0005-0000-0000-000009530000}"/>
    <cellStyle name="Normal 3 3 2 3 2 2 6" xfId="21271" xr:uid="{00000000-0005-0000-0000-00000A530000}"/>
    <cellStyle name="Normal 3 3 2 3 2 2 7" xfId="21272" xr:uid="{00000000-0005-0000-0000-00000B530000}"/>
    <cellStyle name="Normal 3 3 2 3 2 2 8" xfId="21273" xr:uid="{00000000-0005-0000-0000-00000C530000}"/>
    <cellStyle name="Normal 3 3 2 3 2 3" xfId="21274" xr:uid="{00000000-0005-0000-0000-00000D530000}"/>
    <cellStyle name="Normal 3 3 2 3 2 3 2" xfId="21275" xr:uid="{00000000-0005-0000-0000-00000E530000}"/>
    <cellStyle name="Normal 3 3 2 3 2 3 2 2" xfId="21276" xr:uid="{00000000-0005-0000-0000-00000F530000}"/>
    <cellStyle name="Normal 3 3 2 3 2 3 2 2 2" xfId="21277" xr:uid="{00000000-0005-0000-0000-000010530000}"/>
    <cellStyle name="Normal 3 3 2 3 2 3 2 3" xfId="21278" xr:uid="{00000000-0005-0000-0000-000011530000}"/>
    <cellStyle name="Normal 3 3 2 3 2 3 3" xfId="21279" xr:uid="{00000000-0005-0000-0000-000012530000}"/>
    <cellStyle name="Normal 3 3 2 3 2 3 3 2" xfId="21280" xr:uid="{00000000-0005-0000-0000-000013530000}"/>
    <cellStyle name="Normal 3 3 2 3 2 3 4" xfId="21281" xr:uid="{00000000-0005-0000-0000-000014530000}"/>
    <cellStyle name="Normal 3 3 2 3 2 3 4 2" xfId="21282" xr:uid="{00000000-0005-0000-0000-000015530000}"/>
    <cellStyle name="Normal 3 3 2 3 2 3 5" xfId="21283" xr:uid="{00000000-0005-0000-0000-000016530000}"/>
    <cellStyle name="Normal 3 3 2 3 2 4" xfId="21284" xr:uid="{00000000-0005-0000-0000-000017530000}"/>
    <cellStyle name="Normal 3 3 2 3 2 4 2" xfId="21285" xr:uid="{00000000-0005-0000-0000-000018530000}"/>
    <cellStyle name="Normal 3 3 2 3 2 4 2 2" xfId="21286" xr:uid="{00000000-0005-0000-0000-000019530000}"/>
    <cellStyle name="Normal 3 3 2 3 2 4 3" xfId="21287" xr:uid="{00000000-0005-0000-0000-00001A530000}"/>
    <cellStyle name="Normal 3 3 2 3 2 5" xfId="21288" xr:uid="{00000000-0005-0000-0000-00001B530000}"/>
    <cellStyle name="Normal 3 3 2 3 2 5 2" xfId="21289" xr:uid="{00000000-0005-0000-0000-00001C530000}"/>
    <cellStyle name="Normal 3 3 2 3 2 6" xfId="21290" xr:uid="{00000000-0005-0000-0000-00001D530000}"/>
    <cellStyle name="Normal 3 3 2 3 2 6 2" xfId="21291" xr:uid="{00000000-0005-0000-0000-00001E530000}"/>
    <cellStyle name="Normal 3 3 2 3 2 7" xfId="21292" xr:uid="{00000000-0005-0000-0000-00001F530000}"/>
    <cellStyle name="Normal 3 3 2 3 2 8" xfId="21293" xr:uid="{00000000-0005-0000-0000-000020530000}"/>
    <cellStyle name="Normal 3 3 2 3 2 9" xfId="21294" xr:uid="{00000000-0005-0000-0000-000021530000}"/>
    <cellStyle name="Normal 3 3 2 3 3" xfId="21295" xr:uid="{00000000-0005-0000-0000-000022530000}"/>
    <cellStyle name="Normal 3 3 2 3 3 2" xfId="21296" xr:uid="{00000000-0005-0000-0000-000023530000}"/>
    <cellStyle name="Normal 3 3 2 3 3 2 2" xfId="21297" xr:uid="{00000000-0005-0000-0000-000024530000}"/>
    <cellStyle name="Normal 3 3 2 3 3 2 2 2" xfId="21298" xr:uid="{00000000-0005-0000-0000-000025530000}"/>
    <cellStyle name="Normal 3 3 2 3 3 2 2 2 2" xfId="21299" xr:uid="{00000000-0005-0000-0000-000026530000}"/>
    <cellStyle name="Normal 3 3 2 3 3 2 2 3" xfId="21300" xr:uid="{00000000-0005-0000-0000-000027530000}"/>
    <cellStyle name="Normal 3 3 2 3 3 2 3" xfId="21301" xr:uid="{00000000-0005-0000-0000-000028530000}"/>
    <cellStyle name="Normal 3 3 2 3 3 2 3 2" xfId="21302" xr:uid="{00000000-0005-0000-0000-000029530000}"/>
    <cellStyle name="Normal 3 3 2 3 3 2 4" xfId="21303" xr:uid="{00000000-0005-0000-0000-00002A530000}"/>
    <cellStyle name="Normal 3 3 2 3 3 2 4 2" xfId="21304" xr:uid="{00000000-0005-0000-0000-00002B530000}"/>
    <cellStyle name="Normal 3 3 2 3 3 2 5" xfId="21305" xr:uid="{00000000-0005-0000-0000-00002C530000}"/>
    <cellStyle name="Normal 3 3 2 3 3 3" xfId="21306" xr:uid="{00000000-0005-0000-0000-00002D530000}"/>
    <cellStyle name="Normal 3 3 2 3 3 3 2" xfId="21307" xr:uid="{00000000-0005-0000-0000-00002E530000}"/>
    <cellStyle name="Normal 3 3 2 3 3 3 2 2" xfId="21308" xr:uid="{00000000-0005-0000-0000-00002F530000}"/>
    <cellStyle name="Normal 3 3 2 3 3 3 3" xfId="21309" xr:uid="{00000000-0005-0000-0000-000030530000}"/>
    <cellStyle name="Normal 3 3 2 3 3 4" xfId="21310" xr:uid="{00000000-0005-0000-0000-000031530000}"/>
    <cellStyle name="Normal 3 3 2 3 3 4 2" xfId="21311" xr:uid="{00000000-0005-0000-0000-000032530000}"/>
    <cellStyle name="Normal 3 3 2 3 3 5" xfId="21312" xr:uid="{00000000-0005-0000-0000-000033530000}"/>
    <cellStyle name="Normal 3 3 2 3 3 5 2" xfId="21313" xr:uid="{00000000-0005-0000-0000-000034530000}"/>
    <cellStyle name="Normal 3 3 2 3 3 6" xfId="21314" xr:uid="{00000000-0005-0000-0000-000035530000}"/>
    <cellStyle name="Normal 3 3 2 3 3 7" xfId="21315" xr:uid="{00000000-0005-0000-0000-000036530000}"/>
    <cellStyle name="Normal 3 3 2 3 3 8" xfId="21316" xr:uid="{00000000-0005-0000-0000-000037530000}"/>
    <cellStyle name="Normal 3 3 2 3 4" xfId="21317" xr:uid="{00000000-0005-0000-0000-000038530000}"/>
    <cellStyle name="Normal 3 3 2 3 4 2" xfId="21318" xr:uid="{00000000-0005-0000-0000-000039530000}"/>
    <cellStyle name="Normal 3 3 2 3 4 2 2" xfId="21319" xr:uid="{00000000-0005-0000-0000-00003A530000}"/>
    <cellStyle name="Normal 3 3 2 3 4 2 2 2" xfId="21320" xr:uid="{00000000-0005-0000-0000-00003B530000}"/>
    <cellStyle name="Normal 3 3 2 3 4 2 3" xfId="21321" xr:uid="{00000000-0005-0000-0000-00003C530000}"/>
    <cellStyle name="Normal 3 3 2 3 4 3" xfId="21322" xr:uid="{00000000-0005-0000-0000-00003D530000}"/>
    <cellStyle name="Normal 3 3 2 3 4 3 2" xfId="21323" xr:uid="{00000000-0005-0000-0000-00003E530000}"/>
    <cellStyle name="Normal 3 3 2 3 4 4" xfId="21324" xr:uid="{00000000-0005-0000-0000-00003F530000}"/>
    <cellStyle name="Normal 3 3 2 3 4 4 2" xfId="21325" xr:uid="{00000000-0005-0000-0000-000040530000}"/>
    <cellStyle name="Normal 3 3 2 3 4 5" xfId="21326" xr:uid="{00000000-0005-0000-0000-000041530000}"/>
    <cellStyle name="Normal 3 3 2 3 5" xfId="21327" xr:uid="{00000000-0005-0000-0000-000042530000}"/>
    <cellStyle name="Normal 3 3 2 3 5 2" xfId="21328" xr:uid="{00000000-0005-0000-0000-000043530000}"/>
    <cellStyle name="Normal 3 3 2 3 5 2 2" xfId="21329" xr:uid="{00000000-0005-0000-0000-000044530000}"/>
    <cellStyle name="Normal 3 3 2 3 5 3" xfId="21330" xr:uid="{00000000-0005-0000-0000-000045530000}"/>
    <cellStyle name="Normal 3 3 2 3 6" xfId="21331" xr:uid="{00000000-0005-0000-0000-000046530000}"/>
    <cellStyle name="Normal 3 3 2 3 6 2" xfId="21332" xr:uid="{00000000-0005-0000-0000-000047530000}"/>
    <cellStyle name="Normal 3 3 2 3 7" xfId="21333" xr:uid="{00000000-0005-0000-0000-000048530000}"/>
    <cellStyle name="Normal 3 3 2 3 7 2" xfId="21334" xr:uid="{00000000-0005-0000-0000-000049530000}"/>
    <cellStyle name="Normal 3 3 2 3 8" xfId="21335" xr:uid="{00000000-0005-0000-0000-00004A530000}"/>
    <cellStyle name="Normal 3 3 2 3 9" xfId="21336" xr:uid="{00000000-0005-0000-0000-00004B530000}"/>
    <cellStyle name="Normal 3 3 2 4" xfId="21337" xr:uid="{00000000-0005-0000-0000-00004C530000}"/>
    <cellStyle name="Normal 3 3 2 4 10" xfId="21338" xr:uid="{00000000-0005-0000-0000-00004D530000}"/>
    <cellStyle name="Normal 3 3 2 4 2" xfId="21339" xr:uid="{00000000-0005-0000-0000-00004E530000}"/>
    <cellStyle name="Normal 3 3 2 4 2 2" xfId="21340" xr:uid="{00000000-0005-0000-0000-00004F530000}"/>
    <cellStyle name="Normal 3 3 2 4 2 2 2" xfId="21341" xr:uid="{00000000-0005-0000-0000-000050530000}"/>
    <cellStyle name="Normal 3 3 2 4 2 2 2 2" xfId="21342" xr:uid="{00000000-0005-0000-0000-000051530000}"/>
    <cellStyle name="Normal 3 3 2 4 2 2 2 2 2" xfId="21343" xr:uid="{00000000-0005-0000-0000-000052530000}"/>
    <cellStyle name="Normal 3 3 2 4 2 2 2 2 2 2" xfId="21344" xr:uid="{00000000-0005-0000-0000-000053530000}"/>
    <cellStyle name="Normal 3 3 2 4 2 2 2 2 3" xfId="21345" xr:uid="{00000000-0005-0000-0000-000054530000}"/>
    <cellStyle name="Normal 3 3 2 4 2 2 2 3" xfId="21346" xr:uid="{00000000-0005-0000-0000-000055530000}"/>
    <cellStyle name="Normal 3 3 2 4 2 2 2 3 2" xfId="21347" xr:uid="{00000000-0005-0000-0000-000056530000}"/>
    <cellStyle name="Normal 3 3 2 4 2 2 2 4" xfId="21348" xr:uid="{00000000-0005-0000-0000-000057530000}"/>
    <cellStyle name="Normal 3 3 2 4 2 2 2 4 2" xfId="21349" xr:uid="{00000000-0005-0000-0000-000058530000}"/>
    <cellStyle name="Normal 3 3 2 4 2 2 2 5" xfId="21350" xr:uid="{00000000-0005-0000-0000-000059530000}"/>
    <cellStyle name="Normal 3 3 2 4 2 2 3" xfId="21351" xr:uid="{00000000-0005-0000-0000-00005A530000}"/>
    <cellStyle name="Normal 3 3 2 4 2 2 3 2" xfId="21352" xr:uid="{00000000-0005-0000-0000-00005B530000}"/>
    <cellStyle name="Normal 3 3 2 4 2 2 3 2 2" xfId="21353" xr:uid="{00000000-0005-0000-0000-00005C530000}"/>
    <cellStyle name="Normal 3 3 2 4 2 2 3 3" xfId="21354" xr:uid="{00000000-0005-0000-0000-00005D530000}"/>
    <cellStyle name="Normal 3 3 2 4 2 2 4" xfId="21355" xr:uid="{00000000-0005-0000-0000-00005E530000}"/>
    <cellStyle name="Normal 3 3 2 4 2 2 4 2" xfId="21356" xr:uid="{00000000-0005-0000-0000-00005F530000}"/>
    <cellStyle name="Normal 3 3 2 4 2 2 5" xfId="21357" xr:uid="{00000000-0005-0000-0000-000060530000}"/>
    <cellStyle name="Normal 3 3 2 4 2 2 5 2" xfId="21358" xr:uid="{00000000-0005-0000-0000-000061530000}"/>
    <cellStyle name="Normal 3 3 2 4 2 2 6" xfId="21359" xr:uid="{00000000-0005-0000-0000-000062530000}"/>
    <cellStyle name="Normal 3 3 2 4 2 2 7" xfId="21360" xr:uid="{00000000-0005-0000-0000-000063530000}"/>
    <cellStyle name="Normal 3 3 2 4 2 2 8" xfId="21361" xr:uid="{00000000-0005-0000-0000-000064530000}"/>
    <cellStyle name="Normal 3 3 2 4 2 3" xfId="21362" xr:uid="{00000000-0005-0000-0000-000065530000}"/>
    <cellStyle name="Normal 3 3 2 4 2 3 2" xfId="21363" xr:uid="{00000000-0005-0000-0000-000066530000}"/>
    <cellStyle name="Normal 3 3 2 4 2 3 2 2" xfId="21364" xr:uid="{00000000-0005-0000-0000-000067530000}"/>
    <cellStyle name="Normal 3 3 2 4 2 3 2 2 2" xfId="21365" xr:uid="{00000000-0005-0000-0000-000068530000}"/>
    <cellStyle name="Normal 3 3 2 4 2 3 2 3" xfId="21366" xr:uid="{00000000-0005-0000-0000-000069530000}"/>
    <cellStyle name="Normal 3 3 2 4 2 3 3" xfId="21367" xr:uid="{00000000-0005-0000-0000-00006A530000}"/>
    <cellStyle name="Normal 3 3 2 4 2 3 3 2" xfId="21368" xr:uid="{00000000-0005-0000-0000-00006B530000}"/>
    <cellStyle name="Normal 3 3 2 4 2 3 4" xfId="21369" xr:uid="{00000000-0005-0000-0000-00006C530000}"/>
    <cellStyle name="Normal 3 3 2 4 2 3 4 2" xfId="21370" xr:uid="{00000000-0005-0000-0000-00006D530000}"/>
    <cellStyle name="Normal 3 3 2 4 2 3 5" xfId="21371" xr:uid="{00000000-0005-0000-0000-00006E530000}"/>
    <cellStyle name="Normal 3 3 2 4 2 4" xfId="21372" xr:uid="{00000000-0005-0000-0000-00006F530000}"/>
    <cellStyle name="Normal 3 3 2 4 2 4 2" xfId="21373" xr:uid="{00000000-0005-0000-0000-000070530000}"/>
    <cellStyle name="Normal 3 3 2 4 2 4 2 2" xfId="21374" xr:uid="{00000000-0005-0000-0000-000071530000}"/>
    <cellStyle name="Normal 3 3 2 4 2 4 3" xfId="21375" xr:uid="{00000000-0005-0000-0000-000072530000}"/>
    <cellStyle name="Normal 3 3 2 4 2 5" xfId="21376" xr:uid="{00000000-0005-0000-0000-000073530000}"/>
    <cellStyle name="Normal 3 3 2 4 2 5 2" xfId="21377" xr:uid="{00000000-0005-0000-0000-000074530000}"/>
    <cellStyle name="Normal 3 3 2 4 2 6" xfId="21378" xr:uid="{00000000-0005-0000-0000-000075530000}"/>
    <cellStyle name="Normal 3 3 2 4 2 6 2" xfId="21379" xr:uid="{00000000-0005-0000-0000-000076530000}"/>
    <cellStyle name="Normal 3 3 2 4 2 7" xfId="21380" xr:uid="{00000000-0005-0000-0000-000077530000}"/>
    <cellStyle name="Normal 3 3 2 4 2 8" xfId="21381" xr:uid="{00000000-0005-0000-0000-000078530000}"/>
    <cellStyle name="Normal 3 3 2 4 2 9" xfId="21382" xr:uid="{00000000-0005-0000-0000-000079530000}"/>
    <cellStyle name="Normal 3 3 2 4 3" xfId="21383" xr:uid="{00000000-0005-0000-0000-00007A530000}"/>
    <cellStyle name="Normal 3 3 2 4 3 2" xfId="21384" xr:uid="{00000000-0005-0000-0000-00007B530000}"/>
    <cellStyle name="Normal 3 3 2 4 3 2 2" xfId="21385" xr:uid="{00000000-0005-0000-0000-00007C530000}"/>
    <cellStyle name="Normal 3 3 2 4 3 2 2 2" xfId="21386" xr:uid="{00000000-0005-0000-0000-00007D530000}"/>
    <cellStyle name="Normal 3 3 2 4 3 2 2 2 2" xfId="21387" xr:uid="{00000000-0005-0000-0000-00007E530000}"/>
    <cellStyle name="Normal 3 3 2 4 3 2 2 3" xfId="21388" xr:uid="{00000000-0005-0000-0000-00007F530000}"/>
    <cellStyle name="Normal 3 3 2 4 3 2 3" xfId="21389" xr:uid="{00000000-0005-0000-0000-000080530000}"/>
    <cellStyle name="Normal 3 3 2 4 3 2 3 2" xfId="21390" xr:uid="{00000000-0005-0000-0000-000081530000}"/>
    <cellStyle name="Normal 3 3 2 4 3 2 4" xfId="21391" xr:uid="{00000000-0005-0000-0000-000082530000}"/>
    <cellStyle name="Normal 3 3 2 4 3 2 4 2" xfId="21392" xr:uid="{00000000-0005-0000-0000-000083530000}"/>
    <cellStyle name="Normal 3 3 2 4 3 2 5" xfId="21393" xr:uid="{00000000-0005-0000-0000-000084530000}"/>
    <cellStyle name="Normal 3 3 2 4 3 3" xfId="21394" xr:uid="{00000000-0005-0000-0000-000085530000}"/>
    <cellStyle name="Normal 3 3 2 4 3 3 2" xfId="21395" xr:uid="{00000000-0005-0000-0000-000086530000}"/>
    <cellStyle name="Normal 3 3 2 4 3 3 2 2" xfId="21396" xr:uid="{00000000-0005-0000-0000-000087530000}"/>
    <cellStyle name="Normal 3 3 2 4 3 3 3" xfId="21397" xr:uid="{00000000-0005-0000-0000-000088530000}"/>
    <cellStyle name="Normal 3 3 2 4 3 4" xfId="21398" xr:uid="{00000000-0005-0000-0000-000089530000}"/>
    <cellStyle name="Normal 3 3 2 4 3 4 2" xfId="21399" xr:uid="{00000000-0005-0000-0000-00008A530000}"/>
    <cellStyle name="Normal 3 3 2 4 3 5" xfId="21400" xr:uid="{00000000-0005-0000-0000-00008B530000}"/>
    <cellStyle name="Normal 3 3 2 4 3 5 2" xfId="21401" xr:uid="{00000000-0005-0000-0000-00008C530000}"/>
    <cellStyle name="Normal 3 3 2 4 3 6" xfId="21402" xr:uid="{00000000-0005-0000-0000-00008D530000}"/>
    <cellStyle name="Normal 3 3 2 4 3 7" xfId="21403" xr:uid="{00000000-0005-0000-0000-00008E530000}"/>
    <cellStyle name="Normal 3 3 2 4 3 8" xfId="21404" xr:uid="{00000000-0005-0000-0000-00008F530000}"/>
    <cellStyle name="Normal 3 3 2 4 4" xfId="21405" xr:uid="{00000000-0005-0000-0000-000090530000}"/>
    <cellStyle name="Normal 3 3 2 4 4 2" xfId="21406" xr:uid="{00000000-0005-0000-0000-000091530000}"/>
    <cellStyle name="Normal 3 3 2 4 4 2 2" xfId="21407" xr:uid="{00000000-0005-0000-0000-000092530000}"/>
    <cellStyle name="Normal 3 3 2 4 4 2 2 2" xfId="21408" xr:uid="{00000000-0005-0000-0000-000093530000}"/>
    <cellStyle name="Normal 3 3 2 4 4 2 3" xfId="21409" xr:uid="{00000000-0005-0000-0000-000094530000}"/>
    <cellStyle name="Normal 3 3 2 4 4 3" xfId="21410" xr:uid="{00000000-0005-0000-0000-000095530000}"/>
    <cellStyle name="Normal 3 3 2 4 4 3 2" xfId="21411" xr:uid="{00000000-0005-0000-0000-000096530000}"/>
    <cellStyle name="Normal 3 3 2 4 4 4" xfId="21412" xr:uid="{00000000-0005-0000-0000-000097530000}"/>
    <cellStyle name="Normal 3 3 2 4 4 4 2" xfId="21413" xr:uid="{00000000-0005-0000-0000-000098530000}"/>
    <cellStyle name="Normal 3 3 2 4 4 5" xfId="21414" xr:uid="{00000000-0005-0000-0000-000099530000}"/>
    <cellStyle name="Normal 3 3 2 4 5" xfId="21415" xr:uid="{00000000-0005-0000-0000-00009A530000}"/>
    <cellStyle name="Normal 3 3 2 4 5 2" xfId="21416" xr:uid="{00000000-0005-0000-0000-00009B530000}"/>
    <cellStyle name="Normal 3 3 2 4 5 2 2" xfId="21417" xr:uid="{00000000-0005-0000-0000-00009C530000}"/>
    <cellStyle name="Normal 3 3 2 4 5 3" xfId="21418" xr:uid="{00000000-0005-0000-0000-00009D530000}"/>
    <cellStyle name="Normal 3 3 2 4 6" xfId="21419" xr:uid="{00000000-0005-0000-0000-00009E530000}"/>
    <cellStyle name="Normal 3 3 2 4 6 2" xfId="21420" xr:uid="{00000000-0005-0000-0000-00009F530000}"/>
    <cellStyle name="Normal 3 3 2 4 7" xfId="21421" xr:uid="{00000000-0005-0000-0000-0000A0530000}"/>
    <cellStyle name="Normal 3 3 2 4 7 2" xfId="21422" xr:uid="{00000000-0005-0000-0000-0000A1530000}"/>
    <cellStyle name="Normal 3 3 2 4 8" xfId="21423" xr:uid="{00000000-0005-0000-0000-0000A2530000}"/>
    <cellStyle name="Normal 3 3 2 4 9" xfId="21424" xr:uid="{00000000-0005-0000-0000-0000A3530000}"/>
    <cellStyle name="Normal 3 3 2 5" xfId="21425" xr:uid="{00000000-0005-0000-0000-0000A4530000}"/>
    <cellStyle name="Normal 3 3 2 5 2" xfId="21426" xr:uid="{00000000-0005-0000-0000-0000A5530000}"/>
    <cellStyle name="Normal 3 3 2 5 2 2" xfId="21427" xr:uid="{00000000-0005-0000-0000-0000A6530000}"/>
    <cellStyle name="Normal 3 3 2 5 2 2 2" xfId="21428" xr:uid="{00000000-0005-0000-0000-0000A7530000}"/>
    <cellStyle name="Normal 3 3 2 5 2 2 2 2" xfId="21429" xr:uid="{00000000-0005-0000-0000-0000A8530000}"/>
    <cellStyle name="Normal 3 3 2 5 2 2 2 2 2" xfId="21430" xr:uid="{00000000-0005-0000-0000-0000A9530000}"/>
    <cellStyle name="Normal 3 3 2 5 2 2 2 3" xfId="21431" xr:uid="{00000000-0005-0000-0000-0000AA530000}"/>
    <cellStyle name="Normal 3 3 2 5 2 2 3" xfId="21432" xr:uid="{00000000-0005-0000-0000-0000AB530000}"/>
    <cellStyle name="Normal 3 3 2 5 2 2 3 2" xfId="21433" xr:uid="{00000000-0005-0000-0000-0000AC530000}"/>
    <cellStyle name="Normal 3 3 2 5 2 2 4" xfId="21434" xr:uid="{00000000-0005-0000-0000-0000AD530000}"/>
    <cellStyle name="Normal 3 3 2 5 2 2 4 2" xfId="21435" xr:uid="{00000000-0005-0000-0000-0000AE530000}"/>
    <cellStyle name="Normal 3 3 2 5 2 2 5" xfId="21436" xr:uid="{00000000-0005-0000-0000-0000AF530000}"/>
    <cellStyle name="Normal 3 3 2 5 2 3" xfId="21437" xr:uid="{00000000-0005-0000-0000-0000B0530000}"/>
    <cellStyle name="Normal 3 3 2 5 2 3 2" xfId="21438" xr:uid="{00000000-0005-0000-0000-0000B1530000}"/>
    <cellStyle name="Normal 3 3 2 5 2 3 2 2" xfId="21439" xr:uid="{00000000-0005-0000-0000-0000B2530000}"/>
    <cellStyle name="Normal 3 3 2 5 2 3 3" xfId="21440" xr:uid="{00000000-0005-0000-0000-0000B3530000}"/>
    <cellStyle name="Normal 3 3 2 5 2 4" xfId="21441" xr:uid="{00000000-0005-0000-0000-0000B4530000}"/>
    <cellStyle name="Normal 3 3 2 5 2 4 2" xfId="21442" xr:uid="{00000000-0005-0000-0000-0000B5530000}"/>
    <cellStyle name="Normal 3 3 2 5 2 5" xfId="21443" xr:uid="{00000000-0005-0000-0000-0000B6530000}"/>
    <cellStyle name="Normal 3 3 2 5 2 5 2" xfId="21444" xr:uid="{00000000-0005-0000-0000-0000B7530000}"/>
    <cellStyle name="Normal 3 3 2 5 2 6" xfId="21445" xr:uid="{00000000-0005-0000-0000-0000B8530000}"/>
    <cellStyle name="Normal 3 3 2 5 2 7" xfId="21446" xr:uid="{00000000-0005-0000-0000-0000B9530000}"/>
    <cellStyle name="Normal 3 3 2 5 2 8" xfId="21447" xr:uid="{00000000-0005-0000-0000-0000BA530000}"/>
    <cellStyle name="Normal 3 3 2 5 3" xfId="21448" xr:uid="{00000000-0005-0000-0000-0000BB530000}"/>
    <cellStyle name="Normal 3 3 2 5 3 2" xfId="21449" xr:uid="{00000000-0005-0000-0000-0000BC530000}"/>
    <cellStyle name="Normal 3 3 2 5 3 2 2" xfId="21450" xr:uid="{00000000-0005-0000-0000-0000BD530000}"/>
    <cellStyle name="Normal 3 3 2 5 3 2 2 2" xfId="21451" xr:uid="{00000000-0005-0000-0000-0000BE530000}"/>
    <cellStyle name="Normal 3 3 2 5 3 2 3" xfId="21452" xr:uid="{00000000-0005-0000-0000-0000BF530000}"/>
    <cellStyle name="Normal 3 3 2 5 3 3" xfId="21453" xr:uid="{00000000-0005-0000-0000-0000C0530000}"/>
    <cellStyle name="Normal 3 3 2 5 3 3 2" xfId="21454" xr:uid="{00000000-0005-0000-0000-0000C1530000}"/>
    <cellStyle name="Normal 3 3 2 5 3 4" xfId="21455" xr:uid="{00000000-0005-0000-0000-0000C2530000}"/>
    <cellStyle name="Normal 3 3 2 5 3 4 2" xfId="21456" xr:uid="{00000000-0005-0000-0000-0000C3530000}"/>
    <cellStyle name="Normal 3 3 2 5 3 5" xfId="21457" xr:uid="{00000000-0005-0000-0000-0000C4530000}"/>
    <cellStyle name="Normal 3 3 2 5 4" xfId="21458" xr:uid="{00000000-0005-0000-0000-0000C5530000}"/>
    <cellStyle name="Normal 3 3 2 5 4 2" xfId="21459" xr:uid="{00000000-0005-0000-0000-0000C6530000}"/>
    <cellStyle name="Normal 3 3 2 5 4 2 2" xfId="21460" xr:uid="{00000000-0005-0000-0000-0000C7530000}"/>
    <cellStyle name="Normal 3 3 2 5 4 3" xfId="21461" xr:uid="{00000000-0005-0000-0000-0000C8530000}"/>
    <cellStyle name="Normal 3 3 2 5 5" xfId="21462" xr:uid="{00000000-0005-0000-0000-0000C9530000}"/>
    <cellStyle name="Normal 3 3 2 5 5 2" xfId="21463" xr:uid="{00000000-0005-0000-0000-0000CA530000}"/>
    <cellStyle name="Normal 3 3 2 5 6" xfId="21464" xr:uid="{00000000-0005-0000-0000-0000CB530000}"/>
    <cellStyle name="Normal 3 3 2 5 6 2" xfId="21465" xr:uid="{00000000-0005-0000-0000-0000CC530000}"/>
    <cellStyle name="Normal 3 3 2 5 7" xfId="21466" xr:uid="{00000000-0005-0000-0000-0000CD530000}"/>
    <cellStyle name="Normal 3 3 2 5 8" xfId="21467" xr:uid="{00000000-0005-0000-0000-0000CE530000}"/>
    <cellStyle name="Normal 3 3 2 5 9" xfId="21468" xr:uid="{00000000-0005-0000-0000-0000CF530000}"/>
    <cellStyle name="Normal 3 3 2 6" xfId="21469" xr:uid="{00000000-0005-0000-0000-0000D0530000}"/>
    <cellStyle name="Normal 3 3 2 6 2" xfId="21470" xr:uid="{00000000-0005-0000-0000-0000D1530000}"/>
    <cellStyle name="Normal 3 3 2 6 2 2" xfId="21471" xr:uid="{00000000-0005-0000-0000-0000D2530000}"/>
    <cellStyle name="Normal 3 3 2 6 2 2 2" xfId="21472" xr:uid="{00000000-0005-0000-0000-0000D3530000}"/>
    <cellStyle name="Normal 3 3 2 6 2 2 2 2" xfId="21473" xr:uid="{00000000-0005-0000-0000-0000D4530000}"/>
    <cellStyle name="Normal 3 3 2 6 2 2 2 2 2" xfId="21474" xr:uid="{00000000-0005-0000-0000-0000D5530000}"/>
    <cellStyle name="Normal 3 3 2 6 2 2 2 3" xfId="21475" xr:uid="{00000000-0005-0000-0000-0000D6530000}"/>
    <cellStyle name="Normal 3 3 2 6 2 2 3" xfId="21476" xr:uid="{00000000-0005-0000-0000-0000D7530000}"/>
    <cellStyle name="Normal 3 3 2 6 2 2 3 2" xfId="21477" xr:uid="{00000000-0005-0000-0000-0000D8530000}"/>
    <cellStyle name="Normal 3 3 2 6 2 2 4" xfId="21478" xr:uid="{00000000-0005-0000-0000-0000D9530000}"/>
    <cellStyle name="Normal 3 3 2 6 2 2 4 2" xfId="21479" xr:uid="{00000000-0005-0000-0000-0000DA530000}"/>
    <cellStyle name="Normal 3 3 2 6 2 2 5" xfId="21480" xr:uid="{00000000-0005-0000-0000-0000DB530000}"/>
    <cellStyle name="Normal 3 3 2 6 2 3" xfId="21481" xr:uid="{00000000-0005-0000-0000-0000DC530000}"/>
    <cellStyle name="Normal 3 3 2 6 2 3 2" xfId="21482" xr:uid="{00000000-0005-0000-0000-0000DD530000}"/>
    <cellStyle name="Normal 3 3 2 6 2 3 2 2" xfId="21483" xr:uid="{00000000-0005-0000-0000-0000DE530000}"/>
    <cellStyle name="Normal 3 3 2 6 2 3 3" xfId="21484" xr:uid="{00000000-0005-0000-0000-0000DF530000}"/>
    <cellStyle name="Normal 3 3 2 6 2 4" xfId="21485" xr:uid="{00000000-0005-0000-0000-0000E0530000}"/>
    <cellStyle name="Normal 3 3 2 6 2 4 2" xfId="21486" xr:uid="{00000000-0005-0000-0000-0000E1530000}"/>
    <cellStyle name="Normal 3 3 2 6 2 5" xfId="21487" xr:uid="{00000000-0005-0000-0000-0000E2530000}"/>
    <cellStyle name="Normal 3 3 2 6 2 5 2" xfId="21488" xr:uid="{00000000-0005-0000-0000-0000E3530000}"/>
    <cellStyle name="Normal 3 3 2 6 2 6" xfId="21489" xr:uid="{00000000-0005-0000-0000-0000E4530000}"/>
    <cellStyle name="Normal 3 3 2 6 2 7" xfId="21490" xr:uid="{00000000-0005-0000-0000-0000E5530000}"/>
    <cellStyle name="Normal 3 3 2 6 2 8" xfId="21491" xr:uid="{00000000-0005-0000-0000-0000E6530000}"/>
    <cellStyle name="Normal 3 3 2 6 3" xfId="21492" xr:uid="{00000000-0005-0000-0000-0000E7530000}"/>
    <cellStyle name="Normal 3 3 2 6 3 2" xfId="21493" xr:uid="{00000000-0005-0000-0000-0000E8530000}"/>
    <cellStyle name="Normal 3 3 2 6 3 2 2" xfId="21494" xr:uid="{00000000-0005-0000-0000-0000E9530000}"/>
    <cellStyle name="Normal 3 3 2 6 3 2 2 2" xfId="21495" xr:uid="{00000000-0005-0000-0000-0000EA530000}"/>
    <cellStyle name="Normal 3 3 2 6 3 2 3" xfId="21496" xr:uid="{00000000-0005-0000-0000-0000EB530000}"/>
    <cellStyle name="Normal 3 3 2 6 3 3" xfId="21497" xr:uid="{00000000-0005-0000-0000-0000EC530000}"/>
    <cellStyle name="Normal 3 3 2 6 3 3 2" xfId="21498" xr:uid="{00000000-0005-0000-0000-0000ED530000}"/>
    <cellStyle name="Normal 3 3 2 6 3 4" xfId="21499" xr:uid="{00000000-0005-0000-0000-0000EE530000}"/>
    <cellStyle name="Normal 3 3 2 6 3 4 2" xfId="21500" xr:uid="{00000000-0005-0000-0000-0000EF530000}"/>
    <cellStyle name="Normal 3 3 2 6 3 5" xfId="21501" xr:uid="{00000000-0005-0000-0000-0000F0530000}"/>
    <cellStyle name="Normal 3 3 2 6 4" xfId="21502" xr:uid="{00000000-0005-0000-0000-0000F1530000}"/>
    <cellStyle name="Normal 3 3 2 6 4 2" xfId="21503" xr:uid="{00000000-0005-0000-0000-0000F2530000}"/>
    <cellStyle name="Normal 3 3 2 6 4 2 2" xfId="21504" xr:uid="{00000000-0005-0000-0000-0000F3530000}"/>
    <cellStyle name="Normal 3 3 2 6 4 3" xfId="21505" xr:uid="{00000000-0005-0000-0000-0000F4530000}"/>
    <cellStyle name="Normal 3 3 2 6 5" xfId="21506" xr:uid="{00000000-0005-0000-0000-0000F5530000}"/>
    <cellStyle name="Normal 3 3 2 6 5 2" xfId="21507" xr:uid="{00000000-0005-0000-0000-0000F6530000}"/>
    <cellStyle name="Normal 3 3 2 6 6" xfId="21508" xr:uid="{00000000-0005-0000-0000-0000F7530000}"/>
    <cellStyle name="Normal 3 3 2 6 6 2" xfId="21509" xr:uid="{00000000-0005-0000-0000-0000F8530000}"/>
    <cellStyle name="Normal 3 3 2 6 7" xfId="21510" xr:uid="{00000000-0005-0000-0000-0000F9530000}"/>
    <cellStyle name="Normal 3 3 2 6 8" xfId="21511" xr:uid="{00000000-0005-0000-0000-0000FA530000}"/>
    <cellStyle name="Normal 3 3 2 6 9" xfId="21512" xr:uid="{00000000-0005-0000-0000-0000FB530000}"/>
    <cellStyle name="Normal 3 3 2 7" xfId="21513" xr:uid="{00000000-0005-0000-0000-0000FC530000}"/>
    <cellStyle name="Normal 3 3 2 7 2" xfId="21514" xr:uid="{00000000-0005-0000-0000-0000FD530000}"/>
    <cellStyle name="Normal 3 3 2 7 2 2" xfId="21515" xr:uid="{00000000-0005-0000-0000-0000FE530000}"/>
    <cellStyle name="Normal 3 3 2 7 2 2 2" xfId="21516" xr:uid="{00000000-0005-0000-0000-0000FF530000}"/>
    <cellStyle name="Normal 3 3 2 7 2 2 2 2" xfId="21517" xr:uid="{00000000-0005-0000-0000-000000540000}"/>
    <cellStyle name="Normal 3 3 2 7 2 2 2 2 2" xfId="21518" xr:uid="{00000000-0005-0000-0000-000001540000}"/>
    <cellStyle name="Normal 3 3 2 7 2 2 2 3" xfId="21519" xr:uid="{00000000-0005-0000-0000-000002540000}"/>
    <cellStyle name="Normal 3 3 2 7 2 2 3" xfId="21520" xr:uid="{00000000-0005-0000-0000-000003540000}"/>
    <cellStyle name="Normal 3 3 2 7 2 2 3 2" xfId="21521" xr:uid="{00000000-0005-0000-0000-000004540000}"/>
    <cellStyle name="Normal 3 3 2 7 2 2 4" xfId="21522" xr:uid="{00000000-0005-0000-0000-000005540000}"/>
    <cellStyle name="Normal 3 3 2 7 2 2 4 2" xfId="21523" xr:uid="{00000000-0005-0000-0000-000006540000}"/>
    <cellStyle name="Normal 3 3 2 7 2 2 5" xfId="21524" xr:uid="{00000000-0005-0000-0000-000007540000}"/>
    <cellStyle name="Normal 3 3 2 7 2 3" xfId="21525" xr:uid="{00000000-0005-0000-0000-000008540000}"/>
    <cellStyle name="Normal 3 3 2 7 2 3 2" xfId="21526" xr:uid="{00000000-0005-0000-0000-000009540000}"/>
    <cellStyle name="Normal 3 3 2 7 2 3 2 2" xfId="21527" xr:uid="{00000000-0005-0000-0000-00000A540000}"/>
    <cellStyle name="Normal 3 3 2 7 2 3 3" xfId="21528" xr:uid="{00000000-0005-0000-0000-00000B540000}"/>
    <cellStyle name="Normal 3 3 2 7 2 4" xfId="21529" xr:uid="{00000000-0005-0000-0000-00000C540000}"/>
    <cellStyle name="Normal 3 3 2 7 2 4 2" xfId="21530" xr:uid="{00000000-0005-0000-0000-00000D540000}"/>
    <cellStyle name="Normal 3 3 2 7 2 5" xfId="21531" xr:uid="{00000000-0005-0000-0000-00000E540000}"/>
    <cellStyle name="Normal 3 3 2 7 2 5 2" xfId="21532" xr:uid="{00000000-0005-0000-0000-00000F540000}"/>
    <cellStyle name="Normal 3 3 2 7 2 6" xfId="21533" xr:uid="{00000000-0005-0000-0000-000010540000}"/>
    <cellStyle name="Normal 3 3 2 7 2 7" xfId="21534" xr:uid="{00000000-0005-0000-0000-000011540000}"/>
    <cellStyle name="Normal 3 3 2 7 2 8" xfId="21535" xr:uid="{00000000-0005-0000-0000-000012540000}"/>
    <cellStyle name="Normal 3 3 2 7 3" xfId="21536" xr:uid="{00000000-0005-0000-0000-000013540000}"/>
    <cellStyle name="Normal 3 3 2 7 3 2" xfId="21537" xr:uid="{00000000-0005-0000-0000-000014540000}"/>
    <cellStyle name="Normal 3 3 2 7 3 2 2" xfId="21538" xr:uid="{00000000-0005-0000-0000-000015540000}"/>
    <cellStyle name="Normal 3 3 2 7 3 2 2 2" xfId="21539" xr:uid="{00000000-0005-0000-0000-000016540000}"/>
    <cellStyle name="Normal 3 3 2 7 3 2 3" xfId="21540" xr:uid="{00000000-0005-0000-0000-000017540000}"/>
    <cellStyle name="Normal 3 3 2 7 3 3" xfId="21541" xr:uid="{00000000-0005-0000-0000-000018540000}"/>
    <cellStyle name="Normal 3 3 2 7 3 3 2" xfId="21542" xr:uid="{00000000-0005-0000-0000-000019540000}"/>
    <cellStyle name="Normal 3 3 2 7 3 4" xfId="21543" xr:uid="{00000000-0005-0000-0000-00001A540000}"/>
    <cellStyle name="Normal 3 3 2 7 3 4 2" xfId="21544" xr:uid="{00000000-0005-0000-0000-00001B540000}"/>
    <cellStyle name="Normal 3 3 2 7 3 5" xfId="21545" xr:uid="{00000000-0005-0000-0000-00001C540000}"/>
    <cellStyle name="Normal 3 3 2 7 4" xfId="21546" xr:uid="{00000000-0005-0000-0000-00001D540000}"/>
    <cellStyle name="Normal 3 3 2 7 4 2" xfId="21547" xr:uid="{00000000-0005-0000-0000-00001E540000}"/>
    <cellStyle name="Normal 3 3 2 7 4 2 2" xfId="21548" xr:uid="{00000000-0005-0000-0000-00001F540000}"/>
    <cellStyle name="Normal 3 3 2 7 4 3" xfId="21549" xr:uid="{00000000-0005-0000-0000-000020540000}"/>
    <cellStyle name="Normal 3 3 2 7 5" xfId="21550" xr:uid="{00000000-0005-0000-0000-000021540000}"/>
    <cellStyle name="Normal 3 3 2 7 5 2" xfId="21551" xr:uid="{00000000-0005-0000-0000-000022540000}"/>
    <cellStyle name="Normal 3 3 2 7 6" xfId="21552" xr:uid="{00000000-0005-0000-0000-000023540000}"/>
    <cellStyle name="Normal 3 3 2 7 6 2" xfId="21553" xr:uid="{00000000-0005-0000-0000-000024540000}"/>
    <cellStyle name="Normal 3 3 2 7 7" xfId="21554" xr:uid="{00000000-0005-0000-0000-000025540000}"/>
    <cellStyle name="Normal 3 3 2 7 8" xfId="21555" xr:uid="{00000000-0005-0000-0000-000026540000}"/>
    <cellStyle name="Normal 3 3 2 7 9" xfId="21556" xr:uid="{00000000-0005-0000-0000-000027540000}"/>
    <cellStyle name="Normal 3 3 2 8" xfId="21557" xr:uid="{00000000-0005-0000-0000-000028540000}"/>
    <cellStyle name="Normal 3 3 2 8 2" xfId="21558" xr:uid="{00000000-0005-0000-0000-000029540000}"/>
    <cellStyle name="Normal 3 3 2 8 2 2" xfId="21559" xr:uid="{00000000-0005-0000-0000-00002A540000}"/>
    <cellStyle name="Normal 3 3 2 8 2 2 2" xfId="21560" xr:uid="{00000000-0005-0000-0000-00002B540000}"/>
    <cellStyle name="Normal 3 3 2 8 2 2 2 2" xfId="21561" xr:uid="{00000000-0005-0000-0000-00002C540000}"/>
    <cellStyle name="Normal 3 3 2 8 2 2 3" xfId="21562" xr:uid="{00000000-0005-0000-0000-00002D540000}"/>
    <cellStyle name="Normal 3 3 2 8 2 3" xfId="21563" xr:uid="{00000000-0005-0000-0000-00002E540000}"/>
    <cellStyle name="Normal 3 3 2 8 2 3 2" xfId="21564" xr:uid="{00000000-0005-0000-0000-00002F540000}"/>
    <cellStyle name="Normal 3 3 2 8 2 4" xfId="21565" xr:uid="{00000000-0005-0000-0000-000030540000}"/>
    <cellStyle name="Normal 3 3 2 8 2 4 2" xfId="21566" xr:uid="{00000000-0005-0000-0000-000031540000}"/>
    <cellStyle name="Normal 3 3 2 8 2 5" xfId="21567" xr:uid="{00000000-0005-0000-0000-000032540000}"/>
    <cellStyle name="Normal 3 3 2 8 3" xfId="21568" xr:uid="{00000000-0005-0000-0000-000033540000}"/>
    <cellStyle name="Normal 3 3 2 8 3 2" xfId="21569" xr:uid="{00000000-0005-0000-0000-000034540000}"/>
    <cellStyle name="Normal 3 3 2 8 3 2 2" xfId="21570" xr:uid="{00000000-0005-0000-0000-000035540000}"/>
    <cellStyle name="Normal 3 3 2 8 3 3" xfId="21571" xr:uid="{00000000-0005-0000-0000-000036540000}"/>
    <cellStyle name="Normal 3 3 2 8 4" xfId="21572" xr:uid="{00000000-0005-0000-0000-000037540000}"/>
    <cellStyle name="Normal 3 3 2 8 4 2" xfId="21573" xr:uid="{00000000-0005-0000-0000-000038540000}"/>
    <cellStyle name="Normal 3 3 2 8 5" xfId="21574" xr:uid="{00000000-0005-0000-0000-000039540000}"/>
    <cellStyle name="Normal 3 3 2 8 5 2" xfId="21575" xr:uid="{00000000-0005-0000-0000-00003A540000}"/>
    <cellStyle name="Normal 3 3 2 8 6" xfId="21576" xr:uid="{00000000-0005-0000-0000-00003B540000}"/>
    <cellStyle name="Normal 3 3 2 8 7" xfId="21577" xr:uid="{00000000-0005-0000-0000-00003C540000}"/>
    <cellStyle name="Normal 3 3 2 8 8" xfId="21578" xr:uid="{00000000-0005-0000-0000-00003D540000}"/>
    <cellStyle name="Normal 3 3 2 9" xfId="21579" xr:uid="{00000000-0005-0000-0000-00003E540000}"/>
    <cellStyle name="Normal 3 3 2 9 2" xfId="21580" xr:uid="{00000000-0005-0000-0000-00003F540000}"/>
    <cellStyle name="Normal 3 3 2 9 2 2" xfId="21581" xr:uid="{00000000-0005-0000-0000-000040540000}"/>
    <cellStyle name="Normal 3 3 2 9 2 2 2" xfId="21582" xr:uid="{00000000-0005-0000-0000-000041540000}"/>
    <cellStyle name="Normal 3 3 2 9 2 2 2 2" xfId="21583" xr:uid="{00000000-0005-0000-0000-000042540000}"/>
    <cellStyle name="Normal 3 3 2 9 2 2 3" xfId="21584" xr:uid="{00000000-0005-0000-0000-000043540000}"/>
    <cellStyle name="Normal 3 3 2 9 2 3" xfId="21585" xr:uid="{00000000-0005-0000-0000-000044540000}"/>
    <cellStyle name="Normal 3 3 2 9 2 3 2" xfId="21586" xr:uid="{00000000-0005-0000-0000-000045540000}"/>
    <cellStyle name="Normal 3 3 2 9 2 4" xfId="21587" xr:uid="{00000000-0005-0000-0000-000046540000}"/>
    <cellStyle name="Normal 3 3 2 9 2 4 2" xfId="21588" xr:uid="{00000000-0005-0000-0000-000047540000}"/>
    <cellStyle name="Normal 3 3 2 9 2 5" xfId="21589" xr:uid="{00000000-0005-0000-0000-000048540000}"/>
    <cellStyle name="Normal 3 3 2 9 3" xfId="21590" xr:uid="{00000000-0005-0000-0000-000049540000}"/>
    <cellStyle name="Normal 3 3 2 9 3 2" xfId="21591" xr:uid="{00000000-0005-0000-0000-00004A540000}"/>
    <cellStyle name="Normal 3 3 2 9 3 2 2" xfId="21592" xr:uid="{00000000-0005-0000-0000-00004B540000}"/>
    <cellStyle name="Normal 3 3 2 9 3 3" xfId="21593" xr:uid="{00000000-0005-0000-0000-00004C540000}"/>
    <cellStyle name="Normal 3 3 2 9 4" xfId="21594" xr:uid="{00000000-0005-0000-0000-00004D540000}"/>
    <cellStyle name="Normal 3 3 2 9 4 2" xfId="21595" xr:uid="{00000000-0005-0000-0000-00004E540000}"/>
    <cellStyle name="Normal 3 3 2 9 5" xfId="21596" xr:uid="{00000000-0005-0000-0000-00004F540000}"/>
    <cellStyle name="Normal 3 3 2 9 5 2" xfId="21597" xr:uid="{00000000-0005-0000-0000-000050540000}"/>
    <cellStyle name="Normal 3 3 2 9 6" xfId="21598" xr:uid="{00000000-0005-0000-0000-000051540000}"/>
    <cellStyle name="Normal 3 3 20" xfId="21599" xr:uid="{00000000-0005-0000-0000-000052540000}"/>
    <cellStyle name="Normal 3 3 3" xfId="21600" xr:uid="{00000000-0005-0000-0000-000053540000}"/>
    <cellStyle name="Normal 3 3 3 10" xfId="21601" xr:uid="{00000000-0005-0000-0000-000054540000}"/>
    <cellStyle name="Normal 3 3 3 10 2" xfId="21602" xr:uid="{00000000-0005-0000-0000-000055540000}"/>
    <cellStyle name="Normal 3 3 3 10 2 2" xfId="21603" xr:uid="{00000000-0005-0000-0000-000056540000}"/>
    <cellStyle name="Normal 3 3 3 10 2 2 2" xfId="21604" xr:uid="{00000000-0005-0000-0000-000057540000}"/>
    <cellStyle name="Normal 3 3 3 10 2 3" xfId="21605" xr:uid="{00000000-0005-0000-0000-000058540000}"/>
    <cellStyle name="Normal 3 3 3 10 3" xfId="21606" xr:uid="{00000000-0005-0000-0000-000059540000}"/>
    <cellStyle name="Normal 3 3 3 10 3 2" xfId="21607" xr:uid="{00000000-0005-0000-0000-00005A540000}"/>
    <cellStyle name="Normal 3 3 3 10 4" xfId="21608" xr:uid="{00000000-0005-0000-0000-00005B540000}"/>
    <cellStyle name="Normal 3 3 3 10 4 2" xfId="21609" xr:uid="{00000000-0005-0000-0000-00005C540000}"/>
    <cellStyle name="Normal 3 3 3 10 5" xfId="21610" xr:uid="{00000000-0005-0000-0000-00005D540000}"/>
    <cellStyle name="Normal 3 3 3 11" xfId="21611" xr:uid="{00000000-0005-0000-0000-00005E540000}"/>
    <cellStyle name="Normal 3 3 3 11 2" xfId="21612" xr:uid="{00000000-0005-0000-0000-00005F540000}"/>
    <cellStyle name="Normal 3 3 3 11 2 2" xfId="21613" xr:uid="{00000000-0005-0000-0000-000060540000}"/>
    <cellStyle name="Normal 3 3 3 11 3" xfId="21614" xr:uid="{00000000-0005-0000-0000-000061540000}"/>
    <cellStyle name="Normal 3 3 3 12" xfId="21615" xr:uid="{00000000-0005-0000-0000-000062540000}"/>
    <cellStyle name="Normal 3 3 3 12 2" xfId="21616" xr:uid="{00000000-0005-0000-0000-000063540000}"/>
    <cellStyle name="Normal 3 3 3 13" xfId="21617" xr:uid="{00000000-0005-0000-0000-000064540000}"/>
    <cellStyle name="Normal 3 3 3 13 2" xfId="21618" xr:uid="{00000000-0005-0000-0000-000065540000}"/>
    <cellStyle name="Normal 3 3 3 14" xfId="21619" xr:uid="{00000000-0005-0000-0000-000066540000}"/>
    <cellStyle name="Normal 3 3 3 15" xfId="21620" xr:uid="{00000000-0005-0000-0000-000067540000}"/>
    <cellStyle name="Normal 3 3 3 16" xfId="21621" xr:uid="{00000000-0005-0000-0000-000068540000}"/>
    <cellStyle name="Normal 3 3 3 2" xfId="21622" xr:uid="{00000000-0005-0000-0000-000069540000}"/>
    <cellStyle name="Normal 3 3 3 2 10" xfId="21623" xr:uid="{00000000-0005-0000-0000-00006A540000}"/>
    <cellStyle name="Normal 3 3 3 2 2" xfId="21624" xr:uid="{00000000-0005-0000-0000-00006B540000}"/>
    <cellStyle name="Normal 3 3 3 2 2 2" xfId="21625" xr:uid="{00000000-0005-0000-0000-00006C540000}"/>
    <cellStyle name="Normal 3 3 3 2 2 2 2" xfId="21626" xr:uid="{00000000-0005-0000-0000-00006D540000}"/>
    <cellStyle name="Normal 3 3 3 2 2 2 2 2" xfId="21627" xr:uid="{00000000-0005-0000-0000-00006E540000}"/>
    <cellStyle name="Normal 3 3 3 2 2 2 2 2 2" xfId="21628" xr:uid="{00000000-0005-0000-0000-00006F540000}"/>
    <cellStyle name="Normal 3 3 3 2 2 2 2 2 2 2" xfId="21629" xr:uid="{00000000-0005-0000-0000-000070540000}"/>
    <cellStyle name="Normal 3 3 3 2 2 2 2 2 3" xfId="21630" xr:uid="{00000000-0005-0000-0000-000071540000}"/>
    <cellStyle name="Normal 3 3 3 2 2 2 2 3" xfId="21631" xr:uid="{00000000-0005-0000-0000-000072540000}"/>
    <cellStyle name="Normal 3 3 3 2 2 2 2 3 2" xfId="21632" xr:uid="{00000000-0005-0000-0000-000073540000}"/>
    <cellStyle name="Normal 3 3 3 2 2 2 2 4" xfId="21633" xr:uid="{00000000-0005-0000-0000-000074540000}"/>
    <cellStyle name="Normal 3 3 3 2 2 2 2 4 2" xfId="21634" xr:uid="{00000000-0005-0000-0000-000075540000}"/>
    <cellStyle name="Normal 3 3 3 2 2 2 2 5" xfId="21635" xr:uid="{00000000-0005-0000-0000-000076540000}"/>
    <cellStyle name="Normal 3 3 3 2 2 2 3" xfId="21636" xr:uid="{00000000-0005-0000-0000-000077540000}"/>
    <cellStyle name="Normal 3 3 3 2 2 2 3 2" xfId="21637" xr:uid="{00000000-0005-0000-0000-000078540000}"/>
    <cellStyle name="Normal 3 3 3 2 2 2 3 2 2" xfId="21638" xr:uid="{00000000-0005-0000-0000-000079540000}"/>
    <cellStyle name="Normal 3 3 3 2 2 2 3 3" xfId="21639" xr:uid="{00000000-0005-0000-0000-00007A540000}"/>
    <cellStyle name="Normal 3 3 3 2 2 2 4" xfId="21640" xr:uid="{00000000-0005-0000-0000-00007B540000}"/>
    <cellStyle name="Normal 3 3 3 2 2 2 4 2" xfId="21641" xr:uid="{00000000-0005-0000-0000-00007C540000}"/>
    <cellStyle name="Normal 3 3 3 2 2 2 5" xfId="21642" xr:uid="{00000000-0005-0000-0000-00007D540000}"/>
    <cellStyle name="Normal 3 3 3 2 2 2 5 2" xfId="21643" xr:uid="{00000000-0005-0000-0000-00007E540000}"/>
    <cellStyle name="Normal 3 3 3 2 2 2 6" xfId="21644" xr:uid="{00000000-0005-0000-0000-00007F540000}"/>
    <cellStyle name="Normal 3 3 3 2 2 2 7" xfId="21645" xr:uid="{00000000-0005-0000-0000-000080540000}"/>
    <cellStyle name="Normal 3 3 3 2 2 2 8" xfId="21646" xr:uid="{00000000-0005-0000-0000-000081540000}"/>
    <cellStyle name="Normal 3 3 3 2 2 3" xfId="21647" xr:uid="{00000000-0005-0000-0000-000082540000}"/>
    <cellStyle name="Normal 3 3 3 2 2 3 2" xfId="21648" xr:uid="{00000000-0005-0000-0000-000083540000}"/>
    <cellStyle name="Normal 3 3 3 2 2 3 2 2" xfId="21649" xr:uid="{00000000-0005-0000-0000-000084540000}"/>
    <cellStyle name="Normal 3 3 3 2 2 3 2 2 2" xfId="21650" xr:uid="{00000000-0005-0000-0000-000085540000}"/>
    <cellStyle name="Normal 3 3 3 2 2 3 2 3" xfId="21651" xr:uid="{00000000-0005-0000-0000-000086540000}"/>
    <cellStyle name="Normal 3 3 3 2 2 3 3" xfId="21652" xr:uid="{00000000-0005-0000-0000-000087540000}"/>
    <cellStyle name="Normal 3 3 3 2 2 3 3 2" xfId="21653" xr:uid="{00000000-0005-0000-0000-000088540000}"/>
    <cellStyle name="Normal 3 3 3 2 2 3 4" xfId="21654" xr:uid="{00000000-0005-0000-0000-000089540000}"/>
    <cellStyle name="Normal 3 3 3 2 2 3 4 2" xfId="21655" xr:uid="{00000000-0005-0000-0000-00008A540000}"/>
    <cellStyle name="Normal 3 3 3 2 2 3 5" xfId="21656" xr:uid="{00000000-0005-0000-0000-00008B540000}"/>
    <cellStyle name="Normal 3 3 3 2 2 4" xfId="21657" xr:uid="{00000000-0005-0000-0000-00008C540000}"/>
    <cellStyle name="Normal 3 3 3 2 2 4 2" xfId="21658" xr:uid="{00000000-0005-0000-0000-00008D540000}"/>
    <cellStyle name="Normal 3 3 3 2 2 4 2 2" xfId="21659" xr:uid="{00000000-0005-0000-0000-00008E540000}"/>
    <cellStyle name="Normal 3 3 3 2 2 4 3" xfId="21660" xr:uid="{00000000-0005-0000-0000-00008F540000}"/>
    <cellStyle name="Normal 3 3 3 2 2 5" xfId="21661" xr:uid="{00000000-0005-0000-0000-000090540000}"/>
    <cellStyle name="Normal 3 3 3 2 2 5 2" xfId="21662" xr:uid="{00000000-0005-0000-0000-000091540000}"/>
    <cellStyle name="Normal 3 3 3 2 2 6" xfId="21663" xr:uid="{00000000-0005-0000-0000-000092540000}"/>
    <cellStyle name="Normal 3 3 3 2 2 6 2" xfId="21664" xr:uid="{00000000-0005-0000-0000-000093540000}"/>
    <cellStyle name="Normal 3 3 3 2 2 7" xfId="21665" xr:uid="{00000000-0005-0000-0000-000094540000}"/>
    <cellStyle name="Normal 3 3 3 2 2 8" xfId="21666" xr:uid="{00000000-0005-0000-0000-000095540000}"/>
    <cellStyle name="Normal 3 3 3 2 2 9" xfId="21667" xr:uid="{00000000-0005-0000-0000-000096540000}"/>
    <cellStyle name="Normal 3 3 3 2 3" xfId="21668" xr:uid="{00000000-0005-0000-0000-000097540000}"/>
    <cellStyle name="Normal 3 3 3 2 3 2" xfId="21669" xr:uid="{00000000-0005-0000-0000-000098540000}"/>
    <cellStyle name="Normal 3 3 3 2 3 2 2" xfId="21670" xr:uid="{00000000-0005-0000-0000-000099540000}"/>
    <cellStyle name="Normal 3 3 3 2 3 2 2 2" xfId="21671" xr:uid="{00000000-0005-0000-0000-00009A540000}"/>
    <cellStyle name="Normal 3 3 3 2 3 2 2 2 2" xfId="21672" xr:uid="{00000000-0005-0000-0000-00009B540000}"/>
    <cellStyle name="Normal 3 3 3 2 3 2 2 3" xfId="21673" xr:uid="{00000000-0005-0000-0000-00009C540000}"/>
    <cellStyle name="Normal 3 3 3 2 3 2 3" xfId="21674" xr:uid="{00000000-0005-0000-0000-00009D540000}"/>
    <cellStyle name="Normal 3 3 3 2 3 2 3 2" xfId="21675" xr:uid="{00000000-0005-0000-0000-00009E540000}"/>
    <cellStyle name="Normal 3 3 3 2 3 2 4" xfId="21676" xr:uid="{00000000-0005-0000-0000-00009F540000}"/>
    <cellStyle name="Normal 3 3 3 2 3 2 4 2" xfId="21677" xr:uid="{00000000-0005-0000-0000-0000A0540000}"/>
    <cellStyle name="Normal 3 3 3 2 3 2 5" xfId="21678" xr:uid="{00000000-0005-0000-0000-0000A1540000}"/>
    <cellStyle name="Normal 3 3 3 2 3 3" xfId="21679" xr:uid="{00000000-0005-0000-0000-0000A2540000}"/>
    <cellStyle name="Normal 3 3 3 2 3 3 2" xfId="21680" xr:uid="{00000000-0005-0000-0000-0000A3540000}"/>
    <cellStyle name="Normal 3 3 3 2 3 3 2 2" xfId="21681" xr:uid="{00000000-0005-0000-0000-0000A4540000}"/>
    <cellStyle name="Normal 3 3 3 2 3 3 3" xfId="21682" xr:uid="{00000000-0005-0000-0000-0000A5540000}"/>
    <cellStyle name="Normal 3 3 3 2 3 4" xfId="21683" xr:uid="{00000000-0005-0000-0000-0000A6540000}"/>
    <cellStyle name="Normal 3 3 3 2 3 4 2" xfId="21684" xr:uid="{00000000-0005-0000-0000-0000A7540000}"/>
    <cellStyle name="Normal 3 3 3 2 3 5" xfId="21685" xr:uid="{00000000-0005-0000-0000-0000A8540000}"/>
    <cellStyle name="Normal 3 3 3 2 3 5 2" xfId="21686" xr:uid="{00000000-0005-0000-0000-0000A9540000}"/>
    <cellStyle name="Normal 3 3 3 2 3 6" xfId="21687" xr:uid="{00000000-0005-0000-0000-0000AA540000}"/>
    <cellStyle name="Normal 3 3 3 2 3 7" xfId="21688" xr:uid="{00000000-0005-0000-0000-0000AB540000}"/>
    <cellStyle name="Normal 3 3 3 2 3 8" xfId="21689" xr:uid="{00000000-0005-0000-0000-0000AC540000}"/>
    <cellStyle name="Normal 3 3 3 2 4" xfId="21690" xr:uid="{00000000-0005-0000-0000-0000AD540000}"/>
    <cellStyle name="Normal 3 3 3 2 4 2" xfId="21691" xr:uid="{00000000-0005-0000-0000-0000AE540000}"/>
    <cellStyle name="Normal 3 3 3 2 4 2 2" xfId="21692" xr:uid="{00000000-0005-0000-0000-0000AF540000}"/>
    <cellStyle name="Normal 3 3 3 2 4 2 2 2" xfId="21693" xr:uid="{00000000-0005-0000-0000-0000B0540000}"/>
    <cellStyle name="Normal 3 3 3 2 4 2 3" xfId="21694" xr:uid="{00000000-0005-0000-0000-0000B1540000}"/>
    <cellStyle name="Normal 3 3 3 2 4 3" xfId="21695" xr:uid="{00000000-0005-0000-0000-0000B2540000}"/>
    <cellStyle name="Normal 3 3 3 2 4 3 2" xfId="21696" xr:uid="{00000000-0005-0000-0000-0000B3540000}"/>
    <cellStyle name="Normal 3 3 3 2 4 4" xfId="21697" xr:uid="{00000000-0005-0000-0000-0000B4540000}"/>
    <cellStyle name="Normal 3 3 3 2 4 4 2" xfId="21698" xr:uid="{00000000-0005-0000-0000-0000B5540000}"/>
    <cellStyle name="Normal 3 3 3 2 4 5" xfId="21699" xr:uid="{00000000-0005-0000-0000-0000B6540000}"/>
    <cellStyle name="Normal 3 3 3 2 5" xfId="21700" xr:uid="{00000000-0005-0000-0000-0000B7540000}"/>
    <cellStyle name="Normal 3 3 3 2 5 2" xfId="21701" xr:uid="{00000000-0005-0000-0000-0000B8540000}"/>
    <cellStyle name="Normal 3 3 3 2 5 2 2" xfId="21702" xr:uid="{00000000-0005-0000-0000-0000B9540000}"/>
    <cellStyle name="Normal 3 3 3 2 5 3" xfId="21703" xr:uid="{00000000-0005-0000-0000-0000BA540000}"/>
    <cellStyle name="Normal 3 3 3 2 6" xfId="21704" xr:uid="{00000000-0005-0000-0000-0000BB540000}"/>
    <cellStyle name="Normal 3 3 3 2 6 2" xfId="21705" xr:uid="{00000000-0005-0000-0000-0000BC540000}"/>
    <cellStyle name="Normal 3 3 3 2 7" xfId="21706" xr:uid="{00000000-0005-0000-0000-0000BD540000}"/>
    <cellStyle name="Normal 3 3 3 2 7 2" xfId="21707" xr:uid="{00000000-0005-0000-0000-0000BE540000}"/>
    <cellStyle name="Normal 3 3 3 2 8" xfId="21708" xr:uid="{00000000-0005-0000-0000-0000BF540000}"/>
    <cellStyle name="Normal 3 3 3 2 9" xfId="21709" xr:uid="{00000000-0005-0000-0000-0000C0540000}"/>
    <cellStyle name="Normal 3 3 3 3" xfId="21710" xr:uid="{00000000-0005-0000-0000-0000C1540000}"/>
    <cellStyle name="Normal 3 3 3 3 10" xfId="21711" xr:uid="{00000000-0005-0000-0000-0000C2540000}"/>
    <cellStyle name="Normal 3 3 3 3 2" xfId="21712" xr:uid="{00000000-0005-0000-0000-0000C3540000}"/>
    <cellStyle name="Normal 3 3 3 3 2 2" xfId="21713" xr:uid="{00000000-0005-0000-0000-0000C4540000}"/>
    <cellStyle name="Normal 3 3 3 3 2 2 2" xfId="21714" xr:uid="{00000000-0005-0000-0000-0000C5540000}"/>
    <cellStyle name="Normal 3 3 3 3 2 2 2 2" xfId="21715" xr:uid="{00000000-0005-0000-0000-0000C6540000}"/>
    <cellStyle name="Normal 3 3 3 3 2 2 2 2 2" xfId="21716" xr:uid="{00000000-0005-0000-0000-0000C7540000}"/>
    <cellStyle name="Normal 3 3 3 3 2 2 2 2 2 2" xfId="21717" xr:uid="{00000000-0005-0000-0000-0000C8540000}"/>
    <cellStyle name="Normal 3 3 3 3 2 2 2 2 3" xfId="21718" xr:uid="{00000000-0005-0000-0000-0000C9540000}"/>
    <cellStyle name="Normal 3 3 3 3 2 2 2 3" xfId="21719" xr:uid="{00000000-0005-0000-0000-0000CA540000}"/>
    <cellStyle name="Normal 3 3 3 3 2 2 2 3 2" xfId="21720" xr:uid="{00000000-0005-0000-0000-0000CB540000}"/>
    <cellStyle name="Normal 3 3 3 3 2 2 2 4" xfId="21721" xr:uid="{00000000-0005-0000-0000-0000CC540000}"/>
    <cellStyle name="Normal 3 3 3 3 2 2 2 4 2" xfId="21722" xr:uid="{00000000-0005-0000-0000-0000CD540000}"/>
    <cellStyle name="Normal 3 3 3 3 2 2 2 5" xfId="21723" xr:uid="{00000000-0005-0000-0000-0000CE540000}"/>
    <cellStyle name="Normal 3 3 3 3 2 2 3" xfId="21724" xr:uid="{00000000-0005-0000-0000-0000CF540000}"/>
    <cellStyle name="Normal 3 3 3 3 2 2 3 2" xfId="21725" xr:uid="{00000000-0005-0000-0000-0000D0540000}"/>
    <cellStyle name="Normal 3 3 3 3 2 2 3 2 2" xfId="21726" xr:uid="{00000000-0005-0000-0000-0000D1540000}"/>
    <cellStyle name="Normal 3 3 3 3 2 2 3 3" xfId="21727" xr:uid="{00000000-0005-0000-0000-0000D2540000}"/>
    <cellStyle name="Normal 3 3 3 3 2 2 4" xfId="21728" xr:uid="{00000000-0005-0000-0000-0000D3540000}"/>
    <cellStyle name="Normal 3 3 3 3 2 2 4 2" xfId="21729" xr:uid="{00000000-0005-0000-0000-0000D4540000}"/>
    <cellStyle name="Normal 3 3 3 3 2 2 5" xfId="21730" xr:uid="{00000000-0005-0000-0000-0000D5540000}"/>
    <cellStyle name="Normal 3 3 3 3 2 2 5 2" xfId="21731" xr:uid="{00000000-0005-0000-0000-0000D6540000}"/>
    <cellStyle name="Normal 3 3 3 3 2 2 6" xfId="21732" xr:uid="{00000000-0005-0000-0000-0000D7540000}"/>
    <cellStyle name="Normal 3 3 3 3 2 2 7" xfId="21733" xr:uid="{00000000-0005-0000-0000-0000D8540000}"/>
    <cellStyle name="Normal 3 3 3 3 2 2 8" xfId="21734" xr:uid="{00000000-0005-0000-0000-0000D9540000}"/>
    <cellStyle name="Normal 3 3 3 3 2 3" xfId="21735" xr:uid="{00000000-0005-0000-0000-0000DA540000}"/>
    <cellStyle name="Normal 3 3 3 3 2 3 2" xfId="21736" xr:uid="{00000000-0005-0000-0000-0000DB540000}"/>
    <cellStyle name="Normal 3 3 3 3 2 3 2 2" xfId="21737" xr:uid="{00000000-0005-0000-0000-0000DC540000}"/>
    <cellStyle name="Normal 3 3 3 3 2 3 2 2 2" xfId="21738" xr:uid="{00000000-0005-0000-0000-0000DD540000}"/>
    <cellStyle name="Normal 3 3 3 3 2 3 2 3" xfId="21739" xr:uid="{00000000-0005-0000-0000-0000DE540000}"/>
    <cellStyle name="Normal 3 3 3 3 2 3 3" xfId="21740" xr:uid="{00000000-0005-0000-0000-0000DF540000}"/>
    <cellStyle name="Normal 3 3 3 3 2 3 3 2" xfId="21741" xr:uid="{00000000-0005-0000-0000-0000E0540000}"/>
    <cellStyle name="Normal 3 3 3 3 2 3 4" xfId="21742" xr:uid="{00000000-0005-0000-0000-0000E1540000}"/>
    <cellStyle name="Normal 3 3 3 3 2 3 4 2" xfId="21743" xr:uid="{00000000-0005-0000-0000-0000E2540000}"/>
    <cellStyle name="Normal 3 3 3 3 2 3 5" xfId="21744" xr:uid="{00000000-0005-0000-0000-0000E3540000}"/>
    <cellStyle name="Normal 3 3 3 3 2 4" xfId="21745" xr:uid="{00000000-0005-0000-0000-0000E4540000}"/>
    <cellStyle name="Normal 3 3 3 3 2 4 2" xfId="21746" xr:uid="{00000000-0005-0000-0000-0000E5540000}"/>
    <cellStyle name="Normal 3 3 3 3 2 4 2 2" xfId="21747" xr:uid="{00000000-0005-0000-0000-0000E6540000}"/>
    <cellStyle name="Normal 3 3 3 3 2 4 3" xfId="21748" xr:uid="{00000000-0005-0000-0000-0000E7540000}"/>
    <cellStyle name="Normal 3 3 3 3 2 5" xfId="21749" xr:uid="{00000000-0005-0000-0000-0000E8540000}"/>
    <cellStyle name="Normal 3 3 3 3 2 5 2" xfId="21750" xr:uid="{00000000-0005-0000-0000-0000E9540000}"/>
    <cellStyle name="Normal 3 3 3 3 2 6" xfId="21751" xr:uid="{00000000-0005-0000-0000-0000EA540000}"/>
    <cellStyle name="Normal 3 3 3 3 2 6 2" xfId="21752" xr:uid="{00000000-0005-0000-0000-0000EB540000}"/>
    <cellStyle name="Normal 3 3 3 3 2 7" xfId="21753" xr:uid="{00000000-0005-0000-0000-0000EC540000}"/>
    <cellStyle name="Normal 3 3 3 3 2 8" xfId="21754" xr:uid="{00000000-0005-0000-0000-0000ED540000}"/>
    <cellStyle name="Normal 3 3 3 3 2 9" xfId="21755" xr:uid="{00000000-0005-0000-0000-0000EE540000}"/>
    <cellStyle name="Normal 3 3 3 3 3" xfId="21756" xr:uid="{00000000-0005-0000-0000-0000EF540000}"/>
    <cellStyle name="Normal 3 3 3 3 3 2" xfId="21757" xr:uid="{00000000-0005-0000-0000-0000F0540000}"/>
    <cellStyle name="Normal 3 3 3 3 3 2 2" xfId="21758" xr:uid="{00000000-0005-0000-0000-0000F1540000}"/>
    <cellStyle name="Normal 3 3 3 3 3 2 2 2" xfId="21759" xr:uid="{00000000-0005-0000-0000-0000F2540000}"/>
    <cellStyle name="Normal 3 3 3 3 3 2 2 2 2" xfId="21760" xr:uid="{00000000-0005-0000-0000-0000F3540000}"/>
    <cellStyle name="Normal 3 3 3 3 3 2 2 3" xfId="21761" xr:uid="{00000000-0005-0000-0000-0000F4540000}"/>
    <cellStyle name="Normal 3 3 3 3 3 2 3" xfId="21762" xr:uid="{00000000-0005-0000-0000-0000F5540000}"/>
    <cellStyle name="Normal 3 3 3 3 3 2 3 2" xfId="21763" xr:uid="{00000000-0005-0000-0000-0000F6540000}"/>
    <cellStyle name="Normal 3 3 3 3 3 2 4" xfId="21764" xr:uid="{00000000-0005-0000-0000-0000F7540000}"/>
    <cellStyle name="Normal 3 3 3 3 3 2 4 2" xfId="21765" xr:uid="{00000000-0005-0000-0000-0000F8540000}"/>
    <cellStyle name="Normal 3 3 3 3 3 2 5" xfId="21766" xr:uid="{00000000-0005-0000-0000-0000F9540000}"/>
    <cellStyle name="Normal 3 3 3 3 3 3" xfId="21767" xr:uid="{00000000-0005-0000-0000-0000FA540000}"/>
    <cellStyle name="Normal 3 3 3 3 3 3 2" xfId="21768" xr:uid="{00000000-0005-0000-0000-0000FB540000}"/>
    <cellStyle name="Normal 3 3 3 3 3 3 2 2" xfId="21769" xr:uid="{00000000-0005-0000-0000-0000FC540000}"/>
    <cellStyle name="Normal 3 3 3 3 3 3 3" xfId="21770" xr:uid="{00000000-0005-0000-0000-0000FD540000}"/>
    <cellStyle name="Normal 3 3 3 3 3 4" xfId="21771" xr:uid="{00000000-0005-0000-0000-0000FE540000}"/>
    <cellStyle name="Normal 3 3 3 3 3 4 2" xfId="21772" xr:uid="{00000000-0005-0000-0000-0000FF540000}"/>
    <cellStyle name="Normal 3 3 3 3 3 5" xfId="21773" xr:uid="{00000000-0005-0000-0000-000000550000}"/>
    <cellStyle name="Normal 3 3 3 3 3 5 2" xfId="21774" xr:uid="{00000000-0005-0000-0000-000001550000}"/>
    <cellStyle name="Normal 3 3 3 3 3 6" xfId="21775" xr:uid="{00000000-0005-0000-0000-000002550000}"/>
    <cellStyle name="Normal 3 3 3 3 3 7" xfId="21776" xr:uid="{00000000-0005-0000-0000-000003550000}"/>
    <cellStyle name="Normal 3 3 3 3 3 8" xfId="21777" xr:uid="{00000000-0005-0000-0000-000004550000}"/>
    <cellStyle name="Normal 3 3 3 3 4" xfId="21778" xr:uid="{00000000-0005-0000-0000-000005550000}"/>
    <cellStyle name="Normal 3 3 3 3 4 2" xfId="21779" xr:uid="{00000000-0005-0000-0000-000006550000}"/>
    <cellStyle name="Normal 3 3 3 3 4 2 2" xfId="21780" xr:uid="{00000000-0005-0000-0000-000007550000}"/>
    <cellStyle name="Normal 3 3 3 3 4 2 2 2" xfId="21781" xr:uid="{00000000-0005-0000-0000-000008550000}"/>
    <cellStyle name="Normal 3 3 3 3 4 2 3" xfId="21782" xr:uid="{00000000-0005-0000-0000-000009550000}"/>
    <cellStyle name="Normal 3 3 3 3 4 3" xfId="21783" xr:uid="{00000000-0005-0000-0000-00000A550000}"/>
    <cellStyle name="Normal 3 3 3 3 4 3 2" xfId="21784" xr:uid="{00000000-0005-0000-0000-00000B550000}"/>
    <cellStyle name="Normal 3 3 3 3 4 4" xfId="21785" xr:uid="{00000000-0005-0000-0000-00000C550000}"/>
    <cellStyle name="Normal 3 3 3 3 4 4 2" xfId="21786" xr:uid="{00000000-0005-0000-0000-00000D550000}"/>
    <cellStyle name="Normal 3 3 3 3 4 5" xfId="21787" xr:uid="{00000000-0005-0000-0000-00000E550000}"/>
    <cellStyle name="Normal 3 3 3 3 5" xfId="21788" xr:uid="{00000000-0005-0000-0000-00000F550000}"/>
    <cellStyle name="Normal 3 3 3 3 5 2" xfId="21789" xr:uid="{00000000-0005-0000-0000-000010550000}"/>
    <cellStyle name="Normal 3 3 3 3 5 2 2" xfId="21790" xr:uid="{00000000-0005-0000-0000-000011550000}"/>
    <cellStyle name="Normal 3 3 3 3 5 3" xfId="21791" xr:uid="{00000000-0005-0000-0000-000012550000}"/>
    <cellStyle name="Normal 3 3 3 3 6" xfId="21792" xr:uid="{00000000-0005-0000-0000-000013550000}"/>
    <cellStyle name="Normal 3 3 3 3 6 2" xfId="21793" xr:uid="{00000000-0005-0000-0000-000014550000}"/>
    <cellStyle name="Normal 3 3 3 3 7" xfId="21794" xr:uid="{00000000-0005-0000-0000-000015550000}"/>
    <cellStyle name="Normal 3 3 3 3 7 2" xfId="21795" xr:uid="{00000000-0005-0000-0000-000016550000}"/>
    <cellStyle name="Normal 3 3 3 3 8" xfId="21796" xr:uid="{00000000-0005-0000-0000-000017550000}"/>
    <cellStyle name="Normal 3 3 3 3 9" xfId="21797" xr:uid="{00000000-0005-0000-0000-000018550000}"/>
    <cellStyle name="Normal 3 3 3 4" xfId="21798" xr:uid="{00000000-0005-0000-0000-000019550000}"/>
    <cellStyle name="Normal 3 3 3 4 10" xfId="21799" xr:uid="{00000000-0005-0000-0000-00001A550000}"/>
    <cellStyle name="Normal 3 3 3 4 2" xfId="21800" xr:uid="{00000000-0005-0000-0000-00001B550000}"/>
    <cellStyle name="Normal 3 3 3 4 2 2" xfId="21801" xr:uid="{00000000-0005-0000-0000-00001C550000}"/>
    <cellStyle name="Normal 3 3 3 4 2 2 2" xfId="21802" xr:uid="{00000000-0005-0000-0000-00001D550000}"/>
    <cellStyle name="Normal 3 3 3 4 2 2 2 2" xfId="21803" xr:uid="{00000000-0005-0000-0000-00001E550000}"/>
    <cellStyle name="Normal 3 3 3 4 2 2 2 2 2" xfId="21804" xr:uid="{00000000-0005-0000-0000-00001F550000}"/>
    <cellStyle name="Normal 3 3 3 4 2 2 2 2 2 2" xfId="21805" xr:uid="{00000000-0005-0000-0000-000020550000}"/>
    <cellStyle name="Normal 3 3 3 4 2 2 2 2 3" xfId="21806" xr:uid="{00000000-0005-0000-0000-000021550000}"/>
    <cellStyle name="Normal 3 3 3 4 2 2 2 3" xfId="21807" xr:uid="{00000000-0005-0000-0000-000022550000}"/>
    <cellStyle name="Normal 3 3 3 4 2 2 2 3 2" xfId="21808" xr:uid="{00000000-0005-0000-0000-000023550000}"/>
    <cellStyle name="Normal 3 3 3 4 2 2 2 4" xfId="21809" xr:uid="{00000000-0005-0000-0000-000024550000}"/>
    <cellStyle name="Normal 3 3 3 4 2 2 2 4 2" xfId="21810" xr:uid="{00000000-0005-0000-0000-000025550000}"/>
    <cellStyle name="Normal 3 3 3 4 2 2 2 5" xfId="21811" xr:uid="{00000000-0005-0000-0000-000026550000}"/>
    <cellStyle name="Normal 3 3 3 4 2 2 3" xfId="21812" xr:uid="{00000000-0005-0000-0000-000027550000}"/>
    <cellStyle name="Normal 3 3 3 4 2 2 3 2" xfId="21813" xr:uid="{00000000-0005-0000-0000-000028550000}"/>
    <cellStyle name="Normal 3 3 3 4 2 2 3 2 2" xfId="21814" xr:uid="{00000000-0005-0000-0000-000029550000}"/>
    <cellStyle name="Normal 3 3 3 4 2 2 3 3" xfId="21815" xr:uid="{00000000-0005-0000-0000-00002A550000}"/>
    <cellStyle name="Normal 3 3 3 4 2 2 4" xfId="21816" xr:uid="{00000000-0005-0000-0000-00002B550000}"/>
    <cellStyle name="Normal 3 3 3 4 2 2 4 2" xfId="21817" xr:uid="{00000000-0005-0000-0000-00002C550000}"/>
    <cellStyle name="Normal 3 3 3 4 2 2 5" xfId="21818" xr:uid="{00000000-0005-0000-0000-00002D550000}"/>
    <cellStyle name="Normal 3 3 3 4 2 2 5 2" xfId="21819" xr:uid="{00000000-0005-0000-0000-00002E550000}"/>
    <cellStyle name="Normal 3 3 3 4 2 2 6" xfId="21820" xr:uid="{00000000-0005-0000-0000-00002F550000}"/>
    <cellStyle name="Normal 3 3 3 4 2 2 7" xfId="21821" xr:uid="{00000000-0005-0000-0000-000030550000}"/>
    <cellStyle name="Normal 3 3 3 4 2 2 8" xfId="21822" xr:uid="{00000000-0005-0000-0000-000031550000}"/>
    <cellStyle name="Normal 3 3 3 4 2 3" xfId="21823" xr:uid="{00000000-0005-0000-0000-000032550000}"/>
    <cellStyle name="Normal 3 3 3 4 2 3 2" xfId="21824" xr:uid="{00000000-0005-0000-0000-000033550000}"/>
    <cellStyle name="Normal 3 3 3 4 2 3 2 2" xfId="21825" xr:uid="{00000000-0005-0000-0000-000034550000}"/>
    <cellStyle name="Normal 3 3 3 4 2 3 2 2 2" xfId="21826" xr:uid="{00000000-0005-0000-0000-000035550000}"/>
    <cellStyle name="Normal 3 3 3 4 2 3 2 3" xfId="21827" xr:uid="{00000000-0005-0000-0000-000036550000}"/>
    <cellStyle name="Normal 3 3 3 4 2 3 3" xfId="21828" xr:uid="{00000000-0005-0000-0000-000037550000}"/>
    <cellStyle name="Normal 3 3 3 4 2 3 3 2" xfId="21829" xr:uid="{00000000-0005-0000-0000-000038550000}"/>
    <cellStyle name="Normal 3 3 3 4 2 3 4" xfId="21830" xr:uid="{00000000-0005-0000-0000-000039550000}"/>
    <cellStyle name="Normal 3 3 3 4 2 3 4 2" xfId="21831" xr:uid="{00000000-0005-0000-0000-00003A550000}"/>
    <cellStyle name="Normal 3 3 3 4 2 3 5" xfId="21832" xr:uid="{00000000-0005-0000-0000-00003B550000}"/>
    <cellStyle name="Normal 3 3 3 4 2 4" xfId="21833" xr:uid="{00000000-0005-0000-0000-00003C550000}"/>
    <cellStyle name="Normal 3 3 3 4 2 4 2" xfId="21834" xr:uid="{00000000-0005-0000-0000-00003D550000}"/>
    <cellStyle name="Normal 3 3 3 4 2 4 2 2" xfId="21835" xr:uid="{00000000-0005-0000-0000-00003E550000}"/>
    <cellStyle name="Normal 3 3 3 4 2 4 3" xfId="21836" xr:uid="{00000000-0005-0000-0000-00003F550000}"/>
    <cellStyle name="Normal 3 3 3 4 2 5" xfId="21837" xr:uid="{00000000-0005-0000-0000-000040550000}"/>
    <cellStyle name="Normal 3 3 3 4 2 5 2" xfId="21838" xr:uid="{00000000-0005-0000-0000-000041550000}"/>
    <cellStyle name="Normal 3 3 3 4 2 6" xfId="21839" xr:uid="{00000000-0005-0000-0000-000042550000}"/>
    <cellStyle name="Normal 3 3 3 4 2 6 2" xfId="21840" xr:uid="{00000000-0005-0000-0000-000043550000}"/>
    <cellStyle name="Normal 3 3 3 4 2 7" xfId="21841" xr:uid="{00000000-0005-0000-0000-000044550000}"/>
    <cellStyle name="Normal 3 3 3 4 2 8" xfId="21842" xr:uid="{00000000-0005-0000-0000-000045550000}"/>
    <cellStyle name="Normal 3 3 3 4 2 9" xfId="21843" xr:uid="{00000000-0005-0000-0000-000046550000}"/>
    <cellStyle name="Normal 3 3 3 4 3" xfId="21844" xr:uid="{00000000-0005-0000-0000-000047550000}"/>
    <cellStyle name="Normal 3 3 3 4 3 2" xfId="21845" xr:uid="{00000000-0005-0000-0000-000048550000}"/>
    <cellStyle name="Normal 3 3 3 4 3 2 2" xfId="21846" xr:uid="{00000000-0005-0000-0000-000049550000}"/>
    <cellStyle name="Normal 3 3 3 4 3 2 2 2" xfId="21847" xr:uid="{00000000-0005-0000-0000-00004A550000}"/>
    <cellStyle name="Normal 3 3 3 4 3 2 2 2 2" xfId="21848" xr:uid="{00000000-0005-0000-0000-00004B550000}"/>
    <cellStyle name="Normal 3 3 3 4 3 2 2 3" xfId="21849" xr:uid="{00000000-0005-0000-0000-00004C550000}"/>
    <cellStyle name="Normal 3 3 3 4 3 2 3" xfId="21850" xr:uid="{00000000-0005-0000-0000-00004D550000}"/>
    <cellStyle name="Normal 3 3 3 4 3 2 3 2" xfId="21851" xr:uid="{00000000-0005-0000-0000-00004E550000}"/>
    <cellStyle name="Normal 3 3 3 4 3 2 4" xfId="21852" xr:uid="{00000000-0005-0000-0000-00004F550000}"/>
    <cellStyle name="Normal 3 3 3 4 3 2 4 2" xfId="21853" xr:uid="{00000000-0005-0000-0000-000050550000}"/>
    <cellStyle name="Normal 3 3 3 4 3 2 5" xfId="21854" xr:uid="{00000000-0005-0000-0000-000051550000}"/>
    <cellStyle name="Normal 3 3 3 4 3 3" xfId="21855" xr:uid="{00000000-0005-0000-0000-000052550000}"/>
    <cellStyle name="Normal 3 3 3 4 3 3 2" xfId="21856" xr:uid="{00000000-0005-0000-0000-000053550000}"/>
    <cellStyle name="Normal 3 3 3 4 3 3 2 2" xfId="21857" xr:uid="{00000000-0005-0000-0000-000054550000}"/>
    <cellStyle name="Normal 3 3 3 4 3 3 3" xfId="21858" xr:uid="{00000000-0005-0000-0000-000055550000}"/>
    <cellStyle name="Normal 3 3 3 4 3 4" xfId="21859" xr:uid="{00000000-0005-0000-0000-000056550000}"/>
    <cellStyle name="Normal 3 3 3 4 3 4 2" xfId="21860" xr:uid="{00000000-0005-0000-0000-000057550000}"/>
    <cellStyle name="Normal 3 3 3 4 3 5" xfId="21861" xr:uid="{00000000-0005-0000-0000-000058550000}"/>
    <cellStyle name="Normal 3 3 3 4 3 5 2" xfId="21862" xr:uid="{00000000-0005-0000-0000-000059550000}"/>
    <cellStyle name="Normal 3 3 3 4 3 6" xfId="21863" xr:uid="{00000000-0005-0000-0000-00005A550000}"/>
    <cellStyle name="Normal 3 3 3 4 3 7" xfId="21864" xr:uid="{00000000-0005-0000-0000-00005B550000}"/>
    <cellStyle name="Normal 3 3 3 4 3 8" xfId="21865" xr:uid="{00000000-0005-0000-0000-00005C550000}"/>
    <cellStyle name="Normal 3 3 3 4 4" xfId="21866" xr:uid="{00000000-0005-0000-0000-00005D550000}"/>
    <cellStyle name="Normal 3 3 3 4 4 2" xfId="21867" xr:uid="{00000000-0005-0000-0000-00005E550000}"/>
    <cellStyle name="Normal 3 3 3 4 4 2 2" xfId="21868" xr:uid="{00000000-0005-0000-0000-00005F550000}"/>
    <cellStyle name="Normal 3 3 3 4 4 2 2 2" xfId="21869" xr:uid="{00000000-0005-0000-0000-000060550000}"/>
    <cellStyle name="Normal 3 3 3 4 4 2 3" xfId="21870" xr:uid="{00000000-0005-0000-0000-000061550000}"/>
    <cellStyle name="Normal 3 3 3 4 4 3" xfId="21871" xr:uid="{00000000-0005-0000-0000-000062550000}"/>
    <cellStyle name="Normal 3 3 3 4 4 3 2" xfId="21872" xr:uid="{00000000-0005-0000-0000-000063550000}"/>
    <cellStyle name="Normal 3 3 3 4 4 4" xfId="21873" xr:uid="{00000000-0005-0000-0000-000064550000}"/>
    <cellStyle name="Normal 3 3 3 4 4 4 2" xfId="21874" xr:uid="{00000000-0005-0000-0000-000065550000}"/>
    <cellStyle name="Normal 3 3 3 4 4 5" xfId="21875" xr:uid="{00000000-0005-0000-0000-000066550000}"/>
    <cellStyle name="Normal 3 3 3 4 5" xfId="21876" xr:uid="{00000000-0005-0000-0000-000067550000}"/>
    <cellStyle name="Normal 3 3 3 4 5 2" xfId="21877" xr:uid="{00000000-0005-0000-0000-000068550000}"/>
    <cellStyle name="Normal 3 3 3 4 5 2 2" xfId="21878" xr:uid="{00000000-0005-0000-0000-000069550000}"/>
    <cellStyle name="Normal 3 3 3 4 5 3" xfId="21879" xr:uid="{00000000-0005-0000-0000-00006A550000}"/>
    <cellStyle name="Normal 3 3 3 4 6" xfId="21880" xr:uid="{00000000-0005-0000-0000-00006B550000}"/>
    <cellStyle name="Normal 3 3 3 4 6 2" xfId="21881" xr:uid="{00000000-0005-0000-0000-00006C550000}"/>
    <cellStyle name="Normal 3 3 3 4 7" xfId="21882" xr:uid="{00000000-0005-0000-0000-00006D550000}"/>
    <cellStyle name="Normal 3 3 3 4 7 2" xfId="21883" xr:uid="{00000000-0005-0000-0000-00006E550000}"/>
    <cellStyle name="Normal 3 3 3 4 8" xfId="21884" xr:uid="{00000000-0005-0000-0000-00006F550000}"/>
    <cellStyle name="Normal 3 3 3 4 9" xfId="21885" xr:uid="{00000000-0005-0000-0000-000070550000}"/>
    <cellStyle name="Normal 3 3 3 5" xfId="21886" xr:uid="{00000000-0005-0000-0000-000071550000}"/>
    <cellStyle name="Normal 3 3 3 5 2" xfId="21887" xr:uid="{00000000-0005-0000-0000-000072550000}"/>
    <cellStyle name="Normal 3 3 3 5 2 2" xfId="21888" xr:uid="{00000000-0005-0000-0000-000073550000}"/>
    <cellStyle name="Normal 3 3 3 5 2 2 2" xfId="21889" xr:uid="{00000000-0005-0000-0000-000074550000}"/>
    <cellStyle name="Normal 3 3 3 5 2 2 2 2" xfId="21890" xr:uid="{00000000-0005-0000-0000-000075550000}"/>
    <cellStyle name="Normal 3 3 3 5 2 2 2 2 2" xfId="21891" xr:uid="{00000000-0005-0000-0000-000076550000}"/>
    <cellStyle name="Normal 3 3 3 5 2 2 2 3" xfId="21892" xr:uid="{00000000-0005-0000-0000-000077550000}"/>
    <cellStyle name="Normal 3 3 3 5 2 2 3" xfId="21893" xr:uid="{00000000-0005-0000-0000-000078550000}"/>
    <cellStyle name="Normal 3 3 3 5 2 2 3 2" xfId="21894" xr:uid="{00000000-0005-0000-0000-000079550000}"/>
    <cellStyle name="Normal 3 3 3 5 2 2 4" xfId="21895" xr:uid="{00000000-0005-0000-0000-00007A550000}"/>
    <cellStyle name="Normal 3 3 3 5 2 2 4 2" xfId="21896" xr:uid="{00000000-0005-0000-0000-00007B550000}"/>
    <cellStyle name="Normal 3 3 3 5 2 2 5" xfId="21897" xr:uid="{00000000-0005-0000-0000-00007C550000}"/>
    <cellStyle name="Normal 3 3 3 5 2 3" xfId="21898" xr:uid="{00000000-0005-0000-0000-00007D550000}"/>
    <cellStyle name="Normal 3 3 3 5 2 3 2" xfId="21899" xr:uid="{00000000-0005-0000-0000-00007E550000}"/>
    <cellStyle name="Normal 3 3 3 5 2 3 2 2" xfId="21900" xr:uid="{00000000-0005-0000-0000-00007F550000}"/>
    <cellStyle name="Normal 3 3 3 5 2 3 3" xfId="21901" xr:uid="{00000000-0005-0000-0000-000080550000}"/>
    <cellStyle name="Normal 3 3 3 5 2 4" xfId="21902" xr:uid="{00000000-0005-0000-0000-000081550000}"/>
    <cellStyle name="Normal 3 3 3 5 2 4 2" xfId="21903" xr:uid="{00000000-0005-0000-0000-000082550000}"/>
    <cellStyle name="Normal 3 3 3 5 2 5" xfId="21904" xr:uid="{00000000-0005-0000-0000-000083550000}"/>
    <cellStyle name="Normal 3 3 3 5 2 5 2" xfId="21905" xr:uid="{00000000-0005-0000-0000-000084550000}"/>
    <cellStyle name="Normal 3 3 3 5 2 6" xfId="21906" xr:uid="{00000000-0005-0000-0000-000085550000}"/>
    <cellStyle name="Normal 3 3 3 5 2 7" xfId="21907" xr:uid="{00000000-0005-0000-0000-000086550000}"/>
    <cellStyle name="Normal 3 3 3 5 2 8" xfId="21908" xr:uid="{00000000-0005-0000-0000-000087550000}"/>
    <cellStyle name="Normal 3 3 3 5 3" xfId="21909" xr:uid="{00000000-0005-0000-0000-000088550000}"/>
    <cellStyle name="Normal 3 3 3 5 3 2" xfId="21910" xr:uid="{00000000-0005-0000-0000-000089550000}"/>
    <cellStyle name="Normal 3 3 3 5 3 2 2" xfId="21911" xr:uid="{00000000-0005-0000-0000-00008A550000}"/>
    <cellStyle name="Normal 3 3 3 5 3 2 2 2" xfId="21912" xr:uid="{00000000-0005-0000-0000-00008B550000}"/>
    <cellStyle name="Normal 3 3 3 5 3 2 3" xfId="21913" xr:uid="{00000000-0005-0000-0000-00008C550000}"/>
    <cellStyle name="Normal 3 3 3 5 3 3" xfId="21914" xr:uid="{00000000-0005-0000-0000-00008D550000}"/>
    <cellStyle name="Normal 3 3 3 5 3 3 2" xfId="21915" xr:uid="{00000000-0005-0000-0000-00008E550000}"/>
    <cellStyle name="Normal 3 3 3 5 3 4" xfId="21916" xr:uid="{00000000-0005-0000-0000-00008F550000}"/>
    <cellStyle name="Normal 3 3 3 5 3 4 2" xfId="21917" xr:uid="{00000000-0005-0000-0000-000090550000}"/>
    <cellStyle name="Normal 3 3 3 5 3 5" xfId="21918" xr:uid="{00000000-0005-0000-0000-000091550000}"/>
    <cellStyle name="Normal 3 3 3 5 4" xfId="21919" xr:uid="{00000000-0005-0000-0000-000092550000}"/>
    <cellStyle name="Normal 3 3 3 5 4 2" xfId="21920" xr:uid="{00000000-0005-0000-0000-000093550000}"/>
    <cellStyle name="Normal 3 3 3 5 4 2 2" xfId="21921" xr:uid="{00000000-0005-0000-0000-000094550000}"/>
    <cellStyle name="Normal 3 3 3 5 4 3" xfId="21922" xr:uid="{00000000-0005-0000-0000-000095550000}"/>
    <cellStyle name="Normal 3 3 3 5 5" xfId="21923" xr:uid="{00000000-0005-0000-0000-000096550000}"/>
    <cellStyle name="Normal 3 3 3 5 5 2" xfId="21924" xr:uid="{00000000-0005-0000-0000-000097550000}"/>
    <cellStyle name="Normal 3 3 3 5 6" xfId="21925" xr:uid="{00000000-0005-0000-0000-000098550000}"/>
    <cellStyle name="Normal 3 3 3 5 6 2" xfId="21926" xr:uid="{00000000-0005-0000-0000-000099550000}"/>
    <cellStyle name="Normal 3 3 3 5 7" xfId="21927" xr:uid="{00000000-0005-0000-0000-00009A550000}"/>
    <cellStyle name="Normal 3 3 3 5 8" xfId="21928" xr:uid="{00000000-0005-0000-0000-00009B550000}"/>
    <cellStyle name="Normal 3 3 3 5 9" xfId="21929" xr:uid="{00000000-0005-0000-0000-00009C550000}"/>
    <cellStyle name="Normal 3 3 3 6" xfId="21930" xr:uid="{00000000-0005-0000-0000-00009D550000}"/>
    <cellStyle name="Normal 3 3 3 6 2" xfId="21931" xr:uid="{00000000-0005-0000-0000-00009E550000}"/>
    <cellStyle name="Normal 3 3 3 6 2 2" xfId="21932" xr:uid="{00000000-0005-0000-0000-00009F550000}"/>
    <cellStyle name="Normal 3 3 3 6 2 2 2" xfId="21933" xr:uid="{00000000-0005-0000-0000-0000A0550000}"/>
    <cellStyle name="Normal 3 3 3 6 2 2 2 2" xfId="21934" xr:uid="{00000000-0005-0000-0000-0000A1550000}"/>
    <cellStyle name="Normal 3 3 3 6 2 2 2 2 2" xfId="21935" xr:uid="{00000000-0005-0000-0000-0000A2550000}"/>
    <cellStyle name="Normal 3 3 3 6 2 2 2 3" xfId="21936" xr:uid="{00000000-0005-0000-0000-0000A3550000}"/>
    <cellStyle name="Normal 3 3 3 6 2 2 3" xfId="21937" xr:uid="{00000000-0005-0000-0000-0000A4550000}"/>
    <cellStyle name="Normal 3 3 3 6 2 2 3 2" xfId="21938" xr:uid="{00000000-0005-0000-0000-0000A5550000}"/>
    <cellStyle name="Normal 3 3 3 6 2 2 4" xfId="21939" xr:uid="{00000000-0005-0000-0000-0000A6550000}"/>
    <cellStyle name="Normal 3 3 3 6 2 2 4 2" xfId="21940" xr:uid="{00000000-0005-0000-0000-0000A7550000}"/>
    <cellStyle name="Normal 3 3 3 6 2 2 5" xfId="21941" xr:uid="{00000000-0005-0000-0000-0000A8550000}"/>
    <cellStyle name="Normal 3 3 3 6 2 3" xfId="21942" xr:uid="{00000000-0005-0000-0000-0000A9550000}"/>
    <cellStyle name="Normal 3 3 3 6 2 3 2" xfId="21943" xr:uid="{00000000-0005-0000-0000-0000AA550000}"/>
    <cellStyle name="Normal 3 3 3 6 2 3 2 2" xfId="21944" xr:uid="{00000000-0005-0000-0000-0000AB550000}"/>
    <cellStyle name="Normal 3 3 3 6 2 3 3" xfId="21945" xr:uid="{00000000-0005-0000-0000-0000AC550000}"/>
    <cellStyle name="Normal 3 3 3 6 2 4" xfId="21946" xr:uid="{00000000-0005-0000-0000-0000AD550000}"/>
    <cellStyle name="Normal 3 3 3 6 2 4 2" xfId="21947" xr:uid="{00000000-0005-0000-0000-0000AE550000}"/>
    <cellStyle name="Normal 3 3 3 6 2 5" xfId="21948" xr:uid="{00000000-0005-0000-0000-0000AF550000}"/>
    <cellStyle name="Normal 3 3 3 6 2 5 2" xfId="21949" xr:uid="{00000000-0005-0000-0000-0000B0550000}"/>
    <cellStyle name="Normal 3 3 3 6 2 6" xfId="21950" xr:uid="{00000000-0005-0000-0000-0000B1550000}"/>
    <cellStyle name="Normal 3 3 3 6 2 7" xfId="21951" xr:uid="{00000000-0005-0000-0000-0000B2550000}"/>
    <cellStyle name="Normal 3 3 3 6 2 8" xfId="21952" xr:uid="{00000000-0005-0000-0000-0000B3550000}"/>
    <cellStyle name="Normal 3 3 3 6 3" xfId="21953" xr:uid="{00000000-0005-0000-0000-0000B4550000}"/>
    <cellStyle name="Normal 3 3 3 6 3 2" xfId="21954" xr:uid="{00000000-0005-0000-0000-0000B5550000}"/>
    <cellStyle name="Normal 3 3 3 6 3 2 2" xfId="21955" xr:uid="{00000000-0005-0000-0000-0000B6550000}"/>
    <cellStyle name="Normal 3 3 3 6 3 2 2 2" xfId="21956" xr:uid="{00000000-0005-0000-0000-0000B7550000}"/>
    <cellStyle name="Normal 3 3 3 6 3 2 3" xfId="21957" xr:uid="{00000000-0005-0000-0000-0000B8550000}"/>
    <cellStyle name="Normal 3 3 3 6 3 3" xfId="21958" xr:uid="{00000000-0005-0000-0000-0000B9550000}"/>
    <cellStyle name="Normal 3 3 3 6 3 3 2" xfId="21959" xr:uid="{00000000-0005-0000-0000-0000BA550000}"/>
    <cellStyle name="Normal 3 3 3 6 3 4" xfId="21960" xr:uid="{00000000-0005-0000-0000-0000BB550000}"/>
    <cellStyle name="Normal 3 3 3 6 3 4 2" xfId="21961" xr:uid="{00000000-0005-0000-0000-0000BC550000}"/>
    <cellStyle name="Normal 3 3 3 6 3 5" xfId="21962" xr:uid="{00000000-0005-0000-0000-0000BD550000}"/>
    <cellStyle name="Normal 3 3 3 6 4" xfId="21963" xr:uid="{00000000-0005-0000-0000-0000BE550000}"/>
    <cellStyle name="Normal 3 3 3 6 4 2" xfId="21964" xr:uid="{00000000-0005-0000-0000-0000BF550000}"/>
    <cellStyle name="Normal 3 3 3 6 4 2 2" xfId="21965" xr:uid="{00000000-0005-0000-0000-0000C0550000}"/>
    <cellStyle name="Normal 3 3 3 6 4 3" xfId="21966" xr:uid="{00000000-0005-0000-0000-0000C1550000}"/>
    <cellStyle name="Normal 3 3 3 6 5" xfId="21967" xr:uid="{00000000-0005-0000-0000-0000C2550000}"/>
    <cellStyle name="Normal 3 3 3 6 5 2" xfId="21968" xr:uid="{00000000-0005-0000-0000-0000C3550000}"/>
    <cellStyle name="Normal 3 3 3 6 6" xfId="21969" xr:uid="{00000000-0005-0000-0000-0000C4550000}"/>
    <cellStyle name="Normal 3 3 3 6 6 2" xfId="21970" xr:uid="{00000000-0005-0000-0000-0000C5550000}"/>
    <cellStyle name="Normal 3 3 3 6 7" xfId="21971" xr:uid="{00000000-0005-0000-0000-0000C6550000}"/>
    <cellStyle name="Normal 3 3 3 6 8" xfId="21972" xr:uid="{00000000-0005-0000-0000-0000C7550000}"/>
    <cellStyle name="Normal 3 3 3 6 9" xfId="21973" xr:uid="{00000000-0005-0000-0000-0000C8550000}"/>
    <cellStyle name="Normal 3 3 3 7" xfId="21974" xr:uid="{00000000-0005-0000-0000-0000C9550000}"/>
    <cellStyle name="Normal 3 3 3 7 2" xfId="21975" xr:uid="{00000000-0005-0000-0000-0000CA550000}"/>
    <cellStyle name="Normal 3 3 3 7 2 2" xfId="21976" xr:uid="{00000000-0005-0000-0000-0000CB550000}"/>
    <cellStyle name="Normal 3 3 3 7 2 2 2" xfId="21977" xr:uid="{00000000-0005-0000-0000-0000CC550000}"/>
    <cellStyle name="Normal 3 3 3 7 2 2 2 2" xfId="21978" xr:uid="{00000000-0005-0000-0000-0000CD550000}"/>
    <cellStyle name="Normal 3 3 3 7 2 2 2 2 2" xfId="21979" xr:uid="{00000000-0005-0000-0000-0000CE550000}"/>
    <cellStyle name="Normal 3 3 3 7 2 2 2 3" xfId="21980" xr:uid="{00000000-0005-0000-0000-0000CF550000}"/>
    <cellStyle name="Normal 3 3 3 7 2 2 3" xfId="21981" xr:uid="{00000000-0005-0000-0000-0000D0550000}"/>
    <cellStyle name="Normal 3 3 3 7 2 2 3 2" xfId="21982" xr:uid="{00000000-0005-0000-0000-0000D1550000}"/>
    <cellStyle name="Normal 3 3 3 7 2 2 4" xfId="21983" xr:uid="{00000000-0005-0000-0000-0000D2550000}"/>
    <cellStyle name="Normal 3 3 3 7 2 2 4 2" xfId="21984" xr:uid="{00000000-0005-0000-0000-0000D3550000}"/>
    <cellStyle name="Normal 3 3 3 7 2 2 5" xfId="21985" xr:uid="{00000000-0005-0000-0000-0000D4550000}"/>
    <cellStyle name="Normal 3 3 3 7 2 3" xfId="21986" xr:uid="{00000000-0005-0000-0000-0000D5550000}"/>
    <cellStyle name="Normal 3 3 3 7 2 3 2" xfId="21987" xr:uid="{00000000-0005-0000-0000-0000D6550000}"/>
    <cellStyle name="Normal 3 3 3 7 2 3 2 2" xfId="21988" xr:uid="{00000000-0005-0000-0000-0000D7550000}"/>
    <cellStyle name="Normal 3 3 3 7 2 3 3" xfId="21989" xr:uid="{00000000-0005-0000-0000-0000D8550000}"/>
    <cellStyle name="Normal 3 3 3 7 2 4" xfId="21990" xr:uid="{00000000-0005-0000-0000-0000D9550000}"/>
    <cellStyle name="Normal 3 3 3 7 2 4 2" xfId="21991" xr:uid="{00000000-0005-0000-0000-0000DA550000}"/>
    <cellStyle name="Normal 3 3 3 7 2 5" xfId="21992" xr:uid="{00000000-0005-0000-0000-0000DB550000}"/>
    <cellStyle name="Normal 3 3 3 7 2 5 2" xfId="21993" xr:uid="{00000000-0005-0000-0000-0000DC550000}"/>
    <cellStyle name="Normal 3 3 3 7 2 6" xfId="21994" xr:uid="{00000000-0005-0000-0000-0000DD550000}"/>
    <cellStyle name="Normal 3 3 3 7 2 7" xfId="21995" xr:uid="{00000000-0005-0000-0000-0000DE550000}"/>
    <cellStyle name="Normal 3 3 3 7 2 8" xfId="21996" xr:uid="{00000000-0005-0000-0000-0000DF550000}"/>
    <cellStyle name="Normal 3 3 3 7 3" xfId="21997" xr:uid="{00000000-0005-0000-0000-0000E0550000}"/>
    <cellStyle name="Normal 3 3 3 7 3 2" xfId="21998" xr:uid="{00000000-0005-0000-0000-0000E1550000}"/>
    <cellStyle name="Normal 3 3 3 7 3 2 2" xfId="21999" xr:uid="{00000000-0005-0000-0000-0000E2550000}"/>
    <cellStyle name="Normal 3 3 3 7 3 2 2 2" xfId="22000" xr:uid="{00000000-0005-0000-0000-0000E3550000}"/>
    <cellStyle name="Normal 3 3 3 7 3 2 3" xfId="22001" xr:uid="{00000000-0005-0000-0000-0000E4550000}"/>
    <cellStyle name="Normal 3 3 3 7 3 3" xfId="22002" xr:uid="{00000000-0005-0000-0000-0000E5550000}"/>
    <cellStyle name="Normal 3 3 3 7 3 3 2" xfId="22003" xr:uid="{00000000-0005-0000-0000-0000E6550000}"/>
    <cellStyle name="Normal 3 3 3 7 3 4" xfId="22004" xr:uid="{00000000-0005-0000-0000-0000E7550000}"/>
    <cellStyle name="Normal 3 3 3 7 3 4 2" xfId="22005" xr:uid="{00000000-0005-0000-0000-0000E8550000}"/>
    <cellStyle name="Normal 3 3 3 7 3 5" xfId="22006" xr:uid="{00000000-0005-0000-0000-0000E9550000}"/>
    <cellStyle name="Normal 3 3 3 7 4" xfId="22007" xr:uid="{00000000-0005-0000-0000-0000EA550000}"/>
    <cellStyle name="Normal 3 3 3 7 4 2" xfId="22008" xr:uid="{00000000-0005-0000-0000-0000EB550000}"/>
    <cellStyle name="Normal 3 3 3 7 4 2 2" xfId="22009" xr:uid="{00000000-0005-0000-0000-0000EC550000}"/>
    <cellStyle name="Normal 3 3 3 7 4 3" xfId="22010" xr:uid="{00000000-0005-0000-0000-0000ED550000}"/>
    <cellStyle name="Normal 3 3 3 7 5" xfId="22011" xr:uid="{00000000-0005-0000-0000-0000EE550000}"/>
    <cellStyle name="Normal 3 3 3 7 5 2" xfId="22012" xr:uid="{00000000-0005-0000-0000-0000EF550000}"/>
    <cellStyle name="Normal 3 3 3 7 6" xfId="22013" xr:uid="{00000000-0005-0000-0000-0000F0550000}"/>
    <cellStyle name="Normal 3 3 3 7 6 2" xfId="22014" xr:uid="{00000000-0005-0000-0000-0000F1550000}"/>
    <cellStyle name="Normal 3 3 3 7 7" xfId="22015" xr:uid="{00000000-0005-0000-0000-0000F2550000}"/>
    <cellStyle name="Normal 3 3 3 7 8" xfId="22016" xr:uid="{00000000-0005-0000-0000-0000F3550000}"/>
    <cellStyle name="Normal 3 3 3 7 9" xfId="22017" xr:uid="{00000000-0005-0000-0000-0000F4550000}"/>
    <cellStyle name="Normal 3 3 3 8" xfId="22018" xr:uid="{00000000-0005-0000-0000-0000F5550000}"/>
    <cellStyle name="Normal 3 3 3 8 2" xfId="22019" xr:uid="{00000000-0005-0000-0000-0000F6550000}"/>
    <cellStyle name="Normal 3 3 3 8 2 2" xfId="22020" xr:uid="{00000000-0005-0000-0000-0000F7550000}"/>
    <cellStyle name="Normal 3 3 3 8 2 2 2" xfId="22021" xr:uid="{00000000-0005-0000-0000-0000F8550000}"/>
    <cellStyle name="Normal 3 3 3 8 2 2 2 2" xfId="22022" xr:uid="{00000000-0005-0000-0000-0000F9550000}"/>
    <cellStyle name="Normal 3 3 3 8 2 2 3" xfId="22023" xr:uid="{00000000-0005-0000-0000-0000FA550000}"/>
    <cellStyle name="Normal 3 3 3 8 2 3" xfId="22024" xr:uid="{00000000-0005-0000-0000-0000FB550000}"/>
    <cellStyle name="Normal 3 3 3 8 2 3 2" xfId="22025" xr:uid="{00000000-0005-0000-0000-0000FC550000}"/>
    <cellStyle name="Normal 3 3 3 8 2 4" xfId="22026" xr:uid="{00000000-0005-0000-0000-0000FD550000}"/>
    <cellStyle name="Normal 3 3 3 8 2 4 2" xfId="22027" xr:uid="{00000000-0005-0000-0000-0000FE550000}"/>
    <cellStyle name="Normal 3 3 3 8 2 5" xfId="22028" xr:uid="{00000000-0005-0000-0000-0000FF550000}"/>
    <cellStyle name="Normal 3 3 3 8 3" xfId="22029" xr:uid="{00000000-0005-0000-0000-000000560000}"/>
    <cellStyle name="Normal 3 3 3 8 3 2" xfId="22030" xr:uid="{00000000-0005-0000-0000-000001560000}"/>
    <cellStyle name="Normal 3 3 3 8 3 2 2" xfId="22031" xr:uid="{00000000-0005-0000-0000-000002560000}"/>
    <cellStyle name="Normal 3 3 3 8 3 3" xfId="22032" xr:uid="{00000000-0005-0000-0000-000003560000}"/>
    <cellStyle name="Normal 3 3 3 8 4" xfId="22033" xr:uid="{00000000-0005-0000-0000-000004560000}"/>
    <cellStyle name="Normal 3 3 3 8 4 2" xfId="22034" xr:uid="{00000000-0005-0000-0000-000005560000}"/>
    <cellStyle name="Normal 3 3 3 8 5" xfId="22035" xr:uid="{00000000-0005-0000-0000-000006560000}"/>
    <cellStyle name="Normal 3 3 3 8 5 2" xfId="22036" xr:uid="{00000000-0005-0000-0000-000007560000}"/>
    <cellStyle name="Normal 3 3 3 8 6" xfId="22037" xr:uid="{00000000-0005-0000-0000-000008560000}"/>
    <cellStyle name="Normal 3 3 3 8 7" xfId="22038" xr:uid="{00000000-0005-0000-0000-000009560000}"/>
    <cellStyle name="Normal 3 3 3 8 8" xfId="22039" xr:uid="{00000000-0005-0000-0000-00000A560000}"/>
    <cellStyle name="Normal 3 3 3 9" xfId="22040" xr:uid="{00000000-0005-0000-0000-00000B560000}"/>
    <cellStyle name="Normal 3 3 3 9 2" xfId="22041" xr:uid="{00000000-0005-0000-0000-00000C560000}"/>
    <cellStyle name="Normal 3 3 3 9 2 2" xfId="22042" xr:uid="{00000000-0005-0000-0000-00000D560000}"/>
    <cellStyle name="Normal 3 3 3 9 2 2 2" xfId="22043" xr:uid="{00000000-0005-0000-0000-00000E560000}"/>
    <cellStyle name="Normal 3 3 3 9 2 2 2 2" xfId="22044" xr:uid="{00000000-0005-0000-0000-00000F560000}"/>
    <cellStyle name="Normal 3 3 3 9 2 2 3" xfId="22045" xr:uid="{00000000-0005-0000-0000-000010560000}"/>
    <cellStyle name="Normal 3 3 3 9 2 3" xfId="22046" xr:uid="{00000000-0005-0000-0000-000011560000}"/>
    <cellStyle name="Normal 3 3 3 9 2 3 2" xfId="22047" xr:uid="{00000000-0005-0000-0000-000012560000}"/>
    <cellStyle name="Normal 3 3 3 9 2 4" xfId="22048" xr:uid="{00000000-0005-0000-0000-000013560000}"/>
    <cellStyle name="Normal 3 3 3 9 2 4 2" xfId="22049" xr:uid="{00000000-0005-0000-0000-000014560000}"/>
    <cellStyle name="Normal 3 3 3 9 2 5" xfId="22050" xr:uid="{00000000-0005-0000-0000-000015560000}"/>
    <cellStyle name="Normal 3 3 3 9 3" xfId="22051" xr:uid="{00000000-0005-0000-0000-000016560000}"/>
    <cellStyle name="Normal 3 3 3 9 3 2" xfId="22052" xr:uid="{00000000-0005-0000-0000-000017560000}"/>
    <cellStyle name="Normal 3 3 3 9 3 2 2" xfId="22053" xr:uid="{00000000-0005-0000-0000-000018560000}"/>
    <cellStyle name="Normal 3 3 3 9 3 3" xfId="22054" xr:uid="{00000000-0005-0000-0000-000019560000}"/>
    <cellStyle name="Normal 3 3 3 9 4" xfId="22055" xr:uid="{00000000-0005-0000-0000-00001A560000}"/>
    <cellStyle name="Normal 3 3 3 9 4 2" xfId="22056" xr:uid="{00000000-0005-0000-0000-00001B560000}"/>
    <cellStyle name="Normal 3 3 3 9 5" xfId="22057" xr:uid="{00000000-0005-0000-0000-00001C560000}"/>
    <cellStyle name="Normal 3 3 3 9 5 2" xfId="22058" xr:uid="{00000000-0005-0000-0000-00001D560000}"/>
    <cellStyle name="Normal 3 3 3 9 6" xfId="22059" xr:uid="{00000000-0005-0000-0000-00001E560000}"/>
    <cellStyle name="Normal 3 3 4" xfId="22060" xr:uid="{00000000-0005-0000-0000-00001F560000}"/>
    <cellStyle name="Normal 3 3 4 10" xfId="22061" xr:uid="{00000000-0005-0000-0000-000020560000}"/>
    <cellStyle name="Normal 3 3 4 2" xfId="22062" xr:uid="{00000000-0005-0000-0000-000021560000}"/>
    <cellStyle name="Normal 3 3 4 2 2" xfId="22063" xr:uid="{00000000-0005-0000-0000-000022560000}"/>
    <cellStyle name="Normal 3 3 4 2 2 2" xfId="22064" xr:uid="{00000000-0005-0000-0000-000023560000}"/>
    <cellStyle name="Normal 3 3 4 2 2 2 2" xfId="22065" xr:uid="{00000000-0005-0000-0000-000024560000}"/>
    <cellStyle name="Normal 3 3 4 2 2 2 2 2" xfId="22066" xr:uid="{00000000-0005-0000-0000-000025560000}"/>
    <cellStyle name="Normal 3 3 4 2 2 2 2 2 2" xfId="22067" xr:uid="{00000000-0005-0000-0000-000026560000}"/>
    <cellStyle name="Normal 3 3 4 2 2 2 2 3" xfId="22068" xr:uid="{00000000-0005-0000-0000-000027560000}"/>
    <cellStyle name="Normal 3 3 4 2 2 2 3" xfId="22069" xr:uid="{00000000-0005-0000-0000-000028560000}"/>
    <cellStyle name="Normal 3 3 4 2 2 2 3 2" xfId="22070" xr:uid="{00000000-0005-0000-0000-000029560000}"/>
    <cellStyle name="Normal 3 3 4 2 2 2 4" xfId="22071" xr:uid="{00000000-0005-0000-0000-00002A560000}"/>
    <cellStyle name="Normal 3 3 4 2 2 2 4 2" xfId="22072" xr:uid="{00000000-0005-0000-0000-00002B560000}"/>
    <cellStyle name="Normal 3 3 4 2 2 2 5" xfId="22073" xr:uid="{00000000-0005-0000-0000-00002C560000}"/>
    <cellStyle name="Normal 3 3 4 2 2 3" xfId="22074" xr:uid="{00000000-0005-0000-0000-00002D560000}"/>
    <cellStyle name="Normal 3 3 4 2 2 3 2" xfId="22075" xr:uid="{00000000-0005-0000-0000-00002E560000}"/>
    <cellStyle name="Normal 3 3 4 2 2 3 2 2" xfId="22076" xr:uid="{00000000-0005-0000-0000-00002F560000}"/>
    <cellStyle name="Normal 3 3 4 2 2 3 3" xfId="22077" xr:uid="{00000000-0005-0000-0000-000030560000}"/>
    <cellStyle name="Normal 3 3 4 2 2 4" xfId="22078" xr:uid="{00000000-0005-0000-0000-000031560000}"/>
    <cellStyle name="Normal 3 3 4 2 2 4 2" xfId="22079" xr:uid="{00000000-0005-0000-0000-000032560000}"/>
    <cellStyle name="Normal 3 3 4 2 2 5" xfId="22080" xr:uid="{00000000-0005-0000-0000-000033560000}"/>
    <cellStyle name="Normal 3 3 4 2 2 5 2" xfId="22081" xr:uid="{00000000-0005-0000-0000-000034560000}"/>
    <cellStyle name="Normal 3 3 4 2 2 6" xfId="22082" xr:uid="{00000000-0005-0000-0000-000035560000}"/>
    <cellStyle name="Normal 3 3 4 2 2 7" xfId="22083" xr:uid="{00000000-0005-0000-0000-000036560000}"/>
    <cellStyle name="Normal 3 3 4 2 2 8" xfId="22084" xr:uid="{00000000-0005-0000-0000-000037560000}"/>
    <cellStyle name="Normal 3 3 4 2 3" xfId="22085" xr:uid="{00000000-0005-0000-0000-000038560000}"/>
    <cellStyle name="Normal 3 3 4 2 3 2" xfId="22086" xr:uid="{00000000-0005-0000-0000-000039560000}"/>
    <cellStyle name="Normal 3 3 4 2 3 2 2" xfId="22087" xr:uid="{00000000-0005-0000-0000-00003A560000}"/>
    <cellStyle name="Normal 3 3 4 2 3 2 2 2" xfId="22088" xr:uid="{00000000-0005-0000-0000-00003B560000}"/>
    <cellStyle name="Normal 3 3 4 2 3 2 3" xfId="22089" xr:uid="{00000000-0005-0000-0000-00003C560000}"/>
    <cellStyle name="Normal 3 3 4 2 3 3" xfId="22090" xr:uid="{00000000-0005-0000-0000-00003D560000}"/>
    <cellStyle name="Normal 3 3 4 2 3 3 2" xfId="22091" xr:uid="{00000000-0005-0000-0000-00003E560000}"/>
    <cellStyle name="Normal 3 3 4 2 3 4" xfId="22092" xr:uid="{00000000-0005-0000-0000-00003F560000}"/>
    <cellStyle name="Normal 3 3 4 2 3 4 2" xfId="22093" xr:uid="{00000000-0005-0000-0000-000040560000}"/>
    <cellStyle name="Normal 3 3 4 2 3 5" xfId="22094" xr:uid="{00000000-0005-0000-0000-000041560000}"/>
    <cellStyle name="Normal 3 3 4 2 4" xfId="22095" xr:uid="{00000000-0005-0000-0000-000042560000}"/>
    <cellStyle name="Normal 3 3 4 2 4 2" xfId="22096" xr:uid="{00000000-0005-0000-0000-000043560000}"/>
    <cellStyle name="Normal 3 3 4 2 4 2 2" xfId="22097" xr:uid="{00000000-0005-0000-0000-000044560000}"/>
    <cellStyle name="Normal 3 3 4 2 4 3" xfId="22098" xr:uid="{00000000-0005-0000-0000-000045560000}"/>
    <cellStyle name="Normal 3 3 4 2 5" xfId="22099" xr:uid="{00000000-0005-0000-0000-000046560000}"/>
    <cellStyle name="Normal 3 3 4 2 5 2" xfId="22100" xr:uid="{00000000-0005-0000-0000-000047560000}"/>
    <cellStyle name="Normal 3 3 4 2 6" xfId="22101" xr:uid="{00000000-0005-0000-0000-000048560000}"/>
    <cellStyle name="Normal 3 3 4 2 6 2" xfId="22102" xr:uid="{00000000-0005-0000-0000-000049560000}"/>
    <cellStyle name="Normal 3 3 4 2 7" xfId="22103" xr:uid="{00000000-0005-0000-0000-00004A560000}"/>
    <cellStyle name="Normal 3 3 4 2 8" xfId="22104" xr:uid="{00000000-0005-0000-0000-00004B560000}"/>
    <cellStyle name="Normal 3 3 4 2 9" xfId="22105" xr:uid="{00000000-0005-0000-0000-00004C560000}"/>
    <cellStyle name="Normal 3 3 4 3" xfId="22106" xr:uid="{00000000-0005-0000-0000-00004D560000}"/>
    <cellStyle name="Normal 3 3 4 3 2" xfId="22107" xr:uid="{00000000-0005-0000-0000-00004E560000}"/>
    <cellStyle name="Normal 3 3 4 3 2 2" xfId="22108" xr:uid="{00000000-0005-0000-0000-00004F560000}"/>
    <cellStyle name="Normal 3 3 4 3 2 2 2" xfId="22109" xr:uid="{00000000-0005-0000-0000-000050560000}"/>
    <cellStyle name="Normal 3 3 4 3 2 2 2 2" xfId="22110" xr:uid="{00000000-0005-0000-0000-000051560000}"/>
    <cellStyle name="Normal 3 3 4 3 2 2 3" xfId="22111" xr:uid="{00000000-0005-0000-0000-000052560000}"/>
    <cellStyle name="Normal 3 3 4 3 2 3" xfId="22112" xr:uid="{00000000-0005-0000-0000-000053560000}"/>
    <cellStyle name="Normal 3 3 4 3 2 3 2" xfId="22113" xr:uid="{00000000-0005-0000-0000-000054560000}"/>
    <cellStyle name="Normal 3 3 4 3 2 4" xfId="22114" xr:uid="{00000000-0005-0000-0000-000055560000}"/>
    <cellStyle name="Normal 3 3 4 3 2 4 2" xfId="22115" xr:uid="{00000000-0005-0000-0000-000056560000}"/>
    <cellStyle name="Normal 3 3 4 3 2 5" xfId="22116" xr:uid="{00000000-0005-0000-0000-000057560000}"/>
    <cellStyle name="Normal 3 3 4 3 3" xfId="22117" xr:uid="{00000000-0005-0000-0000-000058560000}"/>
    <cellStyle name="Normal 3 3 4 3 3 2" xfId="22118" xr:uid="{00000000-0005-0000-0000-000059560000}"/>
    <cellStyle name="Normal 3 3 4 3 3 2 2" xfId="22119" xr:uid="{00000000-0005-0000-0000-00005A560000}"/>
    <cellStyle name="Normal 3 3 4 3 3 3" xfId="22120" xr:uid="{00000000-0005-0000-0000-00005B560000}"/>
    <cellStyle name="Normal 3 3 4 3 4" xfId="22121" xr:uid="{00000000-0005-0000-0000-00005C560000}"/>
    <cellStyle name="Normal 3 3 4 3 4 2" xfId="22122" xr:uid="{00000000-0005-0000-0000-00005D560000}"/>
    <cellStyle name="Normal 3 3 4 3 5" xfId="22123" xr:uid="{00000000-0005-0000-0000-00005E560000}"/>
    <cellStyle name="Normal 3 3 4 3 5 2" xfId="22124" xr:uid="{00000000-0005-0000-0000-00005F560000}"/>
    <cellStyle name="Normal 3 3 4 3 6" xfId="22125" xr:uid="{00000000-0005-0000-0000-000060560000}"/>
    <cellStyle name="Normal 3 3 4 3 7" xfId="22126" xr:uid="{00000000-0005-0000-0000-000061560000}"/>
    <cellStyle name="Normal 3 3 4 3 8" xfId="22127" xr:uid="{00000000-0005-0000-0000-000062560000}"/>
    <cellStyle name="Normal 3 3 4 4" xfId="22128" xr:uid="{00000000-0005-0000-0000-000063560000}"/>
    <cellStyle name="Normal 3 3 4 4 2" xfId="22129" xr:uid="{00000000-0005-0000-0000-000064560000}"/>
    <cellStyle name="Normal 3 3 4 4 2 2" xfId="22130" xr:uid="{00000000-0005-0000-0000-000065560000}"/>
    <cellStyle name="Normal 3 3 4 4 2 2 2" xfId="22131" xr:uid="{00000000-0005-0000-0000-000066560000}"/>
    <cellStyle name="Normal 3 3 4 4 2 3" xfId="22132" xr:uid="{00000000-0005-0000-0000-000067560000}"/>
    <cellStyle name="Normal 3 3 4 4 3" xfId="22133" xr:uid="{00000000-0005-0000-0000-000068560000}"/>
    <cellStyle name="Normal 3 3 4 4 3 2" xfId="22134" xr:uid="{00000000-0005-0000-0000-000069560000}"/>
    <cellStyle name="Normal 3 3 4 4 4" xfId="22135" xr:uid="{00000000-0005-0000-0000-00006A560000}"/>
    <cellStyle name="Normal 3 3 4 4 4 2" xfId="22136" xr:uid="{00000000-0005-0000-0000-00006B560000}"/>
    <cellStyle name="Normal 3 3 4 4 5" xfId="22137" xr:uid="{00000000-0005-0000-0000-00006C560000}"/>
    <cellStyle name="Normal 3 3 4 5" xfId="22138" xr:uid="{00000000-0005-0000-0000-00006D560000}"/>
    <cellStyle name="Normal 3 3 4 5 2" xfId="22139" xr:uid="{00000000-0005-0000-0000-00006E560000}"/>
    <cellStyle name="Normal 3 3 4 5 2 2" xfId="22140" xr:uid="{00000000-0005-0000-0000-00006F560000}"/>
    <cellStyle name="Normal 3 3 4 5 3" xfId="22141" xr:uid="{00000000-0005-0000-0000-000070560000}"/>
    <cellStyle name="Normal 3 3 4 6" xfId="22142" xr:uid="{00000000-0005-0000-0000-000071560000}"/>
    <cellStyle name="Normal 3 3 4 6 2" xfId="22143" xr:uid="{00000000-0005-0000-0000-000072560000}"/>
    <cellStyle name="Normal 3 3 4 7" xfId="22144" xr:uid="{00000000-0005-0000-0000-000073560000}"/>
    <cellStyle name="Normal 3 3 4 7 2" xfId="22145" xr:uid="{00000000-0005-0000-0000-000074560000}"/>
    <cellStyle name="Normal 3 3 4 8" xfId="22146" xr:uid="{00000000-0005-0000-0000-000075560000}"/>
    <cellStyle name="Normal 3 3 4 9" xfId="22147" xr:uid="{00000000-0005-0000-0000-000076560000}"/>
    <cellStyle name="Normal 3 3 5" xfId="22148" xr:uid="{00000000-0005-0000-0000-000077560000}"/>
    <cellStyle name="Normal 3 3 5 10" xfId="22149" xr:uid="{00000000-0005-0000-0000-000078560000}"/>
    <cellStyle name="Normal 3 3 5 2" xfId="22150" xr:uid="{00000000-0005-0000-0000-000079560000}"/>
    <cellStyle name="Normal 3 3 5 2 2" xfId="22151" xr:uid="{00000000-0005-0000-0000-00007A560000}"/>
    <cellStyle name="Normal 3 3 5 2 2 2" xfId="22152" xr:uid="{00000000-0005-0000-0000-00007B560000}"/>
    <cellStyle name="Normal 3 3 5 2 2 2 2" xfId="22153" xr:uid="{00000000-0005-0000-0000-00007C560000}"/>
    <cellStyle name="Normal 3 3 5 2 2 2 2 2" xfId="22154" xr:uid="{00000000-0005-0000-0000-00007D560000}"/>
    <cellStyle name="Normal 3 3 5 2 2 2 2 2 2" xfId="22155" xr:uid="{00000000-0005-0000-0000-00007E560000}"/>
    <cellStyle name="Normal 3 3 5 2 2 2 2 3" xfId="22156" xr:uid="{00000000-0005-0000-0000-00007F560000}"/>
    <cellStyle name="Normal 3 3 5 2 2 2 3" xfId="22157" xr:uid="{00000000-0005-0000-0000-000080560000}"/>
    <cellStyle name="Normal 3 3 5 2 2 2 3 2" xfId="22158" xr:uid="{00000000-0005-0000-0000-000081560000}"/>
    <cellStyle name="Normal 3 3 5 2 2 2 4" xfId="22159" xr:uid="{00000000-0005-0000-0000-000082560000}"/>
    <cellStyle name="Normal 3 3 5 2 2 2 4 2" xfId="22160" xr:uid="{00000000-0005-0000-0000-000083560000}"/>
    <cellStyle name="Normal 3 3 5 2 2 2 5" xfId="22161" xr:uid="{00000000-0005-0000-0000-000084560000}"/>
    <cellStyle name="Normal 3 3 5 2 2 3" xfId="22162" xr:uid="{00000000-0005-0000-0000-000085560000}"/>
    <cellStyle name="Normal 3 3 5 2 2 3 2" xfId="22163" xr:uid="{00000000-0005-0000-0000-000086560000}"/>
    <cellStyle name="Normal 3 3 5 2 2 3 2 2" xfId="22164" xr:uid="{00000000-0005-0000-0000-000087560000}"/>
    <cellStyle name="Normal 3 3 5 2 2 3 3" xfId="22165" xr:uid="{00000000-0005-0000-0000-000088560000}"/>
    <cellStyle name="Normal 3 3 5 2 2 4" xfId="22166" xr:uid="{00000000-0005-0000-0000-000089560000}"/>
    <cellStyle name="Normal 3 3 5 2 2 4 2" xfId="22167" xr:uid="{00000000-0005-0000-0000-00008A560000}"/>
    <cellStyle name="Normal 3 3 5 2 2 5" xfId="22168" xr:uid="{00000000-0005-0000-0000-00008B560000}"/>
    <cellStyle name="Normal 3 3 5 2 2 5 2" xfId="22169" xr:uid="{00000000-0005-0000-0000-00008C560000}"/>
    <cellStyle name="Normal 3 3 5 2 2 6" xfId="22170" xr:uid="{00000000-0005-0000-0000-00008D560000}"/>
    <cellStyle name="Normal 3 3 5 2 2 7" xfId="22171" xr:uid="{00000000-0005-0000-0000-00008E560000}"/>
    <cellStyle name="Normal 3 3 5 2 2 8" xfId="22172" xr:uid="{00000000-0005-0000-0000-00008F560000}"/>
    <cellStyle name="Normal 3 3 5 2 3" xfId="22173" xr:uid="{00000000-0005-0000-0000-000090560000}"/>
    <cellStyle name="Normal 3 3 5 2 3 2" xfId="22174" xr:uid="{00000000-0005-0000-0000-000091560000}"/>
    <cellStyle name="Normal 3 3 5 2 3 2 2" xfId="22175" xr:uid="{00000000-0005-0000-0000-000092560000}"/>
    <cellStyle name="Normal 3 3 5 2 3 2 2 2" xfId="22176" xr:uid="{00000000-0005-0000-0000-000093560000}"/>
    <cellStyle name="Normal 3 3 5 2 3 2 3" xfId="22177" xr:uid="{00000000-0005-0000-0000-000094560000}"/>
    <cellStyle name="Normal 3 3 5 2 3 3" xfId="22178" xr:uid="{00000000-0005-0000-0000-000095560000}"/>
    <cellStyle name="Normal 3 3 5 2 3 3 2" xfId="22179" xr:uid="{00000000-0005-0000-0000-000096560000}"/>
    <cellStyle name="Normal 3 3 5 2 3 4" xfId="22180" xr:uid="{00000000-0005-0000-0000-000097560000}"/>
    <cellStyle name="Normal 3 3 5 2 3 4 2" xfId="22181" xr:uid="{00000000-0005-0000-0000-000098560000}"/>
    <cellStyle name="Normal 3 3 5 2 3 5" xfId="22182" xr:uid="{00000000-0005-0000-0000-000099560000}"/>
    <cellStyle name="Normal 3 3 5 2 4" xfId="22183" xr:uid="{00000000-0005-0000-0000-00009A560000}"/>
    <cellStyle name="Normal 3 3 5 2 4 2" xfId="22184" xr:uid="{00000000-0005-0000-0000-00009B560000}"/>
    <cellStyle name="Normal 3 3 5 2 4 2 2" xfId="22185" xr:uid="{00000000-0005-0000-0000-00009C560000}"/>
    <cellStyle name="Normal 3 3 5 2 4 3" xfId="22186" xr:uid="{00000000-0005-0000-0000-00009D560000}"/>
    <cellStyle name="Normal 3 3 5 2 5" xfId="22187" xr:uid="{00000000-0005-0000-0000-00009E560000}"/>
    <cellStyle name="Normal 3 3 5 2 5 2" xfId="22188" xr:uid="{00000000-0005-0000-0000-00009F560000}"/>
    <cellStyle name="Normal 3 3 5 2 6" xfId="22189" xr:uid="{00000000-0005-0000-0000-0000A0560000}"/>
    <cellStyle name="Normal 3 3 5 2 6 2" xfId="22190" xr:uid="{00000000-0005-0000-0000-0000A1560000}"/>
    <cellStyle name="Normal 3 3 5 2 7" xfId="22191" xr:uid="{00000000-0005-0000-0000-0000A2560000}"/>
    <cellStyle name="Normal 3 3 5 2 8" xfId="22192" xr:uid="{00000000-0005-0000-0000-0000A3560000}"/>
    <cellStyle name="Normal 3 3 5 2 9" xfId="22193" xr:uid="{00000000-0005-0000-0000-0000A4560000}"/>
    <cellStyle name="Normal 3 3 5 3" xfId="22194" xr:uid="{00000000-0005-0000-0000-0000A5560000}"/>
    <cellStyle name="Normal 3 3 5 3 2" xfId="22195" xr:uid="{00000000-0005-0000-0000-0000A6560000}"/>
    <cellStyle name="Normal 3 3 5 3 2 2" xfId="22196" xr:uid="{00000000-0005-0000-0000-0000A7560000}"/>
    <cellStyle name="Normal 3 3 5 3 2 2 2" xfId="22197" xr:uid="{00000000-0005-0000-0000-0000A8560000}"/>
    <cellStyle name="Normal 3 3 5 3 2 2 2 2" xfId="22198" xr:uid="{00000000-0005-0000-0000-0000A9560000}"/>
    <cellStyle name="Normal 3 3 5 3 2 2 3" xfId="22199" xr:uid="{00000000-0005-0000-0000-0000AA560000}"/>
    <cellStyle name="Normal 3 3 5 3 2 3" xfId="22200" xr:uid="{00000000-0005-0000-0000-0000AB560000}"/>
    <cellStyle name="Normal 3 3 5 3 2 3 2" xfId="22201" xr:uid="{00000000-0005-0000-0000-0000AC560000}"/>
    <cellStyle name="Normal 3 3 5 3 2 4" xfId="22202" xr:uid="{00000000-0005-0000-0000-0000AD560000}"/>
    <cellStyle name="Normal 3 3 5 3 2 4 2" xfId="22203" xr:uid="{00000000-0005-0000-0000-0000AE560000}"/>
    <cellStyle name="Normal 3 3 5 3 2 5" xfId="22204" xr:uid="{00000000-0005-0000-0000-0000AF560000}"/>
    <cellStyle name="Normal 3 3 5 3 3" xfId="22205" xr:uid="{00000000-0005-0000-0000-0000B0560000}"/>
    <cellStyle name="Normal 3 3 5 3 3 2" xfId="22206" xr:uid="{00000000-0005-0000-0000-0000B1560000}"/>
    <cellStyle name="Normal 3 3 5 3 3 2 2" xfId="22207" xr:uid="{00000000-0005-0000-0000-0000B2560000}"/>
    <cellStyle name="Normal 3 3 5 3 3 3" xfId="22208" xr:uid="{00000000-0005-0000-0000-0000B3560000}"/>
    <cellStyle name="Normal 3 3 5 3 4" xfId="22209" xr:uid="{00000000-0005-0000-0000-0000B4560000}"/>
    <cellStyle name="Normal 3 3 5 3 4 2" xfId="22210" xr:uid="{00000000-0005-0000-0000-0000B5560000}"/>
    <cellStyle name="Normal 3 3 5 3 5" xfId="22211" xr:uid="{00000000-0005-0000-0000-0000B6560000}"/>
    <cellStyle name="Normal 3 3 5 3 5 2" xfId="22212" xr:uid="{00000000-0005-0000-0000-0000B7560000}"/>
    <cellStyle name="Normal 3 3 5 3 6" xfId="22213" xr:uid="{00000000-0005-0000-0000-0000B8560000}"/>
    <cellStyle name="Normal 3 3 5 3 7" xfId="22214" xr:uid="{00000000-0005-0000-0000-0000B9560000}"/>
    <cellStyle name="Normal 3 3 5 3 8" xfId="22215" xr:uid="{00000000-0005-0000-0000-0000BA560000}"/>
    <cellStyle name="Normal 3 3 5 4" xfId="22216" xr:uid="{00000000-0005-0000-0000-0000BB560000}"/>
    <cellStyle name="Normal 3 3 5 4 2" xfId="22217" xr:uid="{00000000-0005-0000-0000-0000BC560000}"/>
    <cellStyle name="Normal 3 3 5 4 2 2" xfId="22218" xr:uid="{00000000-0005-0000-0000-0000BD560000}"/>
    <cellStyle name="Normal 3 3 5 4 2 2 2" xfId="22219" xr:uid="{00000000-0005-0000-0000-0000BE560000}"/>
    <cellStyle name="Normal 3 3 5 4 2 3" xfId="22220" xr:uid="{00000000-0005-0000-0000-0000BF560000}"/>
    <cellStyle name="Normal 3 3 5 4 3" xfId="22221" xr:uid="{00000000-0005-0000-0000-0000C0560000}"/>
    <cellStyle name="Normal 3 3 5 4 3 2" xfId="22222" xr:uid="{00000000-0005-0000-0000-0000C1560000}"/>
    <cellStyle name="Normal 3 3 5 4 4" xfId="22223" xr:uid="{00000000-0005-0000-0000-0000C2560000}"/>
    <cellStyle name="Normal 3 3 5 4 4 2" xfId="22224" xr:uid="{00000000-0005-0000-0000-0000C3560000}"/>
    <cellStyle name="Normal 3 3 5 4 5" xfId="22225" xr:uid="{00000000-0005-0000-0000-0000C4560000}"/>
    <cellStyle name="Normal 3 3 5 5" xfId="22226" xr:uid="{00000000-0005-0000-0000-0000C5560000}"/>
    <cellStyle name="Normal 3 3 5 5 2" xfId="22227" xr:uid="{00000000-0005-0000-0000-0000C6560000}"/>
    <cellStyle name="Normal 3 3 5 5 2 2" xfId="22228" xr:uid="{00000000-0005-0000-0000-0000C7560000}"/>
    <cellStyle name="Normal 3 3 5 5 3" xfId="22229" xr:uid="{00000000-0005-0000-0000-0000C8560000}"/>
    <cellStyle name="Normal 3 3 5 6" xfId="22230" xr:uid="{00000000-0005-0000-0000-0000C9560000}"/>
    <cellStyle name="Normal 3 3 5 6 2" xfId="22231" xr:uid="{00000000-0005-0000-0000-0000CA560000}"/>
    <cellStyle name="Normal 3 3 5 7" xfId="22232" xr:uid="{00000000-0005-0000-0000-0000CB560000}"/>
    <cellStyle name="Normal 3 3 5 7 2" xfId="22233" xr:uid="{00000000-0005-0000-0000-0000CC560000}"/>
    <cellStyle name="Normal 3 3 5 8" xfId="22234" xr:uid="{00000000-0005-0000-0000-0000CD560000}"/>
    <cellStyle name="Normal 3 3 5 9" xfId="22235" xr:uid="{00000000-0005-0000-0000-0000CE560000}"/>
    <cellStyle name="Normal 3 3 6" xfId="22236" xr:uid="{00000000-0005-0000-0000-0000CF560000}"/>
    <cellStyle name="Normal 3 3 6 10" xfId="22237" xr:uid="{00000000-0005-0000-0000-0000D0560000}"/>
    <cellStyle name="Normal 3 3 6 2" xfId="22238" xr:uid="{00000000-0005-0000-0000-0000D1560000}"/>
    <cellStyle name="Normal 3 3 6 2 2" xfId="22239" xr:uid="{00000000-0005-0000-0000-0000D2560000}"/>
    <cellStyle name="Normal 3 3 6 2 2 2" xfId="22240" xr:uid="{00000000-0005-0000-0000-0000D3560000}"/>
    <cellStyle name="Normal 3 3 6 2 2 2 2" xfId="22241" xr:uid="{00000000-0005-0000-0000-0000D4560000}"/>
    <cellStyle name="Normal 3 3 6 2 2 2 2 2" xfId="22242" xr:uid="{00000000-0005-0000-0000-0000D5560000}"/>
    <cellStyle name="Normal 3 3 6 2 2 2 2 2 2" xfId="22243" xr:uid="{00000000-0005-0000-0000-0000D6560000}"/>
    <cellStyle name="Normal 3 3 6 2 2 2 2 3" xfId="22244" xr:uid="{00000000-0005-0000-0000-0000D7560000}"/>
    <cellStyle name="Normal 3 3 6 2 2 2 3" xfId="22245" xr:uid="{00000000-0005-0000-0000-0000D8560000}"/>
    <cellStyle name="Normal 3 3 6 2 2 2 3 2" xfId="22246" xr:uid="{00000000-0005-0000-0000-0000D9560000}"/>
    <cellStyle name="Normal 3 3 6 2 2 2 4" xfId="22247" xr:uid="{00000000-0005-0000-0000-0000DA560000}"/>
    <cellStyle name="Normal 3 3 6 2 2 2 4 2" xfId="22248" xr:uid="{00000000-0005-0000-0000-0000DB560000}"/>
    <cellStyle name="Normal 3 3 6 2 2 2 5" xfId="22249" xr:uid="{00000000-0005-0000-0000-0000DC560000}"/>
    <cellStyle name="Normal 3 3 6 2 2 3" xfId="22250" xr:uid="{00000000-0005-0000-0000-0000DD560000}"/>
    <cellStyle name="Normal 3 3 6 2 2 3 2" xfId="22251" xr:uid="{00000000-0005-0000-0000-0000DE560000}"/>
    <cellStyle name="Normal 3 3 6 2 2 3 2 2" xfId="22252" xr:uid="{00000000-0005-0000-0000-0000DF560000}"/>
    <cellStyle name="Normal 3 3 6 2 2 3 3" xfId="22253" xr:uid="{00000000-0005-0000-0000-0000E0560000}"/>
    <cellStyle name="Normal 3 3 6 2 2 4" xfId="22254" xr:uid="{00000000-0005-0000-0000-0000E1560000}"/>
    <cellStyle name="Normal 3 3 6 2 2 4 2" xfId="22255" xr:uid="{00000000-0005-0000-0000-0000E2560000}"/>
    <cellStyle name="Normal 3 3 6 2 2 5" xfId="22256" xr:uid="{00000000-0005-0000-0000-0000E3560000}"/>
    <cellStyle name="Normal 3 3 6 2 2 5 2" xfId="22257" xr:uid="{00000000-0005-0000-0000-0000E4560000}"/>
    <cellStyle name="Normal 3 3 6 2 2 6" xfId="22258" xr:uid="{00000000-0005-0000-0000-0000E5560000}"/>
    <cellStyle name="Normal 3 3 6 2 2 7" xfId="22259" xr:uid="{00000000-0005-0000-0000-0000E6560000}"/>
    <cellStyle name="Normal 3 3 6 2 2 8" xfId="22260" xr:uid="{00000000-0005-0000-0000-0000E7560000}"/>
    <cellStyle name="Normal 3 3 6 2 3" xfId="22261" xr:uid="{00000000-0005-0000-0000-0000E8560000}"/>
    <cellStyle name="Normal 3 3 6 2 3 2" xfId="22262" xr:uid="{00000000-0005-0000-0000-0000E9560000}"/>
    <cellStyle name="Normal 3 3 6 2 3 2 2" xfId="22263" xr:uid="{00000000-0005-0000-0000-0000EA560000}"/>
    <cellStyle name="Normal 3 3 6 2 3 2 2 2" xfId="22264" xr:uid="{00000000-0005-0000-0000-0000EB560000}"/>
    <cellStyle name="Normal 3 3 6 2 3 2 3" xfId="22265" xr:uid="{00000000-0005-0000-0000-0000EC560000}"/>
    <cellStyle name="Normal 3 3 6 2 3 3" xfId="22266" xr:uid="{00000000-0005-0000-0000-0000ED560000}"/>
    <cellStyle name="Normal 3 3 6 2 3 3 2" xfId="22267" xr:uid="{00000000-0005-0000-0000-0000EE560000}"/>
    <cellStyle name="Normal 3 3 6 2 3 4" xfId="22268" xr:uid="{00000000-0005-0000-0000-0000EF560000}"/>
    <cellStyle name="Normal 3 3 6 2 3 4 2" xfId="22269" xr:uid="{00000000-0005-0000-0000-0000F0560000}"/>
    <cellStyle name="Normal 3 3 6 2 3 5" xfId="22270" xr:uid="{00000000-0005-0000-0000-0000F1560000}"/>
    <cellStyle name="Normal 3 3 6 2 4" xfId="22271" xr:uid="{00000000-0005-0000-0000-0000F2560000}"/>
    <cellStyle name="Normal 3 3 6 2 4 2" xfId="22272" xr:uid="{00000000-0005-0000-0000-0000F3560000}"/>
    <cellStyle name="Normal 3 3 6 2 4 2 2" xfId="22273" xr:uid="{00000000-0005-0000-0000-0000F4560000}"/>
    <cellStyle name="Normal 3 3 6 2 4 3" xfId="22274" xr:uid="{00000000-0005-0000-0000-0000F5560000}"/>
    <cellStyle name="Normal 3 3 6 2 5" xfId="22275" xr:uid="{00000000-0005-0000-0000-0000F6560000}"/>
    <cellStyle name="Normal 3 3 6 2 5 2" xfId="22276" xr:uid="{00000000-0005-0000-0000-0000F7560000}"/>
    <cellStyle name="Normal 3 3 6 2 6" xfId="22277" xr:uid="{00000000-0005-0000-0000-0000F8560000}"/>
    <cellStyle name="Normal 3 3 6 2 6 2" xfId="22278" xr:uid="{00000000-0005-0000-0000-0000F9560000}"/>
    <cellStyle name="Normal 3 3 6 2 7" xfId="22279" xr:uid="{00000000-0005-0000-0000-0000FA560000}"/>
    <cellStyle name="Normal 3 3 6 2 8" xfId="22280" xr:uid="{00000000-0005-0000-0000-0000FB560000}"/>
    <cellStyle name="Normal 3 3 6 2 9" xfId="22281" xr:uid="{00000000-0005-0000-0000-0000FC560000}"/>
    <cellStyle name="Normal 3 3 6 3" xfId="22282" xr:uid="{00000000-0005-0000-0000-0000FD560000}"/>
    <cellStyle name="Normal 3 3 6 3 2" xfId="22283" xr:uid="{00000000-0005-0000-0000-0000FE560000}"/>
    <cellStyle name="Normal 3 3 6 3 2 2" xfId="22284" xr:uid="{00000000-0005-0000-0000-0000FF560000}"/>
    <cellStyle name="Normal 3 3 6 3 2 2 2" xfId="22285" xr:uid="{00000000-0005-0000-0000-000000570000}"/>
    <cellStyle name="Normal 3 3 6 3 2 2 2 2" xfId="22286" xr:uid="{00000000-0005-0000-0000-000001570000}"/>
    <cellStyle name="Normal 3 3 6 3 2 2 3" xfId="22287" xr:uid="{00000000-0005-0000-0000-000002570000}"/>
    <cellStyle name="Normal 3 3 6 3 2 3" xfId="22288" xr:uid="{00000000-0005-0000-0000-000003570000}"/>
    <cellStyle name="Normal 3 3 6 3 2 3 2" xfId="22289" xr:uid="{00000000-0005-0000-0000-000004570000}"/>
    <cellStyle name="Normal 3 3 6 3 2 4" xfId="22290" xr:uid="{00000000-0005-0000-0000-000005570000}"/>
    <cellStyle name="Normal 3 3 6 3 2 4 2" xfId="22291" xr:uid="{00000000-0005-0000-0000-000006570000}"/>
    <cellStyle name="Normal 3 3 6 3 2 5" xfId="22292" xr:uid="{00000000-0005-0000-0000-000007570000}"/>
    <cellStyle name="Normal 3 3 6 3 3" xfId="22293" xr:uid="{00000000-0005-0000-0000-000008570000}"/>
    <cellStyle name="Normal 3 3 6 3 3 2" xfId="22294" xr:uid="{00000000-0005-0000-0000-000009570000}"/>
    <cellStyle name="Normal 3 3 6 3 3 2 2" xfId="22295" xr:uid="{00000000-0005-0000-0000-00000A570000}"/>
    <cellStyle name="Normal 3 3 6 3 3 3" xfId="22296" xr:uid="{00000000-0005-0000-0000-00000B570000}"/>
    <cellStyle name="Normal 3 3 6 3 4" xfId="22297" xr:uid="{00000000-0005-0000-0000-00000C570000}"/>
    <cellStyle name="Normal 3 3 6 3 4 2" xfId="22298" xr:uid="{00000000-0005-0000-0000-00000D570000}"/>
    <cellStyle name="Normal 3 3 6 3 5" xfId="22299" xr:uid="{00000000-0005-0000-0000-00000E570000}"/>
    <cellStyle name="Normal 3 3 6 3 5 2" xfId="22300" xr:uid="{00000000-0005-0000-0000-00000F570000}"/>
    <cellStyle name="Normal 3 3 6 3 6" xfId="22301" xr:uid="{00000000-0005-0000-0000-000010570000}"/>
    <cellStyle name="Normal 3 3 6 3 7" xfId="22302" xr:uid="{00000000-0005-0000-0000-000011570000}"/>
    <cellStyle name="Normal 3 3 6 3 8" xfId="22303" xr:uid="{00000000-0005-0000-0000-000012570000}"/>
    <cellStyle name="Normal 3 3 6 4" xfId="22304" xr:uid="{00000000-0005-0000-0000-000013570000}"/>
    <cellStyle name="Normal 3 3 6 4 2" xfId="22305" xr:uid="{00000000-0005-0000-0000-000014570000}"/>
    <cellStyle name="Normal 3 3 6 4 2 2" xfId="22306" xr:uid="{00000000-0005-0000-0000-000015570000}"/>
    <cellStyle name="Normal 3 3 6 4 2 2 2" xfId="22307" xr:uid="{00000000-0005-0000-0000-000016570000}"/>
    <cellStyle name="Normal 3 3 6 4 2 3" xfId="22308" xr:uid="{00000000-0005-0000-0000-000017570000}"/>
    <cellStyle name="Normal 3 3 6 4 3" xfId="22309" xr:uid="{00000000-0005-0000-0000-000018570000}"/>
    <cellStyle name="Normal 3 3 6 4 3 2" xfId="22310" xr:uid="{00000000-0005-0000-0000-000019570000}"/>
    <cellStyle name="Normal 3 3 6 4 4" xfId="22311" xr:uid="{00000000-0005-0000-0000-00001A570000}"/>
    <cellStyle name="Normal 3 3 6 4 4 2" xfId="22312" xr:uid="{00000000-0005-0000-0000-00001B570000}"/>
    <cellStyle name="Normal 3 3 6 4 5" xfId="22313" xr:uid="{00000000-0005-0000-0000-00001C570000}"/>
    <cellStyle name="Normal 3 3 6 5" xfId="22314" xr:uid="{00000000-0005-0000-0000-00001D570000}"/>
    <cellStyle name="Normal 3 3 6 5 2" xfId="22315" xr:uid="{00000000-0005-0000-0000-00001E570000}"/>
    <cellStyle name="Normal 3 3 6 5 2 2" xfId="22316" xr:uid="{00000000-0005-0000-0000-00001F570000}"/>
    <cellStyle name="Normal 3 3 6 5 3" xfId="22317" xr:uid="{00000000-0005-0000-0000-000020570000}"/>
    <cellStyle name="Normal 3 3 6 6" xfId="22318" xr:uid="{00000000-0005-0000-0000-000021570000}"/>
    <cellStyle name="Normal 3 3 6 6 2" xfId="22319" xr:uid="{00000000-0005-0000-0000-000022570000}"/>
    <cellStyle name="Normal 3 3 6 7" xfId="22320" xr:uid="{00000000-0005-0000-0000-000023570000}"/>
    <cellStyle name="Normal 3 3 6 7 2" xfId="22321" xr:uid="{00000000-0005-0000-0000-000024570000}"/>
    <cellStyle name="Normal 3 3 6 8" xfId="22322" xr:uid="{00000000-0005-0000-0000-000025570000}"/>
    <cellStyle name="Normal 3 3 6 9" xfId="22323" xr:uid="{00000000-0005-0000-0000-000026570000}"/>
    <cellStyle name="Normal 3 3 7" xfId="22324" xr:uid="{00000000-0005-0000-0000-000027570000}"/>
    <cellStyle name="Normal 3 3 7 2" xfId="22325" xr:uid="{00000000-0005-0000-0000-000028570000}"/>
    <cellStyle name="Normal 3 3 7 2 2" xfId="22326" xr:uid="{00000000-0005-0000-0000-000029570000}"/>
    <cellStyle name="Normal 3 3 7 2 2 2" xfId="22327" xr:uid="{00000000-0005-0000-0000-00002A570000}"/>
    <cellStyle name="Normal 3 3 7 2 2 2 2" xfId="22328" xr:uid="{00000000-0005-0000-0000-00002B570000}"/>
    <cellStyle name="Normal 3 3 7 2 2 2 2 2" xfId="22329" xr:uid="{00000000-0005-0000-0000-00002C570000}"/>
    <cellStyle name="Normal 3 3 7 2 2 2 3" xfId="22330" xr:uid="{00000000-0005-0000-0000-00002D570000}"/>
    <cellStyle name="Normal 3 3 7 2 2 3" xfId="22331" xr:uid="{00000000-0005-0000-0000-00002E570000}"/>
    <cellStyle name="Normal 3 3 7 2 2 3 2" xfId="22332" xr:uid="{00000000-0005-0000-0000-00002F570000}"/>
    <cellStyle name="Normal 3 3 7 2 2 4" xfId="22333" xr:uid="{00000000-0005-0000-0000-000030570000}"/>
    <cellStyle name="Normal 3 3 7 2 2 4 2" xfId="22334" xr:uid="{00000000-0005-0000-0000-000031570000}"/>
    <cellStyle name="Normal 3 3 7 2 2 5" xfId="22335" xr:uid="{00000000-0005-0000-0000-000032570000}"/>
    <cellStyle name="Normal 3 3 7 2 3" xfId="22336" xr:uid="{00000000-0005-0000-0000-000033570000}"/>
    <cellStyle name="Normal 3 3 7 2 3 2" xfId="22337" xr:uid="{00000000-0005-0000-0000-000034570000}"/>
    <cellStyle name="Normal 3 3 7 2 3 2 2" xfId="22338" xr:uid="{00000000-0005-0000-0000-000035570000}"/>
    <cellStyle name="Normal 3 3 7 2 3 3" xfId="22339" xr:uid="{00000000-0005-0000-0000-000036570000}"/>
    <cellStyle name="Normal 3 3 7 2 4" xfId="22340" xr:uid="{00000000-0005-0000-0000-000037570000}"/>
    <cellStyle name="Normal 3 3 7 2 4 2" xfId="22341" xr:uid="{00000000-0005-0000-0000-000038570000}"/>
    <cellStyle name="Normal 3 3 7 2 5" xfId="22342" xr:uid="{00000000-0005-0000-0000-000039570000}"/>
    <cellStyle name="Normal 3 3 7 2 5 2" xfId="22343" xr:uid="{00000000-0005-0000-0000-00003A570000}"/>
    <cellStyle name="Normal 3 3 7 2 6" xfId="22344" xr:uid="{00000000-0005-0000-0000-00003B570000}"/>
    <cellStyle name="Normal 3 3 7 2 7" xfId="22345" xr:uid="{00000000-0005-0000-0000-00003C570000}"/>
    <cellStyle name="Normal 3 3 7 2 8" xfId="22346" xr:uid="{00000000-0005-0000-0000-00003D570000}"/>
    <cellStyle name="Normal 3 3 7 3" xfId="22347" xr:uid="{00000000-0005-0000-0000-00003E570000}"/>
    <cellStyle name="Normal 3 3 7 3 2" xfId="22348" xr:uid="{00000000-0005-0000-0000-00003F570000}"/>
    <cellStyle name="Normal 3 3 7 3 2 2" xfId="22349" xr:uid="{00000000-0005-0000-0000-000040570000}"/>
    <cellStyle name="Normal 3 3 7 3 2 2 2" xfId="22350" xr:uid="{00000000-0005-0000-0000-000041570000}"/>
    <cellStyle name="Normal 3 3 7 3 2 3" xfId="22351" xr:uid="{00000000-0005-0000-0000-000042570000}"/>
    <cellStyle name="Normal 3 3 7 3 3" xfId="22352" xr:uid="{00000000-0005-0000-0000-000043570000}"/>
    <cellStyle name="Normal 3 3 7 3 3 2" xfId="22353" xr:uid="{00000000-0005-0000-0000-000044570000}"/>
    <cellStyle name="Normal 3 3 7 3 4" xfId="22354" xr:uid="{00000000-0005-0000-0000-000045570000}"/>
    <cellStyle name="Normal 3 3 7 3 4 2" xfId="22355" xr:uid="{00000000-0005-0000-0000-000046570000}"/>
    <cellStyle name="Normal 3 3 7 3 5" xfId="22356" xr:uid="{00000000-0005-0000-0000-000047570000}"/>
    <cellStyle name="Normal 3 3 7 4" xfId="22357" xr:uid="{00000000-0005-0000-0000-000048570000}"/>
    <cellStyle name="Normal 3 3 7 4 2" xfId="22358" xr:uid="{00000000-0005-0000-0000-000049570000}"/>
    <cellStyle name="Normal 3 3 7 4 2 2" xfId="22359" xr:uid="{00000000-0005-0000-0000-00004A570000}"/>
    <cellStyle name="Normal 3 3 7 4 3" xfId="22360" xr:uid="{00000000-0005-0000-0000-00004B570000}"/>
    <cellStyle name="Normal 3 3 7 5" xfId="22361" xr:uid="{00000000-0005-0000-0000-00004C570000}"/>
    <cellStyle name="Normal 3 3 7 5 2" xfId="22362" xr:uid="{00000000-0005-0000-0000-00004D570000}"/>
    <cellStyle name="Normal 3 3 7 6" xfId="22363" xr:uid="{00000000-0005-0000-0000-00004E570000}"/>
    <cellStyle name="Normal 3 3 7 6 2" xfId="22364" xr:uid="{00000000-0005-0000-0000-00004F570000}"/>
    <cellStyle name="Normal 3 3 7 7" xfId="22365" xr:uid="{00000000-0005-0000-0000-000050570000}"/>
    <cellStyle name="Normal 3 3 7 8" xfId="22366" xr:uid="{00000000-0005-0000-0000-000051570000}"/>
    <cellStyle name="Normal 3 3 7 9" xfId="22367" xr:uid="{00000000-0005-0000-0000-000052570000}"/>
    <cellStyle name="Normal 3 3 8" xfId="22368" xr:uid="{00000000-0005-0000-0000-000053570000}"/>
    <cellStyle name="Normal 3 3 8 2" xfId="22369" xr:uid="{00000000-0005-0000-0000-000054570000}"/>
    <cellStyle name="Normal 3 3 8 2 2" xfId="22370" xr:uid="{00000000-0005-0000-0000-000055570000}"/>
    <cellStyle name="Normal 3 3 8 2 2 2" xfId="22371" xr:uid="{00000000-0005-0000-0000-000056570000}"/>
    <cellStyle name="Normal 3 3 8 2 2 2 2" xfId="22372" xr:uid="{00000000-0005-0000-0000-000057570000}"/>
    <cellStyle name="Normal 3 3 8 2 2 2 2 2" xfId="22373" xr:uid="{00000000-0005-0000-0000-000058570000}"/>
    <cellStyle name="Normal 3 3 8 2 2 2 3" xfId="22374" xr:uid="{00000000-0005-0000-0000-000059570000}"/>
    <cellStyle name="Normal 3 3 8 2 2 3" xfId="22375" xr:uid="{00000000-0005-0000-0000-00005A570000}"/>
    <cellStyle name="Normal 3 3 8 2 2 3 2" xfId="22376" xr:uid="{00000000-0005-0000-0000-00005B570000}"/>
    <cellStyle name="Normal 3 3 8 2 2 4" xfId="22377" xr:uid="{00000000-0005-0000-0000-00005C570000}"/>
    <cellStyle name="Normal 3 3 8 2 2 4 2" xfId="22378" xr:uid="{00000000-0005-0000-0000-00005D570000}"/>
    <cellStyle name="Normal 3 3 8 2 2 5" xfId="22379" xr:uid="{00000000-0005-0000-0000-00005E570000}"/>
    <cellStyle name="Normal 3 3 8 2 3" xfId="22380" xr:uid="{00000000-0005-0000-0000-00005F570000}"/>
    <cellStyle name="Normal 3 3 8 2 3 2" xfId="22381" xr:uid="{00000000-0005-0000-0000-000060570000}"/>
    <cellStyle name="Normal 3 3 8 2 3 2 2" xfId="22382" xr:uid="{00000000-0005-0000-0000-000061570000}"/>
    <cellStyle name="Normal 3 3 8 2 3 3" xfId="22383" xr:uid="{00000000-0005-0000-0000-000062570000}"/>
    <cellStyle name="Normal 3 3 8 2 4" xfId="22384" xr:uid="{00000000-0005-0000-0000-000063570000}"/>
    <cellStyle name="Normal 3 3 8 2 4 2" xfId="22385" xr:uid="{00000000-0005-0000-0000-000064570000}"/>
    <cellStyle name="Normal 3 3 8 2 5" xfId="22386" xr:uid="{00000000-0005-0000-0000-000065570000}"/>
    <cellStyle name="Normal 3 3 8 2 5 2" xfId="22387" xr:uid="{00000000-0005-0000-0000-000066570000}"/>
    <cellStyle name="Normal 3 3 8 2 6" xfId="22388" xr:uid="{00000000-0005-0000-0000-000067570000}"/>
    <cellStyle name="Normal 3 3 8 2 7" xfId="22389" xr:uid="{00000000-0005-0000-0000-000068570000}"/>
    <cellStyle name="Normal 3 3 8 2 8" xfId="22390" xr:uid="{00000000-0005-0000-0000-000069570000}"/>
    <cellStyle name="Normal 3 3 8 3" xfId="22391" xr:uid="{00000000-0005-0000-0000-00006A570000}"/>
    <cellStyle name="Normal 3 3 8 3 2" xfId="22392" xr:uid="{00000000-0005-0000-0000-00006B570000}"/>
    <cellStyle name="Normal 3 3 8 3 2 2" xfId="22393" xr:uid="{00000000-0005-0000-0000-00006C570000}"/>
    <cellStyle name="Normal 3 3 8 3 2 2 2" xfId="22394" xr:uid="{00000000-0005-0000-0000-00006D570000}"/>
    <cellStyle name="Normal 3 3 8 3 2 3" xfId="22395" xr:uid="{00000000-0005-0000-0000-00006E570000}"/>
    <cellStyle name="Normal 3 3 8 3 3" xfId="22396" xr:uid="{00000000-0005-0000-0000-00006F570000}"/>
    <cellStyle name="Normal 3 3 8 3 3 2" xfId="22397" xr:uid="{00000000-0005-0000-0000-000070570000}"/>
    <cellStyle name="Normal 3 3 8 3 4" xfId="22398" xr:uid="{00000000-0005-0000-0000-000071570000}"/>
    <cellStyle name="Normal 3 3 8 3 4 2" xfId="22399" xr:uid="{00000000-0005-0000-0000-000072570000}"/>
    <cellStyle name="Normal 3 3 8 3 5" xfId="22400" xr:uid="{00000000-0005-0000-0000-000073570000}"/>
    <cellStyle name="Normal 3 3 8 4" xfId="22401" xr:uid="{00000000-0005-0000-0000-000074570000}"/>
    <cellStyle name="Normal 3 3 8 4 2" xfId="22402" xr:uid="{00000000-0005-0000-0000-000075570000}"/>
    <cellStyle name="Normal 3 3 8 4 2 2" xfId="22403" xr:uid="{00000000-0005-0000-0000-000076570000}"/>
    <cellStyle name="Normal 3 3 8 4 3" xfId="22404" xr:uid="{00000000-0005-0000-0000-000077570000}"/>
    <cellStyle name="Normal 3 3 8 5" xfId="22405" xr:uid="{00000000-0005-0000-0000-000078570000}"/>
    <cellStyle name="Normal 3 3 8 5 2" xfId="22406" xr:uid="{00000000-0005-0000-0000-000079570000}"/>
    <cellStyle name="Normal 3 3 8 6" xfId="22407" xr:uid="{00000000-0005-0000-0000-00007A570000}"/>
    <cellStyle name="Normal 3 3 8 6 2" xfId="22408" xr:uid="{00000000-0005-0000-0000-00007B570000}"/>
    <cellStyle name="Normal 3 3 8 7" xfId="22409" xr:uid="{00000000-0005-0000-0000-00007C570000}"/>
    <cellStyle name="Normal 3 3 8 8" xfId="22410" xr:uid="{00000000-0005-0000-0000-00007D570000}"/>
    <cellStyle name="Normal 3 3 8 9" xfId="22411" xr:uid="{00000000-0005-0000-0000-00007E570000}"/>
    <cellStyle name="Normal 3 3 9" xfId="22412" xr:uid="{00000000-0005-0000-0000-00007F570000}"/>
    <cellStyle name="Normal 3 3 9 2" xfId="22413" xr:uid="{00000000-0005-0000-0000-000080570000}"/>
    <cellStyle name="Normal 3 3 9 2 2" xfId="22414" xr:uid="{00000000-0005-0000-0000-000081570000}"/>
    <cellStyle name="Normal 3 3 9 2 2 2" xfId="22415" xr:uid="{00000000-0005-0000-0000-000082570000}"/>
    <cellStyle name="Normal 3 3 9 2 2 2 2" xfId="22416" xr:uid="{00000000-0005-0000-0000-000083570000}"/>
    <cellStyle name="Normal 3 3 9 2 2 2 2 2" xfId="22417" xr:uid="{00000000-0005-0000-0000-000084570000}"/>
    <cellStyle name="Normal 3 3 9 2 2 2 3" xfId="22418" xr:uid="{00000000-0005-0000-0000-000085570000}"/>
    <cellStyle name="Normal 3 3 9 2 2 3" xfId="22419" xr:uid="{00000000-0005-0000-0000-000086570000}"/>
    <cellStyle name="Normal 3 3 9 2 2 3 2" xfId="22420" xr:uid="{00000000-0005-0000-0000-000087570000}"/>
    <cellStyle name="Normal 3 3 9 2 2 4" xfId="22421" xr:uid="{00000000-0005-0000-0000-000088570000}"/>
    <cellStyle name="Normal 3 3 9 2 2 4 2" xfId="22422" xr:uid="{00000000-0005-0000-0000-000089570000}"/>
    <cellStyle name="Normal 3 3 9 2 2 5" xfId="22423" xr:uid="{00000000-0005-0000-0000-00008A570000}"/>
    <cellStyle name="Normal 3 3 9 2 3" xfId="22424" xr:uid="{00000000-0005-0000-0000-00008B570000}"/>
    <cellStyle name="Normal 3 3 9 2 3 2" xfId="22425" xr:uid="{00000000-0005-0000-0000-00008C570000}"/>
    <cellStyle name="Normal 3 3 9 2 3 2 2" xfId="22426" xr:uid="{00000000-0005-0000-0000-00008D570000}"/>
    <cellStyle name="Normal 3 3 9 2 3 3" xfId="22427" xr:uid="{00000000-0005-0000-0000-00008E570000}"/>
    <cellStyle name="Normal 3 3 9 2 4" xfId="22428" xr:uid="{00000000-0005-0000-0000-00008F570000}"/>
    <cellStyle name="Normal 3 3 9 2 4 2" xfId="22429" xr:uid="{00000000-0005-0000-0000-000090570000}"/>
    <cellStyle name="Normal 3 3 9 2 5" xfId="22430" xr:uid="{00000000-0005-0000-0000-000091570000}"/>
    <cellStyle name="Normal 3 3 9 2 5 2" xfId="22431" xr:uid="{00000000-0005-0000-0000-000092570000}"/>
    <cellStyle name="Normal 3 3 9 2 6" xfId="22432" xr:uid="{00000000-0005-0000-0000-000093570000}"/>
    <cellStyle name="Normal 3 3 9 2 7" xfId="22433" xr:uid="{00000000-0005-0000-0000-000094570000}"/>
    <cellStyle name="Normal 3 3 9 2 8" xfId="22434" xr:uid="{00000000-0005-0000-0000-000095570000}"/>
    <cellStyle name="Normal 3 3 9 3" xfId="22435" xr:uid="{00000000-0005-0000-0000-000096570000}"/>
    <cellStyle name="Normal 3 3 9 3 2" xfId="22436" xr:uid="{00000000-0005-0000-0000-000097570000}"/>
    <cellStyle name="Normal 3 3 9 3 2 2" xfId="22437" xr:uid="{00000000-0005-0000-0000-000098570000}"/>
    <cellStyle name="Normal 3 3 9 3 2 2 2" xfId="22438" xr:uid="{00000000-0005-0000-0000-000099570000}"/>
    <cellStyle name="Normal 3 3 9 3 2 3" xfId="22439" xr:uid="{00000000-0005-0000-0000-00009A570000}"/>
    <cellStyle name="Normal 3 3 9 3 3" xfId="22440" xr:uid="{00000000-0005-0000-0000-00009B570000}"/>
    <cellStyle name="Normal 3 3 9 3 3 2" xfId="22441" xr:uid="{00000000-0005-0000-0000-00009C570000}"/>
    <cellStyle name="Normal 3 3 9 3 4" xfId="22442" xr:uid="{00000000-0005-0000-0000-00009D570000}"/>
    <cellStyle name="Normal 3 3 9 3 4 2" xfId="22443" xr:uid="{00000000-0005-0000-0000-00009E570000}"/>
    <cellStyle name="Normal 3 3 9 3 5" xfId="22444" xr:uid="{00000000-0005-0000-0000-00009F570000}"/>
    <cellStyle name="Normal 3 3 9 4" xfId="22445" xr:uid="{00000000-0005-0000-0000-0000A0570000}"/>
    <cellStyle name="Normal 3 3 9 4 2" xfId="22446" xr:uid="{00000000-0005-0000-0000-0000A1570000}"/>
    <cellStyle name="Normal 3 3 9 4 2 2" xfId="22447" xr:uid="{00000000-0005-0000-0000-0000A2570000}"/>
    <cellStyle name="Normal 3 3 9 4 3" xfId="22448" xr:uid="{00000000-0005-0000-0000-0000A3570000}"/>
    <cellStyle name="Normal 3 3 9 5" xfId="22449" xr:uid="{00000000-0005-0000-0000-0000A4570000}"/>
    <cellStyle name="Normal 3 3 9 5 2" xfId="22450" xr:uid="{00000000-0005-0000-0000-0000A5570000}"/>
    <cellStyle name="Normal 3 3 9 6" xfId="22451" xr:uid="{00000000-0005-0000-0000-0000A6570000}"/>
    <cellStyle name="Normal 3 3 9 6 2" xfId="22452" xr:uid="{00000000-0005-0000-0000-0000A7570000}"/>
    <cellStyle name="Normal 3 3 9 7" xfId="22453" xr:uid="{00000000-0005-0000-0000-0000A8570000}"/>
    <cellStyle name="Normal 3 3 9 8" xfId="22454" xr:uid="{00000000-0005-0000-0000-0000A9570000}"/>
    <cellStyle name="Normal 3 3 9 9" xfId="22455" xr:uid="{00000000-0005-0000-0000-0000AA570000}"/>
    <cellStyle name="Normal 3 30" xfId="22456" xr:uid="{00000000-0005-0000-0000-0000AB570000}"/>
    <cellStyle name="Normal 3 31" xfId="22457" xr:uid="{00000000-0005-0000-0000-0000AC570000}"/>
    <cellStyle name="Normal 3 32" xfId="22458" xr:uid="{00000000-0005-0000-0000-0000AD570000}"/>
    <cellStyle name="Normal 3 33" xfId="22459" xr:uid="{00000000-0005-0000-0000-0000AE570000}"/>
    <cellStyle name="Normal 3 34" xfId="22460" xr:uid="{00000000-0005-0000-0000-0000AF570000}"/>
    <cellStyle name="Normal 3 35" xfId="22461" xr:uid="{00000000-0005-0000-0000-0000B0570000}"/>
    <cellStyle name="Normal 3 36" xfId="22462" xr:uid="{00000000-0005-0000-0000-0000B1570000}"/>
    <cellStyle name="Normal 3 37" xfId="22463" xr:uid="{00000000-0005-0000-0000-0000B2570000}"/>
    <cellStyle name="Normal 3 38" xfId="22464" xr:uid="{00000000-0005-0000-0000-0000B3570000}"/>
    <cellStyle name="Normal 3 39" xfId="22465" xr:uid="{00000000-0005-0000-0000-0000B4570000}"/>
    <cellStyle name="Normal 3 4" xfId="22466" xr:uid="{00000000-0005-0000-0000-0000B5570000}"/>
    <cellStyle name="Normal 3 4 2" xfId="22467" xr:uid="{00000000-0005-0000-0000-0000B6570000}"/>
    <cellStyle name="Normal 3 4 2 2" xfId="22468" xr:uid="{00000000-0005-0000-0000-0000B7570000}"/>
    <cellStyle name="Normal 3 4 2 3" xfId="22469" xr:uid="{00000000-0005-0000-0000-0000B8570000}"/>
    <cellStyle name="Normal 3 4 2 3 2" xfId="22470" xr:uid="{00000000-0005-0000-0000-0000B9570000}"/>
    <cellStyle name="Normal 3 4 2 4" xfId="22471" xr:uid="{00000000-0005-0000-0000-0000BA570000}"/>
    <cellStyle name="Normal 3 4 3" xfId="22472" xr:uid="{00000000-0005-0000-0000-0000BB570000}"/>
    <cellStyle name="Normal 3 4 4" xfId="22473" xr:uid="{00000000-0005-0000-0000-0000BC570000}"/>
    <cellStyle name="Normal 3 4 4 2" xfId="22474" xr:uid="{00000000-0005-0000-0000-0000BD570000}"/>
    <cellStyle name="Normal 3 4 5" xfId="22475" xr:uid="{00000000-0005-0000-0000-0000BE570000}"/>
    <cellStyle name="Normal 3 4 5 2" xfId="22476" xr:uid="{00000000-0005-0000-0000-0000BF570000}"/>
    <cellStyle name="Normal 3 4 6" xfId="22477" xr:uid="{00000000-0005-0000-0000-0000C0570000}"/>
    <cellStyle name="Normal 3 40" xfId="22478" xr:uid="{00000000-0005-0000-0000-0000C1570000}"/>
    <cellStyle name="Normal 3 41" xfId="22479" xr:uid="{00000000-0005-0000-0000-0000C2570000}"/>
    <cellStyle name="Normal 3 42" xfId="22480" xr:uid="{00000000-0005-0000-0000-0000C3570000}"/>
    <cellStyle name="Normal 3 43" xfId="22481" xr:uid="{00000000-0005-0000-0000-0000C4570000}"/>
    <cellStyle name="Normal 3 44" xfId="22482" xr:uid="{00000000-0005-0000-0000-0000C5570000}"/>
    <cellStyle name="Normal 3 45" xfId="22483" xr:uid="{00000000-0005-0000-0000-0000C6570000}"/>
    <cellStyle name="Normal 3 46" xfId="22484" xr:uid="{00000000-0005-0000-0000-0000C7570000}"/>
    <cellStyle name="Normal 3 47" xfId="22485" xr:uid="{00000000-0005-0000-0000-0000C8570000}"/>
    <cellStyle name="Normal 3 48" xfId="22486" xr:uid="{00000000-0005-0000-0000-0000C9570000}"/>
    <cellStyle name="Normal 3 49" xfId="22487" xr:uid="{00000000-0005-0000-0000-0000CA570000}"/>
    <cellStyle name="Normal 3 5" xfId="22488" xr:uid="{00000000-0005-0000-0000-0000CB570000}"/>
    <cellStyle name="Normal 3 5 2" xfId="22489" xr:uid="{00000000-0005-0000-0000-0000CC570000}"/>
    <cellStyle name="Normal 3 5 2 2" xfId="22490" xr:uid="{00000000-0005-0000-0000-0000CD570000}"/>
    <cellStyle name="Normal 3 5 2 3" xfId="22491" xr:uid="{00000000-0005-0000-0000-0000CE570000}"/>
    <cellStyle name="Normal 3 5 3" xfId="22492" xr:uid="{00000000-0005-0000-0000-0000CF570000}"/>
    <cellStyle name="Normal 3 5 4" xfId="22493" xr:uid="{00000000-0005-0000-0000-0000D0570000}"/>
    <cellStyle name="Normal 3 5 4 2" xfId="22494" xr:uid="{00000000-0005-0000-0000-0000D1570000}"/>
    <cellStyle name="Normal 3 5 5" xfId="22495" xr:uid="{00000000-0005-0000-0000-0000D2570000}"/>
    <cellStyle name="Normal 3 50" xfId="22496" xr:uid="{00000000-0005-0000-0000-0000D3570000}"/>
    <cellStyle name="Normal 3 51" xfId="22497" xr:uid="{00000000-0005-0000-0000-0000D4570000}"/>
    <cellStyle name="Normal 3 52" xfId="22498" xr:uid="{00000000-0005-0000-0000-0000D5570000}"/>
    <cellStyle name="Normal 3 53" xfId="22499" xr:uid="{00000000-0005-0000-0000-0000D6570000}"/>
    <cellStyle name="Normal 3 54" xfId="22500" xr:uid="{00000000-0005-0000-0000-0000D7570000}"/>
    <cellStyle name="Normal 3 55" xfId="22501" xr:uid="{00000000-0005-0000-0000-0000D8570000}"/>
    <cellStyle name="Normal 3 56" xfId="22502" xr:uid="{00000000-0005-0000-0000-0000D9570000}"/>
    <cellStyle name="Normal 3 57" xfId="22503" xr:uid="{00000000-0005-0000-0000-0000DA570000}"/>
    <cellStyle name="Normal 3 58" xfId="22504" xr:uid="{00000000-0005-0000-0000-0000DB570000}"/>
    <cellStyle name="Normal 3 59" xfId="22505" xr:uid="{00000000-0005-0000-0000-0000DC570000}"/>
    <cellStyle name="Normal 3 6" xfId="22506" xr:uid="{00000000-0005-0000-0000-0000DD570000}"/>
    <cellStyle name="Normal 3 6 2" xfId="22507" xr:uid="{00000000-0005-0000-0000-0000DE570000}"/>
    <cellStyle name="Normal 3 6 3" xfId="22508" xr:uid="{00000000-0005-0000-0000-0000DF570000}"/>
    <cellStyle name="Normal 3 6 4" xfId="22509" xr:uid="{00000000-0005-0000-0000-0000E0570000}"/>
    <cellStyle name="Normal 3 6 4 2" xfId="22510" xr:uid="{00000000-0005-0000-0000-0000E1570000}"/>
    <cellStyle name="Normal 3 6 5" xfId="22511" xr:uid="{00000000-0005-0000-0000-0000E2570000}"/>
    <cellStyle name="Normal 3 60" xfId="22512" xr:uid="{00000000-0005-0000-0000-0000E3570000}"/>
    <cellStyle name="Normal 3 61" xfId="22513" xr:uid="{00000000-0005-0000-0000-0000E4570000}"/>
    <cellStyle name="Normal 3 62" xfId="22514" xr:uid="{00000000-0005-0000-0000-0000E5570000}"/>
    <cellStyle name="Normal 3 63" xfId="22515" xr:uid="{00000000-0005-0000-0000-0000E6570000}"/>
    <cellStyle name="Normal 3 64" xfId="22516" xr:uid="{00000000-0005-0000-0000-0000E7570000}"/>
    <cellStyle name="Normal 3 65" xfId="22517" xr:uid="{00000000-0005-0000-0000-0000E8570000}"/>
    <cellStyle name="Normal 3 65 2" xfId="22518" xr:uid="{00000000-0005-0000-0000-0000E9570000}"/>
    <cellStyle name="Normal 3 65 2 2" xfId="22519" xr:uid="{00000000-0005-0000-0000-0000EA570000}"/>
    <cellStyle name="Normal 3 65 2 3" xfId="22520" xr:uid="{00000000-0005-0000-0000-0000EB570000}"/>
    <cellStyle name="Normal 3 65 3" xfId="22521" xr:uid="{00000000-0005-0000-0000-0000EC570000}"/>
    <cellStyle name="Normal 3 65 4" xfId="22522" xr:uid="{00000000-0005-0000-0000-0000ED570000}"/>
    <cellStyle name="Normal 3 66" xfId="22523" xr:uid="{00000000-0005-0000-0000-0000EE570000}"/>
    <cellStyle name="Normal 3 67" xfId="22524" xr:uid="{00000000-0005-0000-0000-0000EF570000}"/>
    <cellStyle name="Normal 3 68" xfId="22525" xr:uid="{00000000-0005-0000-0000-0000F0570000}"/>
    <cellStyle name="Normal 3 69" xfId="22526" xr:uid="{00000000-0005-0000-0000-0000F1570000}"/>
    <cellStyle name="Normal 3 7" xfId="22527" xr:uid="{00000000-0005-0000-0000-0000F2570000}"/>
    <cellStyle name="Normal 3 7 2" xfId="22528" xr:uid="{00000000-0005-0000-0000-0000F3570000}"/>
    <cellStyle name="Normal 3 70" xfId="22529" xr:uid="{00000000-0005-0000-0000-0000F4570000}"/>
    <cellStyle name="Normal 3 71" xfId="22530" xr:uid="{00000000-0005-0000-0000-0000F5570000}"/>
    <cellStyle name="Normal 3 72" xfId="22531" xr:uid="{00000000-0005-0000-0000-0000F6570000}"/>
    <cellStyle name="Normal 3 73" xfId="22532" xr:uid="{00000000-0005-0000-0000-0000F7570000}"/>
    <cellStyle name="Normal 3 74" xfId="22533" xr:uid="{00000000-0005-0000-0000-0000F8570000}"/>
    <cellStyle name="Normal 3 75" xfId="22534" xr:uid="{00000000-0005-0000-0000-0000F9570000}"/>
    <cellStyle name="Normal 3 76" xfId="22535" xr:uid="{00000000-0005-0000-0000-0000FA570000}"/>
    <cellStyle name="Normal 3 77" xfId="22536" xr:uid="{00000000-0005-0000-0000-0000FB570000}"/>
    <cellStyle name="Normal 3 78" xfId="22537" xr:uid="{00000000-0005-0000-0000-0000FC570000}"/>
    <cellStyle name="Normal 3 79" xfId="22538" xr:uid="{00000000-0005-0000-0000-0000FD570000}"/>
    <cellStyle name="Normal 3 8" xfId="22539" xr:uid="{00000000-0005-0000-0000-0000FE570000}"/>
    <cellStyle name="Normal 3 8 2" xfId="22540" xr:uid="{00000000-0005-0000-0000-0000FF570000}"/>
    <cellStyle name="Normal 3 80" xfId="22541" xr:uid="{00000000-0005-0000-0000-000000580000}"/>
    <cellStyle name="Normal 3 81" xfId="22542" xr:uid="{00000000-0005-0000-0000-000001580000}"/>
    <cellStyle name="Normal 3 82" xfId="22543" xr:uid="{00000000-0005-0000-0000-000002580000}"/>
    <cellStyle name="Normal 3 83" xfId="22544" xr:uid="{00000000-0005-0000-0000-000003580000}"/>
    <cellStyle name="Normal 3 84" xfId="22545" xr:uid="{00000000-0005-0000-0000-000004580000}"/>
    <cellStyle name="Normal 3 85" xfId="22546" xr:uid="{00000000-0005-0000-0000-000005580000}"/>
    <cellStyle name="Normal 3 86" xfId="22547" xr:uid="{00000000-0005-0000-0000-000006580000}"/>
    <cellStyle name="Normal 3 87" xfId="22548" xr:uid="{00000000-0005-0000-0000-000007580000}"/>
    <cellStyle name="Normal 3 88" xfId="22549" xr:uid="{00000000-0005-0000-0000-000008580000}"/>
    <cellStyle name="Normal 3 89" xfId="22550" xr:uid="{00000000-0005-0000-0000-000009580000}"/>
    <cellStyle name="Normal 3 9" xfId="22551" xr:uid="{00000000-0005-0000-0000-00000A580000}"/>
    <cellStyle name="Normal 3 9 2" xfId="22552" xr:uid="{00000000-0005-0000-0000-00000B580000}"/>
    <cellStyle name="Normal 3 90" xfId="22553" xr:uid="{00000000-0005-0000-0000-00000C580000}"/>
    <cellStyle name="Normal 3 91" xfId="22554" xr:uid="{00000000-0005-0000-0000-00000D580000}"/>
    <cellStyle name="Normal 3 92" xfId="22555" xr:uid="{00000000-0005-0000-0000-00000E580000}"/>
    <cellStyle name="Normal 3 93" xfId="22556" xr:uid="{00000000-0005-0000-0000-00000F580000}"/>
    <cellStyle name="Normal 3 94" xfId="22557" xr:uid="{00000000-0005-0000-0000-000010580000}"/>
    <cellStyle name="Normal 3 95" xfId="22558" xr:uid="{00000000-0005-0000-0000-000011580000}"/>
    <cellStyle name="Normal 3 96" xfId="22559" xr:uid="{00000000-0005-0000-0000-000012580000}"/>
    <cellStyle name="Normal 3 97" xfId="22560" xr:uid="{00000000-0005-0000-0000-000013580000}"/>
    <cellStyle name="Normal 3 98" xfId="22561" xr:uid="{00000000-0005-0000-0000-000014580000}"/>
    <cellStyle name="Normal 3 99" xfId="22562" xr:uid="{00000000-0005-0000-0000-000015580000}"/>
    <cellStyle name="Normal 30" xfId="22563" xr:uid="{00000000-0005-0000-0000-000016580000}"/>
    <cellStyle name="Normal 31" xfId="22564" xr:uid="{00000000-0005-0000-0000-000017580000}"/>
    <cellStyle name="Normal 32" xfId="22565" xr:uid="{00000000-0005-0000-0000-000018580000}"/>
    <cellStyle name="Normal 33" xfId="22566" xr:uid="{00000000-0005-0000-0000-000019580000}"/>
    <cellStyle name="Normal 34" xfId="22567" xr:uid="{00000000-0005-0000-0000-00001A580000}"/>
    <cellStyle name="Normal 35" xfId="22568" xr:uid="{00000000-0005-0000-0000-00001B580000}"/>
    <cellStyle name="Normal 36" xfId="22569" xr:uid="{00000000-0005-0000-0000-00001C580000}"/>
    <cellStyle name="Normal 37" xfId="22570" xr:uid="{00000000-0005-0000-0000-00001D580000}"/>
    <cellStyle name="Normal 38" xfId="22571" xr:uid="{00000000-0005-0000-0000-00001E580000}"/>
    <cellStyle name="Normal 39" xfId="22572" xr:uid="{00000000-0005-0000-0000-00001F580000}"/>
    <cellStyle name="Normal 4" xfId="22573" xr:uid="{00000000-0005-0000-0000-000020580000}"/>
    <cellStyle name="Normal 4 10" xfId="22574" xr:uid="{00000000-0005-0000-0000-000021580000}"/>
    <cellStyle name="Normal 4 10 10" xfId="22575" xr:uid="{00000000-0005-0000-0000-000022580000}"/>
    <cellStyle name="Normal 4 10 10 2" xfId="22576" xr:uid="{00000000-0005-0000-0000-000023580000}"/>
    <cellStyle name="Normal 4 10 11" xfId="22577" xr:uid="{00000000-0005-0000-0000-000024580000}"/>
    <cellStyle name="Normal 4 10 11 2" xfId="22578" xr:uid="{00000000-0005-0000-0000-000025580000}"/>
    <cellStyle name="Normal 4 10 12" xfId="22579" xr:uid="{00000000-0005-0000-0000-000026580000}"/>
    <cellStyle name="Normal 4 10 13" xfId="22580" xr:uid="{00000000-0005-0000-0000-000027580000}"/>
    <cellStyle name="Normal 4 10 14" xfId="22581" xr:uid="{00000000-0005-0000-0000-000028580000}"/>
    <cellStyle name="Normal 4 10 14 2" xfId="22582" xr:uid="{00000000-0005-0000-0000-000029580000}"/>
    <cellStyle name="Normal 4 10 15" xfId="22583" xr:uid="{00000000-0005-0000-0000-00002A580000}"/>
    <cellStyle name="Normal 4 10 15 2" xfId="22584" xr:uid="{00000000-0005-0000-0000-00002B580000}"/>
    <cellStyle name="Normal 4 10 16" xfId="22585" xr:uid="{00000000-0005-0000-0000-00002C580000}"/>
    <cellStyle name="Normal 4 10 17" xfId="22586" xr:uid="{00000000-0005-0000-0000-00002D580000}"/>
    <cellStyle name="Normal 4 10 18" xfId="22587" xr:uid="{00000000-0005-0000-0000-00002E580000}"/>
    <cellStyle name="Normal 4 10 2" xfId="22588" xr:uid="{00000000-0005-0000-0000-00002F580000}"/>
    <cellStyle name="Normal 4 10 2 2" xfId="22589" xr:uid="{00000000-0005-0000-0000-000030580000}"/>
    <cellStyle name="Normal 4 10 2 2 2" xfId="22590" xr:uid="{00000000-0005-0000-0000-000031580000}"/>
    <cellStyle name="Normal 4 10 2 2 3" xfId="22591" xr:uid="{00000000-0005-0000-0000-000032580000}"/>
    <cellStyle name="Normal 4 10 2 2 3 2" xfId="22592" xr:uid="{00000000-0005-0000-0000-000033580000}"/>
    <cellStyle name="Normal 4 10 2 2 4" xfId="22593" xr:uid="{00000000-0005-0000-0000-000034580000}"/>
    <cellStyle name="Normal 4 10 2 3" xfId="22594" xr:uid="{00000000-0005-0000-0000-000035580000}"/>
    <cellStyle name="Normal 4 10 2 4" xfId="22595" xr:uid="{00000000-0005-0000-0000-000036580000}"/>
    <cellStyle name="Normal 4 10 2 4 2" xfId="22596" xr:uid="{00000000-0005-0000-0000-000037580000}"/>
    <cellStyle name="Normal 4 10 2 5" xfId="22597" xr:uid="{00000000-0005-0000-0000-000038580000}"/>
    <cellStyle name="Normal 4 10 2 5 2" xfId="22598" xr:uid="{00000000-0005-0000-0000-000039580000}"/>
    <cellStyle name="Normal 4 10 2 6" xfId="22599" xr:uid="{00000000-0005-0000-0000-00003A580000}"/>
    <cellStyle name="Normal 4 10 3" xfId="22600" xr:uid="{00000000-0005-0000-0000-00003B580000}"/>
    <cellStyle name="Normal 4 10 3 2" xfId="22601" xr:uid="{00000000-0005-0000-0000-00003C580000}"/>
    <cellStyle name="Normal 4 10 3 3" xfId="22602" xr:uid="{00000000-0005-0000-0000-00003D580000}"/>
    <cellStyle name="Normal 4 10 3 4" xfId="22603" xr:uid="{00000000-0005-0000-0000-00003E580000}"/>
    <cellStyle name="Normal 4 10 3 4 2" xfId="22604" xr:uid="{00000000-0005-0000-0000-00003F580000}"/>
    <cellStyle name="Normal 4 10 3 5" xfId="22605" xr:uid="{00000000-0005-0000-0000-000040580000}"/>
    <cellStyle name="Normal 4 10 4" xfId="22606" xr:uid="{00000000-0005-0000-0000-000041580000}"/>
    <cellStyle name="Normal 4 10 4 2" xfId="22607" xr:uid="{00000000-0005-0000-0000-000042580000}"/>
    <cellStyle name="Normal 4 10 5" xfId="22608" xr:uid="{00000000-0005-0000-0000-000043580000}"/>
    <cellStyle name="Normal 4 10 5 2" xfId="22609" xr:uid="{00000000-0005-0000-0000-000044580000}"/>
    <cellStyle name="Normal 4 10 6" xfId="22610" xr:uid="{00000000-0005-0000-0000-000045580000}"/>
    <cellStyle name="Normal 4 10 6 2" xfId="22611" xr:uid="{00000000-0005-0000-0000-000046580000}"/>
    <cellStyle name="Normal 4 10 7" xfId="22612" xr:uid="{00000000-0005-0000-0000-000047580000}"/>
    <cellStyle name="Normal 4 10 7 2" xfId="22613" xr:uid="{00000000-0005-0000-0000-000048580000}"/>
    <cellStyle name="Normal 4 10 8" xfId="22614" xr:uid="{00000000-0005-0000-0000-000049580000}"/>
    <cellStyle name="Normal 4 10 8 2" xfId="22615" xr:uid="{00000000-0005-0000-0000-00004A580000}"/>
    <cellStyle name="Normal 4 10 9" xfId="22616" xr:uid="{00000000-0005-0000-0000-00004B580000}"/>
    <cellStyle name="Normal 4 10 9 2" xfId="22617" xr:uid="{00000000-0005-0000-0000-00004C580000}"/>
    <cellStyle name="Normal 4 100" xfId="22618" xr:uid="{00000000-0005-0000-0000-00004D580000}"/>
    <cellStyle name="Normal 4 101" xfId="22619" xr:uid="{00000000-0005-0000-0000-00004E580000}"/>
    <cellStyle name="Normal 4 102" xfId="22620" xr:uid="{00000000-0005-0000-0000-00004F580000}"/>
    <cellStyle name="Normal 4 103" xfId="22621" xr:uid="{00000000-0005-0000-0000-000050580000}"/>
    <cellStyle name="Normal 4 104" xfId="22622" xr:uid="{00000000-0005-0000-0000-000051580000}"/>
    <cellStyle name="Normal 4 105" xfId="22623" xr:uid="{00000000-0005-0000-0000-000052580000}"/>
    <cellStyle name="Normal 4 106" xfId="22624" xr:uid="{00000000-0005-0000-0000-000053580000}"/>
    <cellStyle name="Normal 4 107" xfId="22625" xr:uid="{00000000-0005-0000-0000-000054580000}"/>
    <cellStyle name="Normal 4 108" xfId="22626" xr:uid="{00000000-0005-0000-0000-000055580000}"/>
    <cellStyle name="Normal 4 109" xfId="22627" xr:uid="{00000000-0005-0000-0000-000056580000}"/>
    <cellStyle name="Normal 4 11" xfId="22628" xr:uid="{00000000-0005-0000-0000-000057580000}"/>
    <cellStyle name="Normal 4 11 10" xfId="22629" xr:uid="{00000000-0005-0000-0000-000058580000}"/>
    <cellStyle name="Normal 4 11 10 2" xfId="22630" xr:uid="{00000000-0005-0000-0000-000059580000}"/>
    <cellStyle name="Normal 4 11 11" xfId="22631" xr:uid="{00000000-0005-0000-0000-00005A580000}"/>
    <cellStyle name="Normal 4 11 11 2" xfId="22632" xr:uid="{00000000-0005-0000-0000-00005B580000}"/>
    <cellStyle name="Normal 4 11 12" xfId="22633" xr:uid="{00000000-0005-0000-0000-00005C580000}"/>
    <cellStyle name="Normal 4 11 13" xfId="22634" xr:uid="{00000000-0005-0000-0000-00005D580000}"/>
    <cellStyle name="Normal 4 11 14" xfId="22635" xr:uid="{00000000-0005-0000-0000-00005E580000}"/>
    <cellStyle name="Normal 4 11 14 2" xfId="22636" xr:uid="{00000000-0005-0000-0000-00005F580000}"/>
    <cellStyle name="Normal 4 11 15" xfId="22637" xr:uid="{00000000-0005-0000-0000-000060580000}"/>
    <cellStyle name="Normal 4 11 15 2" xfId="22638" xr:uid="{00000000-0005-0000-0000-000061580000}"/>
    <cellStyle name="Normal 4 11 16" xfId="22639" xr:uid="{00000000-0005-0000-0000-000062580000}"/>
    <cellStyle name="Normal 4 11 2" xfId="22640" xr:uid="{00000000-0005-0000-0000-000063580000}"/>
    <cellStyle name="Normal 4 11 2 2" xfId="22641" xr:uid="{00000000-0005-0000-0000-000064580000}"/>
    <cellStyle name="Normal 4 11 2 2 2" xfId="22642" xr:uid="{00000000-0005-0000-0000-000065580000}"/>
    <cellStyle name="Normal 4 11 2 2 3" xfId="22643" xr:uid="{00000000-0005-0000-0000-000066580000}"/>
    <cellStyle name="Normal 4 11 2 2 3 2" xfId="22644" xr:uid="{00000000-0005-0000-0000-000067580000}"/>
    <cellStyle name="Normal 4 11 2 2 4" xfId="22645" xr:uid="{00000000-0005-0000-0000-000068580000}"/>
    <cellStyle name="Normal 4 11 2 3" xfId="22646" xr:uid="{00000000-0005-0000-0000-000069580000}"/>
    <cellStyle name="Normal 4 11 2 4" xfId="22647" xr:uid="{00000000-0005-0000-0000-00006A580000}"/>
    <cellStyle name="Normal 4 11 2 4 2" xfId="22648" xr:uid="{00000000-0005-0000-0000-00006B580000}"/>
    <cellStyle name="Normal 4 11 2 5" xfId="22649" xr:uid="{00000000-0005-0000-0000-00006C580000}"/>
    <cellStyle name="Normal 4 11 2 5 2" xfId="22650" xr:uid="{00000000-0005-0000-0000-00006D580000}"/>
    <cellStyle name="Normal 4 11 2 6" xfId="22651" xr:uid="{00000000-0005-0000-0000-00006E580000}"/>
    <cellStyle name="Normal 4 11 3" xfId="22652" xr:uid="{00000000-0005-0000-0000-00006F580000}"/>
    <cellStyle name="Normal 4 11 3 2" xfId="22653" xr:uid="{00000000-0005-0000-0000-000070580000}"/>
    <cellStyle name="Normal 4 11 3 3" xfId="22654" xr:uid="{00000000-0005-0000-0000-000071580000}"/>
    <cellStyle name="Normal 4 11 3 4" xfId="22655" xr:uid="{00000000-0005-0000-0000-000072580000}"/>
    <cellStyle name="Normal 4 11 3 4 2" xfId="22656" xr:uid="{00000000-0005-0000-0000-000073580000}"/>
    <cellStyle name="Normal 4 11 3 5" xfId="22657" xr:uid="{00000000-0005-0000-0000-000074580000}"/>
    <cellStyle name="Normal 4 11 4" xfId="22658" xr:uid="{00000000-0005-0000-0000-000075580000}"/>
    <cellStyle name="Normal 4 11 4 2" xfId="22659" xr:uid="{00000000-0005-0000-0000-000076580000}"/>
    <cellStyle name="Normal 4 11 5" xfId="22660" xr:uid="{00000000-0005-0000-0000-000077580000}"/>
    <cellStyle name="Normal 4 11 5 2" xfId="22661" xr:uid="{00000000-0005-0000-0000-000078580000}"/>
    <cellStyle name="Normal 4 11 6" xfId="22662" xr:uid="{00000000-0005-0000-0000-000079580000}"/>
    <cellStyle name="Normal 4 11 6 2" xfId="22663" xr:uid="{00000000-0005-0000-0000-00007A580000}"/>
    <cellStyle name="Normal 4 11 7" xfId="22664" xr:uid="{00000000-0005-0000-0000-00007B580000}"/>
    <cellStyle name="Normal 4 11 7 2" xfId="22665" xr:uid="{00000000-0005-0000-0000-00007C580000}"/>
    <cellStyle name="Normal 4 11 8" xfId="22666" xr:uid="{00000000-0005-0000-0000-00007D580000}"/>
    <cellStyle name="Normal 4 11 8 2" xfId="22667" xr:uid="{00000000-0005-0000-0000-00007E580000}"/>
    <cellStyle name="Normal 4 11 9" xfId="22668" xr:uid="{00000000-0005-0000-0000-00007F580000}"/>
    <cellStyle name="Normal 4 11 9 2" xfId="22669" xr:uid="{00000000-0005-0000-0000-000080580000}"/>
    <cellStyle name="Normal 4 110" xfId="22670" xr:uid="{00000000-0005-0000-0000-000081580000}"/>
    <cellStyle name="Normal 4 111" xfId="22671" xr:uid="{00000000-0005-0000-0000-000082580000}"/>
    <cellStyle name="Normal 4 112" xfId="22672" xr:uid="{00000000-0005-0000-0000-000083580000}"/>
    <cellStyle name="Normal 4 113" xfId="22673" xr:uid="{00000000-0005-0000-0000-000084580000}"/>
    <cellStyle name="Normal 4 114" xfId="22674" xr:uid="{00000000-0005-0000-0000-000085580000}"/>
    <cellStyle name="Normal 4 115" xfId="22675" xr:uid="{00000000-0005-0000-0000-000086580000}"/>
    <cellStyle name="Normal 4 116" xfId="22676" xr:uid="{00000000-0005-0000-0000-000087580000}"/>
    <cellStyle name="Normal 4 117" xfId="22677" xr:uid="{00000000-0005-0000-0000-000088580000}"/>
    <cellStyle name="Normal 4 118" xfId="22678" xr:uid="{00000000-0005-0000-0000-000089580000}"/>
    <cellStyle name="Normal 4 119" xfId="22679" xr:uid="{00000000-0005-0000-0000-00008A580000}"/>
    <cellStyle name="Normal 4 12" xfId="22680" xr:uid="{00000000-0005-0000-0000-00008B580000}"/>
    <cellStyle name="Normal 4 12 10" xfId="22681" xr:uid="{00000000-0005-0000-0000-00008C580000}"/>
    <cellStyle name="Normal 4 12 10 2" xfId="22682" xr:uid="{00000000-0005-0000-0000-00008D580000}"/>
    <cellStyle name="Normal 4 12 11" xfId="22683" xr:uid="{00000000-0005-0000-0000-00008E580000}"/>
    <cellStyle name="Normal 4 12 11 2" xfId="22684" xr:uid="{00000000-0005-0000-0000-00008F580000}"/>
    <cellStyle name="Normal 4 12 12" xfId="22685" xr:uid="{00000000-0005-0000-0000-000090580000}"/>
    <cellStyle name="Normal 4 12 13" xfId="22686" xr:uid="{00000000-0005-0000-0000-000091580000}"/>
    <cellStyle name="Normal 4 12 14" xfId="22687" xr:uid="{00000000-0005-0000-0000-000092580000}"/>
    <cellStyle name="Normal 4 12 14 2" xfId="22688" xr:uid="{00000000-0005-0000-0000-000093580000}"/>
    <cellStyle name="Normal 4 12 15" xfId="22689" xr:uid="{00000000-0005-0000-0000-000094580000}"/>
    <cellStyle name="Normal 4 12 15 2" xfId="22690" xr:uid="{00000000-0005-0000-0000-000095580000}"/>
    <cellStyle name="Normal 4 12 16" xfId="22691" xr:uid="{00000000-0005-0000-0000-000096580000}"/>
    <cellStyle name="Normal 4 12 2" xfId="22692" xr:uid="{00000000-0005-0000-0000-000097580000}"/>
    <cellStyle name="Normal 4 12 2 2" xfId="22693" xr:uid="{00000000-0005-0000-0000-000098580000}"/>
    <cellStyle name="Normal 4 12 2 3" xfId="22694" xr:uid="{00000000-0005-0000-0000-000099580000}"/>
    <cellStyle name="Normal 4 12 2 4" xfId="22695" xr:uid="{00000000-0005-0000-0000-00009A580000}"/>
    <cellStyle name="Normal 4 12 2 4 2" xfId="22696" xr:uid="{00000000-0005-0000-0000-00009B580000}"/>
    <cellStyle name="Normal 4 12 2 5" xfId="22697" xr:uid="{00000000-0005-0000-0000-00009C580000}"/>
    <cellStyle name="Normal 4 12 3" xfId="22698" xr:uid="{00000000-0005-0000-0000-00009D580000}"/>
    <cellStyle name="Normal 4 12 3 2" xfId="22699" xr:uid="{00000000-0005-0000-0000-00009E580000}"/>
    <cellStyle name="Normal 4 12 4" xfId="22700" xr:uid="{00000000-0005-0000-0000-00009F580000}"/>
    <cellStyle name="Normal 4 12 4 2" xfId="22701" xr:uid="{00000000-0005-0000-0000-0000A0580000}"/>
    <cellStyle name="Normal 4 12 5" xfId="22702" xr:uid="{00000000-0005-0000-0000-0000A1580000}"/>
    <cellStyle name="Normal 4 12 5 2" xfId="22703" xr:uid="{00000000-0005-0000-0000-0000A2580000}"/>
    <cellStyle name="Normal 4 12 6" xfId="22704" xr:uid="{00000000-0005-0000-0000-0000A3580000}"/>
    <cellStyle name="Normal 4 12 6 2" xfId="22705" xr:uid="{00000000-0005-0000-0000-0000A4580000}"/>
    <cellStyle name="Normal 4 12 7" xfId="22706" xr:uid="{00000000-0005-0000-0000-0000A5580000}"/>
    <cellStyle name="Normal 4 12 7 2" xfId="22707" xr:uid="{00000000-0005-0000-0000-0000A6580000}"/>
    <cellStyle name="Normal 4 12 8" xfId="22708" xr:uid="{00000000-0005-0000-0000-0000A7580000}"/>
    <cellStyle name="Normal 4 12 8 2" xfId="22709" xr:uid="{00000000-0005-0000-0000-0000A8580000}"/>
    <cellStyle name="Normal 4 12 9" xfId="22710" xr:uid="{00000000-0005-0000-0000-0000A9580000}"/>
    <cellStyle name="Normal 4 12 9 2" xfId="22711" xr:uid="{00000000-0005-0000-0000-0000AA580000}"/>
    <cellStyle name="Normal 4 120" xfId="22712" xr:uid="{00000000-0005-0000-0000-0000AB580000}"/>
    <cellStyle name="Normal 4 121" xfId="22713" xr:uid="{00000000-0005-0000-0000-0000AC580000}"/>
    <cellStyle name="Normal 4 122" xfId="22714" xr:uid="{00000000-0005-0000-0000-0000AD580000}"/>
    <cellStyle name="Normal 4 123" xfId="22715" xr:uid="{00000000-0005-0000-0000-0000AE580000}"/>
    <cellStyle name="Normal 4 124" xfId="22716" xr:uid="{00000000-0005-0000-0000-0000AF580000}"/>
    <cellStyle name="Normal 4 125" xfId="22717" xr:uid="{00000000-0005-0000-0000-0000B0580000}"/>
    <cellStyle name="Normal 4 126" xfId="22718" xr:uid="{00000000-0005-0000-0000-0000B1580000}"/>
    <cellStyle name="Normal 4 127" xfId="22719" xr:uid="{00000000-0005-0000-0000-0000B2580000}"/>
    <cellStyle name="Normal 4 128" xfId="22720" xr:uid="{00000000-0005-0000-0000-0000B3580000}"/>
    <cellStyle name="Normal 4 129" xfId="22721" xr:uid="{00000000-0005-0000-0000-0000B4580000}"/>
    <cellStyle name="Normal 4 13" xfId="22722" xr:uid="{00000000-0005-0000-0000-0000B5580000}"/>
    <cellStyle name="Normal 4 13 10" xfId="22723" xr:uid="{00000000-0005-0000-0000-0000B6580000}"/>
    <cellStyle name="Normal 4 13 10 2" xfId="22724" xr:uid="{00000000-0005-0000-0000-0000B7580000}"/>
    <cellStyle name="Normal 4 13 11" xfId="22725" xr:uid="{00000000-0005-0000-0000-0000B8580000}"/>
    <cellStyle name="Normal 4 13 11 2" xfId="22726" xr:uid="{00000000-0005-0000-0000-0000B9580000}"/>
    <cellStyle name="Normal 4 13 12" xfId="22727" xr:uid="{00000000-0005-0000-0000-0000BA580000}"/>
    <cellStyle name="Normal 4 13 13" xfId="22728" xr:uid="{00000000-0005-0000-0000-0000BB580000}"/>
    <cellStyle name="Normal 4 13 14" xfId="22729" xr:uid="{00000000-0005-0000-0000-0000BC580000}"/>
    <cellStyle name="Normal 4 13 14 2" xfId="22730" xr:uid="{00000000-0005-0000-0000-0000BD580000}"/>
    <cellStyle name="Normal 4 13 15" xfId="22731" xr:uid="{00000000-0005-0000-0000-0000BE580000}"/>
    <cellStyle name="Normal 4 13 15 2" xfId="22732" xr:uid="{00000000-0005-0000-0000-0000BF580000}"/>
    <cellStyle name="Normal 4 13 16" xfId="22733" xr:uid="{00000000-0005-0000-0000-0000C0580000}"/>
    <cellStyle name="Normal 4 13 2" xfId="22734" xr:uid="{00000000-0005-0000-0000-0000C1580000}"/>
    <cellStyle name="Normal 4 13 2 2" xfId="22735" xr:uid="{00000000-0005-0000-0000-0000C2580000}"/>
    <cellStyle name="Normal 4 13 2 3" xfId="22736" xr:uid="{00000000-0005-0000-0000-0000C3580000}"/>
    <cellStyle name="Normal 4 13 2 4" xfId="22737" xr:uid="{00000000-0005-0000-0000-0000C4580000}"/>
    <cellStyle name="Normal 4 13 2 4 2" xfId="22738" xr:uid="{00000000-0005-0000-0000-0000C5580000}"/>
    <cellStyle name="Normal 4 13 2 5" xfId="22739" xr:uid="{00000000-0005-0000-0000-0000C6580000}"/>
    <cellStyle name="Normal 4 13 3" xfId="22740" xr:uid="{00000000-0005-0000-0000-0000C7580000}"/>
    <cellStyle name="Normal 4 13 3 2" xfId="22741" xr:uid="{00000000-0005-0000-0000-0000C8580000}"/>
    <cellStyle name="Normal 4 13 4" xfId="22742" xr:uid="{00000000-0005-0000-0000-0000C9580000}"/>
    <cellStyle name="Normal 4 13 4 2" xfId="22743" xr:uid="{00000000-0005-0000-0000-0000CA580000}"/>
    <cellStyle name="Normal 4 13 5" xfId="22744" xr:uid="{00000000-0005-0000-0000-0000CB580000}"/>
    <cellStyle name="Normal 4 13 5 2" xfId="22745" xr:uid="{00000000-0005-0000-0000-0000CC580000}"/>
    <cellStyle name="Normal 4 13 6" xfId="22746" xr:uid="{00000000-0005-0000-0000-0000CD580000}"/>
    <cellStyle name="Normal 4 13 6 2" xfId="22747" xr:uid="{00000000-0005-0000-0000-0000CE580000}"/>
    <cellStyle name="Normal 4 13 7" xfId="22748" xr:uid="{00000000-0005-0000-0000-0000CF580000}"/>
    <cellStyle name="Normal 4 13 7 2" xfId="22749" xr:uid="{00000000-0005-0000-0000-0000D0580000}"/>
    <cellStyle name="Normal 4 13 8" xfId="22750" xr:uid="{00000000-0005-0000-0000-0000D1580000}"/>
    <cellStyle name="Normal 4 13 8 2" xfId="22751" xr:uid="{00000000-0005-0000-0000-0000D2580000}"/>
    <cellStyle name="Normal 4 13 9" xfId="22752" xr:uid="{00000000-0005-0000-0000-0000D3580000}"/>
    <cellStyle name="Normal 4 13 9 2" xfId="22753" xr:uid="{00000000-0005-0000-0000-0000D4580000}"/>
    <cellStyle name="Normal 4 130" xfId="22754" xr:uid="{00000000-0005-0000-0000-0000D5580000}"/>
    <cellStyle name="Normal 4 131" xfId="22755" xr:uid="{00000000-0005-0000-0000-0000D6580000}"/>
    <cellStyle name="Normal 4 132" xfId="22756" xr:uid="{00000000-0005-0000-0000-0000D7580000}"/>
    <cellStyle name="Normal 4 133" xfId="22757" xr:uid="{00000000-0005-0000-0000-0000D8580000}"/>
    <cellStyle name="Normal 4 134" xfId="22758" xr:uid="{00000000-0005-0000-0000-0000D9580000}"/>
    <cellStyle name="Normal 4 135" xfId="22759" xr:uid="{00000000-0005-0000-0000-0000DA580000}"/>
    <cellStyle name="Normal 4 136" xfId="22760" xr:uid="{00000000-0005-0000-0000-0000DB580000}"/>
    <cellStyle name="Normal 4 137" xfId="22761" xr:uid="{00000000-0005-0000-0000-0000DC580000}"/>
    <cellStyle name="Normal 4 138" xfId="22762" xr:uid="{00000000-0005-0000-0000-0000DD580000}"/>
    <cellStyle name="Normal 4 139" xfId="22763" xr:uid="{00000000-0005-0000-0000-0000DE580000}"/>
    <cellStyle name="Normal 4 14" xfId="22764" xr:uid="{00000000-0005-0000-0000-0000DF580000}"/>
    <cellStyle name="Normal 4 14 10" xfId="22765" xr:uid="{00000000-0005-0000-0000-0000E0580000}"/>
    <cellStyle name="Normal 4 14 10 2" xfId="22766" xr:uid="{00000000-0005-0000-0000-0000E1580000}"/>
    <cellStyle name="Normal 4 14 11" xfId="22767" xr:uid="{00000000-0005-0000-0000-0000E2580000}"/>
    <cellStyle name="Normal 4 14 11 2" xfId="22768" xr:uid="{00000000-0005-0000-0000-0000E3580000}"/>
    <cellStyle name="Normal 4 14 12" xfId="22769" xr:uid="{00000000-0005-0000-0000-0000E4580000}"/>
    <cellStyle name="Normal 4 14 13" xfId="22770" xr:uid="{00000000-0005-0000-0000-0000E5580000}"/>
    <cellStyle name="Normal 4 14 14" xfId="22771" xr:uid="{00000000-0005-0000-0000-0000E6580000}"/>
    <cellStyle name="Normal 4 14 14 2" xfId="22772" xr:uid="{00000000-0005-0000-0000-0000E7580000}"/>
    <cellStyle name="Normal 4 14 15" xfId="22773" xr:uid="{00000000-0005-0000-0000-0000E8580000}"/>
    <cellStyle name="Normal 4 14 2" xfId="22774" xr:uid="{00000000-0005-0000-0000-0000E9580000}"/>
    <cellStyle name="Normal 4 14 2 2" xfId="22775" xr:uid="{00000000-0005-0000-0000-0000EA580000}"/>
    <cellStyle name="Normal 4 14 2 3" xfId="22776" xr:uid="{00000000-0005-0000-0000-0000EB580000}"/>
    <cellStyle name="Normal 4 14 2 4" xfId="22777" xr:uid="{00000000-0005-0000-0000-0000EC580000}"/>
    <cellStyle name="Normal 4 14 3" xfId="22778" xr:uid="{00000000-0005-0000-0000-0000ED580000}"/>
    <cellStyle name="Normal 4 14 3 2" xfId="22779" xr:uid="{00000000-0005-0000-0000-0000EE580000}"/>
    <cellStyle name="Normal 4 14 4" xfId="22780" xr:uid="{00000000-0005-0000-0000-0000EF580000}"/>
    <cellStyle name="Normal 4 14 4 2" xfId="22781" xr:uid="{00000000-0005-0000-0000-0000F0580000}"/>
    <cellStyle name="Normal 4 14 5" xfId="22782" xr:uid="{00000000-0005-0000-0000-0000F1580000}"/>
    <cellStyle name="Normal 4 14 5 2" xfId="22783" xr:uid="{00000000-0005-0000-0000-0000F2580000}"/>
    <cellStyle name="Normal 4 14 6" xfId="22784" xr:uid="{00000000-0005-0000-0000-0000F3580000}"/>
    <cellStyle name="Normal 4 14 6 2" xfId="22785" xr:uid="{00000000-0005-0000-0000-0000F4580000}"/>
    <cellStyle name="Normal 4 14 7" xfId="22786" xr:uid="{00000000-0005-0000-0000-0000F5580000}"/>
    <cellStyle name="Normal 4 14 7 2" xfId="22787" xr:uid="{00000000-0005-0000-0000-0000F6580000}"/>
    <cellStyle name="Normal 4 14 8" xfId="22788" xr:uid="{00000000-0005-0000-0000-0000F7580000}"/>
    <cellStyle name="Normal 4 14 8 2" xfId="22789" xr:uid="{00000000-0005-0000-0000-0000F8580000}"/>
    <cellStyle name="Normal 4 14 9" xfId="22790" xr:uid="{00000000-0005-0000-0000-0000F9580000}"/>
    <cellStyle name="Normal 4 14 9 2" xfId="22791" xr:uid="{00000000-0005-0000-0000-0000FA580000}"/>
    <cellStyle name="Normal 4 140" xfId="22792" xr:uid="{00000000-0005-0000-0000-0000FB580000}"/>
    <cellStyle name="Normal 4 141" xfId="22793" xr:uid="{00000000-0005-0000-0000-0000FC580000}"/>
    <cellStyle name="Normal 4 142" xfId="22794" xr:uid="{00000000-0005-0000-0000-0000FD580000}"/>
    <cellStyle name="Normal 4 143" xfId="22795" xr:uid="{00000000-0005-0000-0000-0000FE580000}"/>
    <cellStyle name="Normal 4 144" xfId="22796" xr:uid="{00000000-0005-0000-0000-0000FF580000}"/>
    <cellStyle name="Normal 4 145" xfId="22797" xr:uid="{00000000-0005-0000-0000-000000590000}"/>
    <cellStyle name="Normal 4 146" xfId="22798" xr:uid="{00000000-0005-0000-0000-000001590000}"/>
    <cellStyle name="Normal 4 147" xfId="22799" xr:uid="{00000000-0005-0000-0000-000002590000}"/>
    <cellStyle name="Normal 4 148" xfId="22800" xr:uid="{00000000-0005-0000-0000-000003590000}"/>
    <cellStyle name="Normal 4 149" xfId="22801" xr:uid="{00000000-0005-0000-0000-000004590000}"/>
    <cellStyle name="Normal 4 15" xfId="22802" xr:uid="{00000000-0005-0000-0000-000005590000}"/>
    <cellStyle name="Normal 4 15 2" xfId="22803" xr:uid="{00000000-0005-0000-0000-000006590000}"/>
    <cellStyle name="Normal 4 15 3" xfId="22804" xr:uid="{00000000-0005-0000-0000-000007590000}"/>
    <cellStyle name="Normal 4 15 4" xfId="22805" xr:uid="{00000000-0005-0000-0000-000008590000}"/>
    <cellStyle name="Normal 4 150" xfId="22806" xr:uid="{00000000-0005-0000-0000-000009590000}"/>
    <cellStyle name="Normal 4 151" xfId="22807" xr:uid="{00000000-0005-0000-0000-00000A590000}"/>
    <cellStyle name="Normal 4 152" xfId="22808" xr:uid="{00000000-0005-0000-0000-00000B590000}"/>
    <cellStyle name="Normal 4 153" xfId="22809" xr:uid="{00000000-0005-0000-0000-00000C590000}"/>
    <cellStyle name="Normal 4 154" xfId="22810" xr:uid="{00000000-0005-0000-0000-00000D590000}"/>
    <cellStyle name="Normal 4 155" xfId="22811" xr:uid="{00000000-0005-0000-0000-00000E590000}"/>
    <cellStyle name="Normal 4 156" xfId="22812" xr:uid="{00000000-0005-0000-0000-00000F590000}"/>
    <cellStyle name="Normal 4 157" xfId="22813" xr:uid="{00000000-0005-0000-0000-000010590000}"/>
    <cellStyle name="Normal 4 158" xfId="22814" xr:uid="{00000000-0005-0000-0000-000011590000}"/>
    <cellStyle name="Normal 4 159" xfId="22815" xr:uid="{00000000-0005-0000-0000-000012590000}"/>
    <cellStyle name="Normal 4 16" xfId="22816" xr:uid="{00000000-0005-0000-0000-000013590000}"/>
    <cellStyle name="Normal 4 16 2" xfId="22817" xr:uid="{00000000-0005-0000-0000-000014590000}"/>
    <cellStyle name="Normal 4 16 3" xfId="22818" xr:uid="{00000000-0005-0000-0000-000015590000}"/>
    <cellStyle name="Normal 4 16 4" xfId="22819" xr:uid="{00000000-0005-0000-0000-000016590000}"/>
    <cellStyle name="Normal 4 160" xfId="22820" xr:uid="{00000000-0005-0000-0000-000017590000}"/>
    <cellStyle name="Normal 4 161" xfId="22821" xr:uid="{00000000-0005-0000-0000-000018590000}"/>
    <cellStyle name="Normal 4 162" xfId="22822" xr:uid="{00000000-0005-0000-0000-000019590000}"/>
    <cellStyle name="Normal 4 163" xfId="22823" xr:uid="{00000000-0005-0000-0000-00001A590000}"/>
    <cellStyle name="Normal 4 164" xfId="22824" xr:uid="{00000000-0005-0000-0000-00001B590000}"/>
    <cellStyle name="Normal 4 165" xfId="22825" xr:uid="{00000000-0005-0000-0000-00001C590000}"/>
    <cellStyle name="Normal 4 166" xfId="22826" xr:uid="{00000000-0005-0000-0000-00001D590000}"/>
    <cellStyle name="Normal 4 167" xfId="22827" xr:uid="{00000000-0005-0000-0000-00001E590000}"/>
    <cellStyle name="Normal 4 168" xfId="22828" xr:uid="{00000000-0005-0000-0000-00001F590000}"/>
    <cellStyle name="Normal 4 169" xfId="22829" xr:uid="{00000000-0005-0000-0000-000020590000}"/>
    <cellStyle name="Normal 4 17" xfId="22830" xr:uid="{00000000-0005-0000-0000-000021590000}"/>
    <cellStyle name="Normal 4 17 2" xfId="22831" xr:uid="{00000000-0005-0000-0000-000022590000}"/>
    <cellStyle name="Normal 4 170" xfId="22832" xr:uid="{00000000-0005-0000-0000-000023590000}"/>
    <cellStyle name="Normal 4 171" xfId="22833" xr:uid="{00000000-0005-0000-0000-000024590000}"/>
    <cellStyle name="Normal 4 172" xfId="22834" xr:uid="{00000000-0005-0000-0000-000025590000}"/>
    <cellStyle name="Normal 4 173" xfId="22835" xr:uid="{00000000-0005-0000-0000-000026590000}"/>
    <cellStyle name="Normal 4 174" xfId="22836" xr:uid="{00000000-0005-0000-0000-000027590000}"/>
    <cellStyle name="Normal 4 175" xfId="22837" xr:uid="{00000000-0005-0000-0000-000028590000}"/>
    <cellStyle name="Normal 4 176" xfId="22838" xr:uid="{00000000-0005-0000-0000-000029590000}"/>
    <cellStyle name="Normal 4 177" xfId="22839" xr:uid="{00000000-0005-0000-0000-00002A590000}"/>
    <cellStyle name="Normal 4 178" xfId="22840" xr:uid="{00000000-0005-0000-0000-00002B590000}"/>
    <cellStyle name="Normal 4 179" xfId="22841" xr:uid="{00000000-0005-0000-0000-00002C590000}"/>
    <cellStyle name="Normal 4 18" xfId="22842" xr:uid="{00000000-0005-0000-0000-00002D590000}"/>
    <cellStyle name="Normal 4 18 2" xfId="22843" xr:uid="{00000000-0005-0000-0000-00002E590000}"/>
    <cellStyle name="Normal 4 180" xfId="22844" xr:uid="{00000000-0005-0000-0000-00002F590000}"/>
    <cellStyle name="Normal 4 181" xfId="22845" xr:uid="{00000000-0005-0000-0000-000030590000}"/>
    <cellStyle name="Normal 4 182" xfId="22846" xr:uid="{00000000-0005-0000-0000-000031590000}"/>
    <cellStyle name="Normal 4 183" xfId="22847" xr:uid="{00000000-0005-0000-0000-000032590000}"/>
    <cellStyle name="Normal 4 184" xfId="22848" xr:uid="{00000000-0005-0000-0000-000033590000}"/>
    <cellStyle name="Normal 4 185" xfId="22849" xr:uid="{00000000-0005-0000-0000-000034590000}"/>
    <cellStyle name="Normal 4 186" xfId="22850" xr:uid="{00000000-0005-0000-0000-000035590000}"/>
    <cellStyle name="Normal 4 187" xfId="22851" xr:uid="{00000000-0005-0000-0000-000036590000}"/>
    <cellStyle name="Normal 4 188" xfId="22852" xr:uid="{00000000-0005-0000-0000-000037590000}"/>
    <cellStyle name="Normal 4 189" xfId="22853" xr:uid="{00000000-0005-0000-0000-000038590000}"/>
    <cellStyle name="Normal 4 19" xfId="22854" xr:uid="{00000000-0005-0000-0000-000039590000}"/>
    <cellStyle name="Normal 4 19 2" xfId="22855" xr:uid="{00000000-0005-0000-0000-00003A590000}"/>
    <cellStyle name="Normal 4 190" xfId="22856" xr:uid="{00000000-0005-0000-0000-00003B590000}"/>
    <cellStyle name="Normal 4 191" xfId="22857" xr:uid="{00000000-0005-0000-0000-00003C590000}"/>
    <cellStyle name="Normal 4 191 2" xfId="22858" xr:uid="{00000000-0005-0000-0000-00003D590000}"/>
    <cellStyle name="Normal 4 192" xfId="22859" xr:uid="{00000000-0005-0000-0000-00003E590000}"/>
    <cellStyle name="Normal 4 193" xfId="22860" xr:uid="{00000000-0005-0000-0000-00003F590000}"/>
    <cellStyle name="Normal 4 194" xfId="22861" xr:uid="{00000000-0005-0000-0000-000040590000}"/>
    <cellStyle name="Normal 4 2" xfId="22862" xr:uid="{00000000-0005-0000-0000-000041590000}"/>
    <cellStyle name="Normal 4 2 10" xfId="22863" xr:uid="{00000000-0005-0000-0000-000042590000}"/>
    <cellStyle name="Normal 4 2 10 2" xfId="22864" xr:uid="{00000000-0005-0000-0000-000043590000}"/>
    <cellStyle name="Normal 4 2 10 2 2" xfId="22865" xr:uid="{00000000-0005-0000-0000-000044590000}"/>
    <cellStyle name="Normal 4 2 10 2 3" xfId="22866" xr:uid="{00000000-0005-0000-0000-000045590000}"/>
    <cellStyle name="Normal 4 2 10 2 3 2" xfId="22867" xr:uid="{00000000-0005-0000-0000-000046590000}"/>
    <cellStyle name="Normal 4 2 10 2 4" xfId="22868" xr:uid="{00000000-0005-0000-0000-000047590000}"/>
    <cellStyle name="Normal 4 2 10 3" xfId="22869" xr:uid="{00000000-0005-0000-0000-000048590000}"/>
    <cellStyle name="Normal 4 2 10 4" xfId="22870" xr:uid="{00000000-0005-0000-0000-000049590000}"/>
    <cellStyle name="Normal 4 2 10 4 2" xfId="22871" xr:uid="{00000000-0005-0000-0000-00004A590000}"/>
    <cellStyle name="Normal 4 2 10 5" xfId="22872" xr:uid="{00000000-0005-0000-0000-00004B590000}"/>
    <cellStyle name="Normal 4 2 10 5 2" xfId="22873" xr:uid="{00000000-0005-0000-0000-00004C590000}"/>
    <cellStyle name="Normal 4 2 10 6" xfId="22874" xr:uid="{00000000-0005-0000-0000-00004D590000}"/>
    <cellStyle name="Normal 4 2 11" xfId="22875" xr:uid="{00000000-0005-0000-0000-00004E590000}"/>
    <cellStyle name="Normal 4 2 11 2" xfId="22876" xr:uid="{00000000-0005-0000-0000-00004F590000}"/>
    <cellStyle name="Normal 4 2 11 3" xfId="22877" xr:uid="{00000000-0005-0000-0000-000050590000}"/>
    <cellStyle name="Normal 4 2 11 4" xfId="22878" xr:uid="{00000000-0005-0000-0000-000051590000}"/>
    <cellStyle name="Normal 4 2 11 4 2" xfId="22879" xr:uid="{00000000-0005-0000-0000-000052590000}"/>
    <cellStyle name="Normal 4 2 11 5" xfId="22880" xr:uid="{00000000-0005-0000-0000-000053590000}"/>
    <cellStyle name="Normal 4 2 12" xfId="22881" xr:uid="{00000000-0005-0000-0000-000054590000}"/>
    <cellStyle name="Normal 4 2 13" xfId="22882" xr:uid="{00000000-0005-0000-0000-000055590000}"/>
    <cellStyle name="Normal 4 2 14" xfId="22883" xr:uid="{00000000-0005-0000-0000-000056590000}"/>
    <cellStyle name="Normal 4 2 14 2" xfId="22884" xr:uid="{00000000-0005-0000-0000-000057590000}"/>
    <cellStyle name="Normal 4 2 15" xfId="22885" xr:uid="{00000000-0005-0000-0000-000058590000}"/>
    <cellStyle name="Normal 4 2 15 2" xfId="22886" xr:uid="{00000000-0005-0000-0000-000059590000}"/>
    <cellStyle name="Normal 4 2 16" xfId="22887" xr:uid="{00000000-0005-0000-0000-00005A590000}"/>
    <cellStyle name="Normal 4 2 17" xfId="22888" xr:uid="{00000000-0005-0000-0000-00005B590000}"/>
    <cellStyle name="Normal 4 2 18" xfId="22889" xr:uid="{00000000-0005-0000-0000-00005C590000}"/>
    <cellStyle name="Normal 4 2 2" xfId="22890" xr:uid="{00000000-0005-0000-0000-00005D590000}"/>
    <cellStyle name="Normal 4 2 2 10" xfId="22891" xr:uid="{00000000-0005-0000-0000-00005E590000}"/>
    <cellStyle name="Normal 4 2 2 11" xfId="22892" xr:uid="{00000000-0005-0000-0000-00005F590000}"/>
    <cellStyle name="Normal 4 2 2 2" xfId="22893" xr:uid="{00000000-0005-0000-0000-000060590000}"/>
    <cellStyle name="Normal 4 2 2 2 10" xfId="22894" xr:uid="{00000000-0005-0000-0000-000061590000}"/>
    <cellStyle name="Normal 4 2 2 2 2" xfId="22895" xr:uid="{00000000-0005-0000-0000-000062590000}"/>
    <cellStyle name="Normal 4 2 2 2 2 2" xfId="22896" xr:uid="{00000000-0005-0000-0000-000063590000}"/>
    <cellStyle name="Normal 4 2 2 2 2 2 2" xfId="22897" xr:uid="{00000000-0005-0000-0000-000064590000}"/>
    <cellStyle name="Normal 4 2 2 2 2 2 2 2" xfId="22898" xr:uid="{00000000-0005-0000-0000-000065590000}"/>
    <cellStyle name="Normal 4 2 2 2 2 2 2 2 2" xfId="22899" xr:uid="{00000000-0005-0000-0000-000066590000}"/>
    <cellStyle name="Normal 4 2 2 2 2 2 2 3" xfId="22900" xr:uid="{00000000-0005-0000-0000-000067590000}"/>
    <cellStyle name="Normal 4 2 2 2 2 2 3" xfId="22901" xr:uid="{00000000-0005-0000-0000-000068590000}"/>
    <cellStyle name="Normal 4 2 2 2 2 2 3 2" xfId="22902" xr:uid="{00000000-0005-0000-0000-000069590000}"/>
    <cellStyle name="Normal 4 2 2 2 2 2 4" xfId="22903" xr:uid="{00000000-0005-0000-0000-00006A590000}"/>
    <cellStyle name="Normal 4 2 2 2 2 2 4 2" xfId="22904" xr:uid="{00000000-0005-0000-0000-00006B590000}"/>
    <cellStyle name="Normal 4 2 2 2 2 2 5" xfId="22905" xr:uid="{00000000-0005-0000-0000-00006C590000}"/>
    <cellStyle name="Normal 4 2 2 2 2 3" xfId="22906" xr:uid="{00000000-0005-0000-0000-00006D590000}"/>
    <cellStyle name="Normal 4 2 2 2 2 3 2" xfId="22907" xr:uid="{00000000-0005-0000-0000-00006E590000}"/>
    <cellStyle name="Normal 4 2 2 2 2 3 2 2" xfId="22908" xr:uid="{00000000-0005-0000-0000-00006F590000}"/>
    <cellStyle name="Normal 4 2 2 2 2 3 3" xfId="22909" xr:uid="{00000000-0005-0000-0000-000070590000}"/>
    <cellStyle name="Normal 4 2 2 2 2 4" xfId="22910" xr:uid="{00000000-0005-0000-0000-000071590000}"/>
    <cellStyle name="Normal 4 2 2 2 2 4 2" xfId="22911" xr:uid="{00000000-0005-0000-0000-000072590000}"/>
    <cellStyle name="Normal 4 2 2 2 2 5" xfId="22912" xr:uid="{00000000-0005-0000-0000-000073590000}"/>
    <cellStyle name="Normal 4 2 2 2 2 5 2" xfId="22913" xr:uid="{00000000-0005-0000-0000-000074590000}"/>
    <cellStyle name="Normal 4 2 2 2 2 6" xfId="22914" xr:uid="{00000000-0005-0000-0000-000075590000}"/>
    <cellStyle name="Normal 4 2 2 2 2 7" xfId="22915" xr:uid="{00000000-0005-0000-0000-000076590000}"/>
    <cellStyle name="Normal 4 2 2 2 2 8" xfId="22916" xr:uid="{00000000-0005-0000-0000-000077590000}"/>
    <cellStyle name="Normal 4 2 2 2 3" xfId="22917" xr:uid="{00000000-0005-0000-0000-000078590000}"/>
    <cellStyle name="Normal 4 2 2 2 3 2" xfId="22918" xr:uid="{00000000-0005-0000-0000-000079590000}"/>
    <cellStyle name="Normal 4 2 2 2 3 2 2" xfId="22919" xr:uid="{00000000-0005-0000-0000-00007A590000}"/>
    <cellStyle name="Normal 4 2 2 2 3 2 2 2" xfId="22920" xr:uid="{00000000-0005-0000-0000-00007B590000}"/>
    <cellStyle name="Normal 4 2 2 2 3 2 3" xfId="22921" xr:uid="{00000000-0005-0000-0000-00007C590000}"/>
    <cellStyle name="Normal 4 2 2 2 3 3" xfId="22922" xr:uid="{00000000-0005-0000-0000-00007D590000}"/>
    <cellStyle name="Normal 4 2 2 2 3 3 2" xfId="22923" xr:uid="{00000000-0005-0000-0000-00007E590000}"/>
    <cellStyle name="Normal 4 2 2 2 3 4" xfId="22924" xr:uid="{00000000-0005-0000-0000-00007F590000}"/>
    <cellStyle name="Normal 4 2 2 2 3 4 2" xfId="22925" xr:uid="{00000000-0005-0000-0000-000080590000}"/>
    <cellStyle name="Normal 4 2 2 2 3 5" xfId="22926" xr:uid="{00000000-0005-0000-0000-000081590000}"/>
    <cellStyle name="Normal 4 2 2 2 4" xfId="22927" xr:uid="{00000000-0005-0000-0000-000082590000}"/>
    <cellStyle name="Normal 4 2 2 2 4 2" xfId="22928" xr:uid="{00000000-0005-0000-0000-000083590000}"/>
    <cellStyle name="Normal 4 2 2 2 4 2 2" xfId="22929" xr:uid="{00000000-0005-0000-0000-000084590000}"/>
    <cellStyle name="Normal 4 2 2 2 4 3" xfId="22930" xr:uid="{00000000-0005-0000-0000-000085590000}"/>
    <cellStyle name="Normal 4 2 2 2 5" xfId="22931" xr:uid="{00000000-0005-0000-0000-000086590000}"/>
    <cellStyle name="Normal 4 2 2 2 6" xfId="22932" xr:uid="{00000000-0005-0000-0000-000087590000}"/>
    <cellStyle name="Normal 4 2 2 2 6 2" xfId="22933" xr:uid="{00000000-0005-0000-0000-000088590000}"/>
    <cellStyle name="Normal 4 2 2 2 7" xfId="22934" xr:uid="{00000000-0005-0000-0000-000089590000}"/>
    <cellStyle name="Normal 4 2 2 2 7 2" xfId="22935" xr:uid="{00000000-0005-0000-0000-00008A590000}"/>
    <cellStyle name="Normal 4 2 2 2 8" xfId="22936" xr:uid="{00000000-0005-0000-0000-00008B590000}"/>
    <cellStyle name="Normal 4 2 2 2 9" xfId="22937" xr:uid="{00000000-0005-0000-0000-00008C590000}"/>
    <cellStyle name="Normal 4 2 2 3" xfId="22938" xr:uid="{00000000-0005-0000-0000-00008D590000}"/>
    <cellStyle name="Normal 4 2 2 3 2" xfId="22939" xr:uid="{00000000-0005-0000-0000-00008E590000}"/>
    <cellStyle name="Normal 4 2 2 3 2 2" xfId="22940" xr:uid="{00000000-0005-0000-0000-00008F590000}"/>
    <cellStyle name="Normal 4 2 2 3 2 2 2" xfId="22941" xr:uid="{00000000-0005-0000-0000-000090590000}"/>
    <cellStyle name="Normal 4 2 2 3 2 2 2 2" xfId="22942" xr:uid="{00000000-0005-0000-0000-000091590000}"/>
    <cellStyle name="Normal 4 2 2 3 2 2 3" xfId="22943" xr:uid="{00000000-0005-0000-0000-000092590000}"/>
    <cellStyle name="Normal 4 2 2 3 2 3" xfId="22944" xr:uid="{00000000-0005-0000-0000-000093590000}"/>
    <cellStyle name="Normal 4 2 2 3 2 3 2" xfId="22945" xr:uid="{00000000-0005-0000-0000-000094590000}"/>
    <cellStyle name="Normal 4 2 2 3 2 4" xfId="22946" xr:uid="{00000000-0005-0000-0000-000095590000}"/>
    <cellStyle name="Normal 4 2 2 3 2 4 2" xfId="22947" xr:uid="{00000000-0005-0000-0000-000096590000}"/>
    <cellStyle name="Normal 4 2 2 3 2 5" xfId="22948" xr:uid="{00000000-0005-0000-0000-000097590000}"/>
    <cellStyle name="Normal 4 2 2 3 3" xfId="22949" xr:uid="{00000000-0005-0000-0000-000098590000}"/>
    <cellStyle name="Normal 4 2 2 3 3 2" xfId="22950" xr:uid="{00000000-0005-0000-0000-000099590000}"/>
    <cellStyle name="Normal 4 2 2 3 3 2 2" xfId="22951" xr:uid="{00000000-0005-0000-0000-00009A590000}"/>
    <cellStyle name="Normal 4 2 2 3 3 3" xfId="22952" xr:uid="{00000000-0005-0000-0000-00009B590000}"/>
    <cellStyle name="Normal 4 2 2 3 4" xfId="22953" xr:uid="{00000000-0005-0000-0000-00009C590000}"/>
    <cellStyle name="Normal 4 2 2 3 4 2" xfId="22954" xr:uid="{00000000-0005-0000-0000-00009D590000}"/>
    <cellStyle name="Normal 4 2 2 3 5" xfId="22955" xr:uid="{00000000-0005-0000-0000-00009E590000}"/>
    <cellStyle name="Normal 4 2 2 3 5 2" xfId="22956" xr:uid="{00000000-0005-0000-0000-00009F590000}"/>
    <cellStyle name="Normal 4 2 2 3 6" xfId="22957" xr:uid="{00000000-0005-0000-0000-0000A0590000}"/>
    <cellStyle name="Normal 4 2 2 3 7" xfId="22958" xr:uid="{00000000-0005-0000-0000-0000A1590000}"/>
    <cellStyle name="Normal 4 2 2 3 8" xfId="22959" xr:uid="{00000000-0005-0000-0000-0000A2590000}"/>
    <cellStyle name="Normal 4 2 2 4" xfId="22960" xr:uid="{00000000-0005-0000-0000-0000A3590000}"/>
    <cellStyle name="Normal 4 2 2 4 2" xfId="22961" xr:uid="{00000000-0005-0000-0000-0000A4590000}"/>
    <cellStyle name="Normal 4 2 2 4 2 2" xfId="22962" xr:uid="{00000000-0005-0000-0000-0000A5590000}"/>
    <cellStyle name="Normal 4 2 2 4 2 2 2" xfId="22963" xr:uid="{00000000-0005-0000-0000-0000A6590000}"/>
    <cellStyle name="Normal 4 2 2 4 2 3" xfId="22964" xr:uid="{00000000-0005-0000-0000-0000A7590000}"/>
    <cellStyle name="Normal 4 2 2 4 3" xfId="22965" xr:uid="{00000000-0005-0000-0000-0000A8590000}"/>
    <cellStyle name="Normal 4 2 2 4 3 2" xfId="22966" xr:uid="{00000000-0005-0000-0000-0000A9590000}"/>
    <cellStyle name="Normal 4 2 2 4 4" xfId="22967" xr:uid="{00000000-0005-0000-0000-0000AA590000}"/>
    <cellStyle name="Normal 4 2 2 4 4 2" xfId="22968" xr:uid="{00000000-0005-0000-0000-0000AB590000}"/>
    <cellStyle name="Normal 4 2 2 4 5" xfId="22969" xr:uid="{00000000-0005-0000-0000-0000AC590000}"/>
    <cellStyle name="Normal 4 2 2 5" xfId="22970" xr:uid="{00000000-0005-0000-0000-0000AD590000}"/>
    <cellStyle name="Normal 4 2 2 5 2" xfId="22971" xr:uid="{00000000-0005-0000-0000-0000AE590000}"/>
    <cellStyle name="Normal 4 2 2 5 2 2" xfId="22972" xr:uid="{00000000-0005-0000-0000-0000AF590000}"/>
    <cellStyle name="Normal 4 2 2 5 3" xfId="22973" xr:uid="{00000000-0005-0000-0000-0000B0590000}"/>
    <cellStyle name="Normal 4 2 2 6" xfId="22974" xr:uid="{00000000-0005-0000-0000-0000B1590000}"/>
    <cellStyle name="Normal 4 2 2 7" xfId="22975" xr:uid="{00000000-0005-0000-0000-0000B2590000}"/>
    <cellStyle name="Normal 4 2 2 7 2" xfId="22976" xr:uid="{00000000-0005-0000-0000-0000B3590000}"/>
    <cellStyle name="Normal 4 2 2 8" xfId="22977" xr:uid="{00000000-0005-0000-0000-0000B4590000}"/>
    <cellStyle name="Normal 4 2 2 8 2" xfId="22978" xr:uid="{00000000-0005-0000-0000-0000B5590000}"/>
    <cellStyle name="Normal 4 2 2 9" xfId="22979" xr:uid="{00000000-0005-0000-0000-0000B6590000}"/>
    <cellStyle name="Normal 4 2 3" xfId="22980" xr:uid="{00000000-0005-0000-0000-0000B7590000}"/>
    <cellStyle name="Normal 4 2 3 10" xfId="22981" xr:uid="{00000000-0005-0000-0000-0000B8590000}"/>
    <cellStyle name="Normal 4 2 3 11" xfId="22982" xr:uid="{00000000-0005-0000-0000-0000B9590000}"/>
    <cellStyle name="Normal 4 2 3 2" xfId="22983" xr:uid="{00000000-0005-0000-0000-0000BA590000}"/>
    <cellStyle name="Normal 4 2 3 2 10" xfId="22984" xr:uid="{00000000-0005-0000-0000-0000BB590000}"/>
    <cellStyle name="Normal 4 2 3 2 2" xfId="22985" xr:uid="{00000000-0005-0000-0000-0000BC590000}"/>
    <cellStyle name="Normal 4 2 3 2 2 2" xfId="22986" xr:uid="{00000000-0005-0000-0000-0000BD590000}"/>
    <cellStyle name="Normal 4 2 3 2 2 2 2" xfId="22987" xr:uid="{00000000-0005-0000-0000-0000BE590000}"/>
    <cellStyle name="Normal 4 2 3 2 2 2 2 2" xfId="22988" xr:uid="{00000000-0005-0000-0000-0000BF590000}"/>
    <cellStyle name="Normal 4 2 3 2 2 2 2 2 2" xfId="22989" xr:uid="{00000000-0005-0000-0000-0000C0590000}"/>
    <cellStyle name="Normal 4 2 3 2 2 2 2 3" xfId="22990" xr:uid="{00000000-0005-0000-0000-0000C1590000}"/>
    <cellStyle name="Normal 4 2 3 2 2 2 3" xfId="22991" xr:uid="{00000000-0005-0000-0000-0000C2590000}"/>
    <cellStyle name="Normal 4 2 3 2 2 2 3 2" xfId="22992" xr:uid="{00000000-0005-0000-0000-0000C3590000}"/>
    <cellStyle name="Normal 4 2 3 2 2 2 4" xfId="22993" xr:uid="{00000000-0005-0000-0000-0000C4590000}"/>
    <cellStyle name="Normal 4 2 3 2 2 2 4 2" xfId="22994" xr:uid="{00000000-0005-0000-0000-0000C5590000}"/>
    <cellStyle name="Normal 4 2 3 2 2 2 5" xfId="22995" xr:uid="{00000000-0005-0000-0000-0000C6590000}"/>
    <cellStyle name="Normal 4 2 3 2 2 3" xfId="22996" xr:uid="{00000000-0005-0000-0000-0000C7590000}"/>
    <cellStyle name="Normal 4 2 3 2 2 3 2" xfId="22997" xr:uid="{00000000-0005-0000-0000-0000C8590000}"/>
    <cellStyle name="Normal 4 2 3 2 2 3 2 2" xfId="22998" xr:uid="{00000000-0005-0000-0000-0000C9590000}"/>
    <cellStyle name="Normal 4 2 3 2 2 3 3" xfId="22999" xr:uid="{00000000-0005-0000-0000-0000CA590000}"/>
    <cellStyle name="Normal 4 2 3 2 2 4" xfId="23000" xr:uid="{00000000-0005-0000-0000-0000CB590000}"/>
    <cellStyle name="Normal 4 2 3 2 2 4 2" xfId="23001" xr:uid="{00000000-0005-0000-0000-0000CC590000}"/>
    <cellStyle name="Normal 4 2 3 2 2 5" xfId="23002" xr:uid="{00000000-0005-0000-0000-0000CD590000}"/>
    <cellStyle name="Normal 4 2 3 2 2 5 2" xfId="23003" xr:uid="{00000000-0005-0000-0000-0000CE590000}"/>
    <cellStyle name="Normal 4 2 3 2 2 6" xfId="23004" xr:uid="{00000000-0005-0000-0000-0000CF590000}"/>
    <cellStyle name="Normal 4 2 3 2 2 7" xfId="23005" xr:uid="{00000000-0005-0000-0000-0000D0590000}"/>
    <cellStyle name="Normal 4 2 3 2 2 8" xfId="23006" xr:uid="{00000000-0005-0000-0000-0000D1590000}"/>
    <cellStyle name="Normal 4 2 3 2 3" xfId="23007" xr:uid="{00000000-0005-0000-0000-0000D2590000}"/>
    <cellStyle name="Normal 4 2 3 2 3 2" xfId="23008" xr:uid="{00000000-0005-0000-0000-0000D3590000}"/>
    <cellStyle name="Normal 4 2 3 2 3 2 2" xfId="23009" xr:uid="{00000000-0005-0000-0000-0000D4590000}"/>
    <cellStyle name="Normal 4 2 3 2 3 2 2 2" xfId="23010" xr:uid="{00000000-0005-0000-0000-0000D5590000}"/>
    <cellStyle name="Normal 4 2 3 2 3 2 3" xfId="23011" xr:uid="{00000000-0005-0000-0000-0000D6590000}"/>
    <cellStyle name="Normal 4 2 3 2 3 3" xfId="23012" xr:uid="{00000000-0005-0000-0000-0000D7590000}"/>
    <cellStyle name="Normal 4 2 3 2 3 3 2" xfId="23013" xr:uid="{00000000-0005-0000-0000-0000D8590000}"/>
    <cellStyle name="Normal 4 2 3 2 3 4" xfId="23014" xr:uid="{00000000-0005-0000-0000-0000D9590000}"/>
    <cellStyle name="Normal 4 2 3 2 3 4 2" xfId="23015" xr:uid="{00000000-0005-0000-0000-0000DA590000}"/>
    <cellStyle name="Normal 4 2 3 2 3 5" xfId="23016" xr:uid="{00000000-0005-0000-0000-0000DB590000}"/>
    <cellStyle name="Normal 4 2 3 2 4" xfId="23017" xr:uid="{00000000-0005-0000-0000-0000DC590000}"/>
    <cellStyle name="Normal 4 2 3 2 4 2" xfId="23018" xr:uid="{00000000-0005-0000-0000-0000DD590000}"/>
    <cellStyle name="Normal 4 2 3 2 4 2 2" xfId="23019" xr:uid="{00000000-0005-0000-0000-0000DE590000}"/>
    <cellStyle name="Normal 4 2 3 2 4 3" xfId="23020" xr:uid="{00000000-0005-0000-0000-0000DF590000}"/>
    <cellStyle name="Normal 4 2 3 2 5" xfId="23021" xr:uid="{00000000-0005-0000-0000-0000E0590000}"/>
    <cellStyle name="Normal 4 2 3 2 6" xfId="23022" xr:uid="{00000000-0005-0000-0000-0000E1590000}"/>
    <cellStyle name="Normal 4 2 3 2 6 2" xfId="23023" xr:uid="{00000000-0005-0000-0000-0000E2590000}"/>
    <cellStyle name="Normal 4 2 3 2 7" xfId="23024" xr:uid="{00000000-0005-0000-0000-0000E3590000}"/>
    <cellStyle name="Normal 4 2 3 2 7 2" xfId="23025" xr:uid="{00000000-0005-0000-0000-0000E4590000}"/>
    <cellStyle name="Normal 4 2 3 2 8" xfId="23026" xr:uid="{00000000-0005-0000-0000-0000E5590000}"/>
    <cellStyle name="Normal 4 2 3 2 9" xfId="23027" xr:uid="{00000000-0005-0000-0000-0000E6590000}"/>
    <cellStyle name="Normal 4 2 3 3" xfId="23028" xr:uid="{00000000-0005-0000-0000-0000E7590000}"/>
    <cellStyle name="Normal 4 2 3 3 2" xfId="23029" xr:uid="{00000000-0005-0000-0000-0000E8590000}"/>
    <cellStyle name="Normal 4 2 3 3 2 2" xfId="23030" xr:uid="{00000000-0005-0000-0000-0000E9590000}"/>
    <cellStyle name="Normal 4 2 3 3 2 2 2" xfId="23031" xr:uid="{00000000-0005-0000-0000-0000EA590000}"/>
    <cellStyle name="Normal 4 2 3 3 2 2 2 2" xfId="23032" xr:uid="{00000000-0005-0000-0000-0000EB590000}"/>
    <cellStyle name="Normal 4 2 3 3 2 2 3" xfId="23033" xr:uid="{00000000-0005-0000-0000-0000EC590000}"/>
    <cellStyle name="Normal 4 2 3 3 2 3" xfId="23034" xr:uid="{00000000-0005-0000-0000-0000ED590000}"/>
    <cellStyle name="Normal 4 2 3 3 2 3 2" xfId="23035" xr:uid="{00000000-0005-0000-0000-0000EE590000}"/>
    <cellStyle name="Normal 4 2 3 3 2 4" xfId="23036" xr:uid="{00000000-0005-0000-0000-0000EF590000}"/>
    <cellStyle name="Normal 4 2 3 3 2 4 2" xfId="23037" xr:uid="{00000000-0005-0000-0000-0000F0590000}"/>
    <cellStyle name="Normal 4 2 3 3 2 5" xfId="23038" xr:uid="{00000000-0005-0000-0000-0000F1590000}"/>
    <cellStyle name="Normal 4 2 3 3 3" xfId="23039" xr:uid="{00000000-0005-0000-0000-0000F2590000}"/>
    <cellStyle name="Normal 4 2 3 3 3 2" xfId="23040" xr:uid="{00000000-0005-0000-0000-0000F3590000}"/>
    <cellStyle name="Normal 4 2 3 3 3 2 2" xfId="23041" xr:uid="{00000000-0005-0000-0000-0000F4590000}"/>
    <cellStyle name="Normal 4 2 3 3 3 3" xfId="23042" xr:uid="{00000000-0005-0000-0000-0000F5590000}"/>
    <cellStyle name="Normal 4 2 3 3 4" xfId="23043" xr:uid="{00000000-0005-0000-0000-0000F6590000}"/>
    <cellStyle name="Normal 4 2 3 3 4 2" xfId="23044" xr:uid="{00000000-0005-0000-0000-0000F7590000}"/>
    <cellStyle name="Normal 4 2 3 3 5" xfId="23045" xr:uid="{00000000-0005-0000-0000-0000F8590000}"/>
    <cellStyle name="Normal 4 2 3 3 5 2" xfId="23046" xr:uid="{00000000-0005-0000-0000-0000F9590000}"/>
    <cellStyle name="Normal 4 2 3 3 6" xfId="23047" xr:uid="{00000000-0005-0000-0000-0000FA590000}"/>
    <cellStyle name="Normal 4 2 3 3 7" xfId="23048" xr:uid="{00000000-0005-0000-0000-0000FB590000}"/>
    <cellStyle name="Normal 4 2 3 3 8" xfId="23049" xr:uid="{00000000-0005-0000-0000-0000FC590000}"/>
    <cellStyle name="Normal 4 2 3 4" xfId="23050" xr:uid="{00000000-0005-0000-0000-0000FD590000}"/>
    <cellStyle name="Normal 4 2 3 4 2" xfId="23051" xr:uid="{00000000-0005-0000-0000-0000FE590000}"/>
    <cellStyle name="Normal 4 2 3 4 2 2" xfId="23052" xr:uid="{00000000-0005-0000-0000-0000FF590000}"/>
    <cellStyle name="Normal 4 2 3 4 2 2 2" xfId="23053" xr:uid="{00000000-0005-0000-0000-0000005A0000}"/>
    <cellStyle name="Normal 4 2 3 4 2 3" xfId="23054" xr:uid="{00000000-0005-0000-0000-0000015A0000}"/>
    <cellStyle name="Normal 4 2 3 4 3" xfId="23055" xr:uid="{00000000-0005-0000-0000-0000025A0000}"/>
    <cellStyle name="Normal 4 2 3 4 3 2" xfId="23056" xr:uid="{00000000-0005-0000-0000-0000035A0000}"/>
    <cellStyle name="Normal 4 2 3 4 4" xfId="23057" xr:uid="{00000000-0005-0000-0000-0000045A0000}"/>
    <cellStyle name="Normal 4 2 3 4 4 2" xfId="23058" xr:uid="{00000000-0005-0000-0000-0000055A0000}"/>
    <cellStyle name="Normal 4 2 3 4 5" xfId="23059" xr:uid="{00000000-0005-0000-0000-0000065A0000}"/>
    <cellStyle name="Normal 4 2 3 5" xfId="23060" xr:uid="{00000000-0005-0000-0000-0000075A0000}"/>
    <cellStyle name="Normal 4 2 3 5 2" xfId="23061" xr:uid="{00000000-0005-0000-0000-0000085A0000}"/>
    <cellStyle name="Normal 4 2 3 5 2 2" xfId="23062" xr:uid="{00000000-0005-0000-0000-0000095A0000}"/>
    <cellStyle name="Normal 4 2 3 5 3" xfId="23063" xr:uid="{00000000-0005-0000-0000-00000A5A0000}"/>
    <cellStyle name="Normal 4 2 3 6" xfId="23064" xr:uid="{00000000-0005-0000-0000-00000B5A0000}"/>
    <cellStyle name="Normal 4 2 3 7" xfId="23065" xr:uid="{00000000-0005-0000-0000-00000C5A0000}"/>
    <cellStyle name="Normal 4 2 3 7 2" xfId="23066" xr:uid="{00000000-0005-0000-0000-00000D5A0000}"/>
    <cellStyle name="Normal 4 2 3 8" xfId="23067" xr:uid="{00000000-0005-0000-0000-00000E5A0000}"/>
    <cellStyle name="Normal 4 2 3 8 2" xfId="23068" xr:uid="{00000000-0005-0000-0000-00000F5A0000}"/>
    <cellStyle name="Normal 4 2 3 9" xfId="23069" xr:uid="{00000000-0005-0000-0000-0000105A0000}"/>
    <cellStyle name="Normal 4 2 4" xfId="23070" xr:uid="{00000000-0005-0000-0000-0000115A0000}"/>
    <cellStyle name="Normal 4 2 4 10" xfId="23071" xr:uid="{00000000-0005-0000-0000-0000125A0000}"/>
    <cellStyle name="Normal 4 2 4 11" xfId="23072" xr:uid="{00000000-0005-0000-0000-0000135A0000}"/>
    <cellStyle name="Normal 4 2 4 2" xfId="23073" xr:uid="{00000000-0005-0000-0000-0000145A0000}"/>
    <cellStyle name="Normal 4 2 4 2 10" xfId="23074" xr:uid="{00000000-0005-0000-0000-0000155A0000}"/>
    <cellStyle name="Normal 4 2 4 2 2" xfId="23075" xr:uid="{00000000-0005-0000-0000-0000165A0000}"/>
    <cellStyle name="Normal 4 2 4 2 2 2" xfId="23076" xr:uid="{00000000-0005-0000-0000-0000175A0000}"/>
    <cellStyle name="Normal 4 2 4 2 2 2 2" xfId="23077" xr:uid="{00000000-0005-0000-0000-0000185A0000}"/>
    <cellStyle name="Normal 4 2 4 2 2 2 2 2" xfId="23078" xr:uid="{00000000-0005-0000-0000-0000195A0000}"/>
    <cellStyle name="Normal 4 2 4 2 2 2 2 2 2" xfId="23079" xr:uid="{00000000-0005-0000-0000-00001A5A0000}"/>
    <cellStyle name="Normal 4 2 4 2 2 2 2 3" xfId="23080" xr:uid="{00000000-0005-0000-0000-00001B5A0000}"/>
    <cellStyle name="Normal 4 2 4 2 2 2 3" xfId="23081" xr:uid="{00000000-0005-0000-0000-00001C5A0000}"/>
    <cellStyle name="Normal 4 2 4 2 2 2 3 2" xfId="23082" xr:uid="{00000000-0005-0000-0000-00001D5A0000}"/>
    <cellStyle name="Normal 4 2 4 2 2 2 4" xfId="23083" xr:uid="{00000000-0005-0000-0000-00001E5A0000}"/>
    <cellStyle name="Normal 4 2 4 2 2 2 4 2" xfId="23084" xr:uid="{00000000-0005-0000-0000-00001F5A0000}"/>
    <cellStyle name="Normal 4 2 4 2 2 2 5" xfId="23085" xr:uid="{00000000-0005-0000-0000-0000205A0000}"/>
    <cellStyle name="Normal 4 2 4 2 2 3" xfId="23086" xr:uid="{00000000-0005-0000-0000-0000215A0000}"/>
    <cellStyle name="Normal 4 2 4 2 2 3 2" xfId="23087" xr:uid="{00000000-0005-0000-0000-0000225A0000}"/>
    <cellStyle name="Normal 4 2 4 2 2 3 2 2" xfId="23088" xr:uid="{00000000-0005-0000-0000-0000235A0000}"/>
    <cellStyle name="Normal 4 2 4 2 2 3 3" xfId="23089" xr:uid="{00000000-0005-0000-0000-0000245A0000}"/>
    <cellStyle name="Normal 4 2 4 2 2 4" xfId="23090" xr:uid="{00000000-0005-0000-0000-0000255A0000}"/>
    <cellStyle name="Normal 4 2 4 2 2 4 2" xfId="23091" xr:uid="{00000000-0005-0000-0000-0000265A0000}"/>
    <cellStyle name="Normal 4 2 4 2 2 5" xfId="23092" xr:uid="{00000000-0005-0000-0000-0000275A0000}"/>
    <cellStyle name="Normal 4 2 4 2 2 5 2" xfId="23093" xr:uid="{00000000-0005-0000-0000-0000285A0000}"/>
    <cellStyle name="Normal 4 2 4 2 2 6" xfId="23094" xr:uid="{00000000-0005-0000-0000-0000295A0000}"/>
    <cellStyle name="Normal 4 2 4 2 2 7" xfId="23095" xr:uid="{00000000-0005-0000-0000-00002A5A0000}"/>
    <cellStyle name="Normal 4 2 4 2 2 8" xfId="23096" xr:uid="{00000000-0005-0000-0000-00002B5A0000}"/>
    <cellStyle name="Normal 4 2 4 2 3" xfId="23097" xr:uid="{00000000-0005-0000-0000-00002C5A0000}"/>
    <cellStyle name="Normal 4 2 4 2 3 2" xfId="23098" xr:uid="{00000000-0005-0000-0000-00002D5A0000}"/>
    <cellStyle name="Normal 4 2 4 2 3 2 2" xfId="23099" xr:uid="{00000000-0005-0000-0000-00002E5A0000}"/>
    <cellStyle name="Normal 4 2 4 2 3 2 2 2" xfId="23100" xr:uid="{00000000-0005-0000-0000-00002F5A0000}"/>
    <cellStyle name="Normal 4 2 4 2 3 2 3" xfId="23101" xr:uid="{00000000-0005-0000-0000-0000305A0000}"/>
    <cellStyle name="Normal 4 2 4 2 3 3" xfId="23102" xr:uid="{00000000-0005-0000-0000-0000315A0000}"/>
    <cellStyle name="Normal 4 2 4 2 3 3 2" xfId="23103" xr:uid="{00000000-0005-0000-0000-0000325A0000}"/>
    <cellStyle name="Normal 4 2 4 2 3 4" xfId="23104" xr:uid="{00000000-0005-0000-0000-0000335A0000}"/>
    <cellStyle name="Normal 4 2 4 2 3 4 2" xfId="23105" xr:uid="{00000000-0005-0000-0000-0000345A0000}"/>
    <cellStyle name="Normal 4 2 4 2 3 5" xfId="23106" xr:uid="{00000000-0005-0000-0000-0000355A0000}"/>
    <cellStyle name="Normal 4 2 4 2 4" xfId="23107" xr:uid="{00000000-0005-0000-0000-0000365A0000}"/>
    <cellStyle name="Normal 4 2 4 2 4 2" xfId="23108" xr:uid="{00000000-0005-0000-0000-0000375A0000}"/>
    <cellStyle name="Normal 4 2 4 2 4 2 2" xfId="23109" xr:uid="{00000000-0005-0000-0000-0000385A0000}"/>
    <cellStyle name="Normal 4 2 4 2 4 3" xfId="23110" xr:uid="{00000000-0005-0000-0000-0000395A0000}"/>
    <cellStyle name="Normal 4 2 4 2 5" xfId="23111" xr:uid="{00000000-0005-0000-0000-00003A5A0000}"/>
    <cellStyle name="Normal 4 2 4 2 6" xfId="23112" xr:uid="{00000000-0005-0000-0000-00003B5A0000}"/>
    <cellStyle name="Normal 4 2 4 2 6 2" xfId="23113" xr:uid="{00000000-0005-0000-0000-00003C5A0000}"/>
    <cellStyle name="Normal 4 2 4 2 7" xfId="23114" xr:uid="{00000000-0005-0000-0000-00003D5A0000}"/>
    <cellStyle name="Normal 4 2 4 2 7 2" xfId="23115" xr:uid="{00000000-0005-0000-0000-00003E5A0000}"/>
    <cellStyle name="Normal 4 2 4 2 8" xfId="23116" xr:uid="{00000000-0005-0000-0000-00003F5A0000}"/>
    <cellStyle name="Normal 4 2 4 2 9" xfId="23117" xr:uid="{00000000-0005-0000-0000-0000405A0000}"/>
    <cellStyle name="Normal 4 2 4 3" xfId="23118" xr:uid="{00000000-0005-0000-0000-0000415A0000}"/>
    <cellStyle name="Normal 4 2 4 3 2" xfId="23119" xr:uid="{00000000-0005-0000-0000-0000425A0000}"/>
    <cellStyle name="Normal 4 2 4 3 2 2" xfId="23120" xr:uid="{00000000-0005-0000-0000-0000435A0000}"/>
    <cellStyle name="Normal 4 2 4 3 2 2 2" xfId="23121" xr:uid="{00000000-0005-0000-0000-0000445A0000}"/>
    <cellStyle name="Normal 4 2 4 3 2 2 2 2" xfId="23122" xr:uid="{00000000-0005-0000-0000-0000455A0000}"/>
    <cellStyle name="Normal 4 2 4 3 2 2 3" xfId="23123" xr:uid="{00000000-0005-0000-0000-0000465A0000}"/>
    <cellStyle name="Normal 4 2 4 3 2 3" xfId="23124" xr:uid="{00000000-0005-0000-0000-0000475A0000}"/>
    <cellStyle name="Normal 4 2 4 3 2 3 2" xfId="23125" xr:uid="{00000000-0005-0000-0000-0000485A0000}"/>
    <cellStyle name="Normal 4 2 4 3 2 4" xfId="23126" xr:uid="{00000000-0005-0000-0000-0000495A0000}"/>
    <cellStyle name="Normal 4 2 4 3 2 4 2" xfId="23127" xr:uid="{00000000-0005-0000-0000-00004A5A0000}"/>
    <cellStyle name="Normal 4 2 4 3 2 5" xfId="23128" xr:uid="{00000000-0005-0000-0000-00004B5A0000}"/>
    <cellStyle name="Normal 4 2 4 3 3" xfId="23129" xr:uid="{00000000-0005-0000-0000-00004C5A0000}"/>
    <cellStyle name="Normal 4 2 4 3 3 2" xfId="23130" xr:uid="{00000000-0005-0000-0000-00004D5A0000}"/>
    <cellStyle name="Normal 4 2 4 3 3 2 2" xfId="23131" xr:uid="{00000000-0005-0000-0000-00004E5A0000}"/>
    <cellStyle name="Normal 4 2 4 3 3 3" xfId="23132" xr:uid="{00000000-0005-0000-0000-00004F5A0000}"/>
    <cellStyle name="Normal 4 2 4 3 4" xfId="23133" xr:uid="{00000000-0005-0000-0000-0000505A0000}"/>
    <cellStyle name="Normal 4 2 4 3 4 2" xfId="23134" xr:uid="{00000000-0005-0000-0000-0000515A0000}"/>
    <cellStyle name="Normal 4 2 4 3 5" xfId="23135" xr:uid="{00000000-0005-0000-0000-0000525A0000}"/>
    <cellStyle name="Normal 4 2 4 3 5 2" xfId="23136" xr:uid="{00000000-0005-0000-0000-0000535A0000}"/>
    <cellStyle name="Normal 4 2 4 3 6" xfId="23137" xr:uid="{00000000-0005-0000-0000-0000545A0000}"/>
    <cellStyle name="Normal 4 2 4 3 7" xfId="23138" xr:uid="{00000000-0005-0000-0000-0000555A0000}"/>
    <cellStyle name="Normal 4 2 4 3 8" xfId="23139" xr:uid="{00000000-0005-0000-0000-0000565A0000}"/>
    <cellStyle name="Normal 4 2 4 4" xfId="23140" xr:uid="{00000000-0005-0000-0000-0000575A0000}"/>
    <cellStyle name="Normal 4 2 4 4 2" xfId="23141" xr:uid="{00000000-0005-0000-0000-0000585A0000}"/>
    <cellStyle name="Normal 4 2 4 4 2 2" xfId="23142" xr:uid="{00000000-0005-0000-0000-0000595A0000}"/>
    <cellStyle name="Normal 4 2 4 4 2 2 2" xfId="23143" xr:uid="{00000000-0005-0000-0000-00005A5A0000}"/>
    <cellStyle name="Normal 4 2 4 4 2 3" xfId="23144" xr:uid="{00000000-0005-0000-0000-00005B5A0000}"/>
    <cellStyle name="Normal 4 2 4 4 3" xfId="23145" xr:uid="{00000000-0005-0000-0000-00005C5A0000}"/>
    <cellStyle name="Normal 4 2 4 4 3 2" xfId="23146" xr:uid="{00000000-0005-0000-0000-00005D5A0000}"/>
    <cellStyle name="Normal 4 2 4 4 4" xfId="23147" xr:uid="{00000000-0005-0000-0000-00005E5A0000}"/>
    <cellStyle name="Normal 4 2 4 4 4 2" xfId="23148" xr:uid="{00000000-0005-0000-0000-00005F5A0000}"/>
    <cellStyle name="Normal 4 2 4 4 5" xfId="23149" xr:uid="{00000000-0005-0000-0000-0000605A0000}"/>
    <cellStyle name="Normal 4 2 4 5" xfId="23150" xr:uid="{00000000-0005-0000-0000-0000615A0000}"/>
    <cellStyle name="Normal 4 2 4 5 2" xfId="23151" xr:uid="{00000000-0005-0000-0000-0000625A0000}"/>
    <cellStyle name="Normal 4 2 4 5 2 2" xfId="23152" xr:uid="{00000000-0005-0000-0000-0000635A0000}"/>
    <cellStyle name="Normal 4 2 4 5 3" xfId="23153" xr:uid="{00000000-0005-0000-0000-0000645A0000}"/>
    <cellStyle name="Normal 4 2 4 6" xfId="23154" xr:uid="{00000000-0005-0000-0000-0000655A0000}"/>
    <cellStyle name="Normal 4 2 4 7" xfId="23155" xr:uid="{00000000-0005-0000-0000-0000665A0000}"/>
    <cellStyle name="Normal 4 2 4 7 2" xfId="23156" xr:uid="{00000000-0005-0000-0000-0000675A0000}"/>
    <cellStyle name="Normal 4 2 4 8" xfId="23157" xr:uid="{00000000-0005-0000-0000-0000685A0000}"/>
    <cellStyle name="Normal 4 2 4 8 2" xfId="23158" xr:uid="{00000000-0005-0000-0000-0000695A0000}"/>
    <cellStyle name="Normal 4 2 4 9" xfId="23159" xr:uid="{00000000-0005-0000-0000-00006A5A0000}"/>
    <cellStyle name="Normal 4 2 5" xfId="23160" xr:uid="{00000000-0005-0000-0000-00006B5A0000}"/>
    <cellStyle name="Normal 4 2 5 10" xfId="23161" xr:uid="{00000000-0005-0000-0000-00006C5A0000}"/>
    <cellStyle name="Normal 4 2 5 2" xfId="23162" xr:uid="{00000000-0005-0000-0000-00006D5A0000}"/>
    <cellStyle name="Normal 4 2 5 2 2" xfId="23163" xr:uid="{00000000-0005-0000-0000-00006E5A0000}"/>
    <cellStyle name="Normal 4 2 5 2 2 2" xfId="23164" xr:uid="{00000000-0005-0000-0000-00006F5A0000}"/>
    <cellStyle name="Normal 4 2 5 2 2 2 2" xfId="23165" xr:uid="{00000000-0005-0000-0000-0000705A0000}"/>
    <cellStyle name="Normal 4 2 5 2 2 2 2 2" xfId="23166" xr:uid="{00000000-0005-0000-0000-0000715A0000}"/>
    <cellStyle name="Normal 4 2 5 2 2 2 3" xfId="23167" xr:uid="{00000000-0005-0000-0000-0000725A0000}"/>
    <cellStyle name="Normal 4 2 5 2 2 3" xfId="23168" xr:uid="{00000000-0005-0000-0000-0000735A0000}"/>
    <cellStyle name="Normal 4 2 5 2 2 3 2" xfId="23169" xr:uid="{00000000-0005-0000-0000-0000745A0000}"/>
    <cellStyle name="Normal 4 2 5 2 2 4" xfId="23170" xr:uid="{00000000-0005-0000-0000-0000755A0000}"/>
    <cellStyle name="Normal 4 2 5 2 2 4 2" xfId="23171" xr:uid="{00000000-0005-0000-0000-0000765A0000}"/>
    <cellStyle name="Normal 4 2 5 2 2 5" xfId="23172" xr:uid="{00000000-0005-0000-0000-0000775A0000}"/>
    <cellStyle name="Normal 4 2 5 2 3" xfId="23173" xr:uid="{00000000-0005-0000-0000-0000785A0000}"/>
    <cellStyle name="Normal 4 2 5 2 3 2" xfId="23174" xr:uid="{00000000-0005-0000-0000-0000795A0000}"/>
    <cellStyle name="Normal 4 2 5 2 3 2 2" xfId="23175" xr:uid="{00000000-0005-0000-0000-00007A5A0000}"/>
    <cellStyle name="Normal 4 2 5 2 3 3" xfId="23176" xr:uid="{00000000-0005-0000-0000-00007B5A0000}"/>
    <cellStyle name="Normal 4 2 5 2 4" xfId="23177" xr:uid="{00000000-0005-0000-0000-00007C5A0000}"/>
    <cellStyle name="Normal 4 2 5 2 5" xfId="23178" xr:uid="{00000000-0005-0000-0000-00007D5A0000}"/>
    <cellStyle name="Normal 4 2 5 2 5 2" xfId="23179" xr:uid="{00000000-0005-0000-0000-00007E5A0000}"/>
    <cellStyle name="Normal 4 2 5 2 6" xfId="23180" xr:uid="{00000000-0005-0000-0000-00007F5A0000}"/>
    <cellStyle name="Normal 4 2 5 2 6 2" xfId="23181" xr:uid="{00000000-0005-0000-0000-0000805A0000}"/>
    <cellStyle name="Normal 4 2 5 2 7" xfId="23182" xr:uid="{00000000-0005-0000-0000-0000815A0000}"/>
    <cellStyle name="Normal 4 2 5 2 8" xfId="23183" xr:uid="{00000000-0005-0000-0000-0000825A0000}"/>
    <cellStyle name="Normal 4 2 5 2 9" xfId="23184" xr:uid="{00000000-0005-0000-0000-0000835A0000}"/>
    <cellStyle name="Normal 4 2 5 3" xfId="23185" xr:uid="{00000000-0005-0000-0000-0000845A0000}"/>
    <cellStyle name="Normal 4 2 5 3 2" xfId="23186" xr:uid="{00000000-0005-0000-0000-0000855A0000}"/>
    <cellStyle name="Normal 4 2 5 3 2 2" xfId="23187" xr:uid="{00000000-0005-0000-0000-0000865A0000}"/>
    <cellStyle name="Normal 4 2 5 3 2 2 2" xfId="23188" xr:uid="{00000000-0005-0000-0000-0000875A0000}"/>
    <cellStyle name="Normal 4 2 5 3 2 3" xfId="23189" xr:uid="{00000000-0005-0000-0000-0000885A0000}"/>
    <cellStyle name="Normal 4 2 5 3 3" xfId="23190" xr:uid="{00000000-0005-0000-0000-0000895A0000}"/>
    <cellStyle name="Normal 4 2 5 3 3 2" xfId="23191" xr:uid="{00000000-0005-0000-0000-00008A5A0000}"/>
    <cellStyle name="Normal 4 2 5 3 4" xfId="23192" xr:uid="{00000000-0005-0000-0000-00008B5A0000}"/>
    <cellStyle name="Normal 4 2 5 3 4 2" xfId="23193" xr:uid="{00000000-0005-0000-0000-00008C5A0000}"/>
    <cellStyle name="Normal 4 2 5 3 5" xfId="23194" xr:uid="{00000000-0005-0000-0000-00008D5A0000}"/>
    <cellStyle name="Normal 4 2 5 4" xfId="23195" xr:uid="{00000000-0005-0000-0000-00008E5A0000}"/>
    <cellStyle name="Normal 4 2 5 4 2" xfId="23196" xr:uid="{00000000-0005-0000-0000-00008F5A0000}"/>
    <cellStyle name="Normal 4 2 5 4 2 2" xfId="23197" xr:uid="{00000000-0005-0000-0000-0000905A0000}"/>
    <cellStyle name="Normal 4 2 5 4 3" xfId="23198" xr:uid="{00000000-0005-0000-0000-0000915A0000}"/>
    <cellStyle name="Normal 4 2 5 5" xfId="23199" xr:uid="{00000000-0005-0000-0000-0000925A0000}"/>
    <cellStyle name="Normal 4 2 5 6" xfId="23200" xr:uid="{00000000-0005-0000-0000-0000935A0000}"/>
    <cellStyle name="Normal 4 2 5 6 2" xfId="23201" xr:uid="{00000000-0005-0000-0000-0000945A0000}"/>
    <cellStyle name="Normal 4 2 5 7" xfId="23202" xr:uid="{00000000-0005-0000-0000-0000955A0000}"/>
    <cellStyle name="Normal 4 2 5 7 2" xfId="23203" xr:uid="{00000000-0005-0000-0000-0000965A0000}"/>
    <cellStyle name="Normal 4 2 5 8" xfId="23204" xr:uid="{00000000-0005-0000-0000-0000975A0000}"/>
    <cellStyle name="Normal 4 2 5 9" xfId="23205" xr:uid="{00000000-0005-0000-0000-0000985A0000}"/>
    <cellStyle name="Normal 4 2 6" xfId="23206" xr:uid="{00000000-0005-0000-0000-0000995A0000}"/>
    <cellStyle name="Normal 4 2 6 10" xfId="23207" xr:uid="{00000000-0005-0000-0000-00009A5A0000}"/>
    <cellStyle name="Normal 4 2 6 2" xfId="23208" xr:uid="{00000000-0005-0000-0000-00009B5A0000}"/>
    <cellStyle name="Normal 4 2 6 2 2" xfId="23209" xr:uid="{00000000-0005-0000-0000-00009C5A0000}"/>
    <cellStyle name="Normal 4 2 6 2 2 2" xfId="23210" xr:uid="{00000000-0005-0000-0000-00009D5A0000}"/>
    <cellStyle name="Normal 4 2 6 2 2 2 2" xfId="23211" xr:uid="{00000000-0005-0000-0000-00009E5A0000}"/>
    <cellStyle name="Normal 4 2 6 2 2 2 2 2" xfId="23212" xr:uid="{00000000-0005-0000-0000-00009F5A0000}"/>
    <cellStyle name="Normal 4 2 6 2 2 2 3" xfId="23213" xr:uid="{00000000-0005-0000-0000-0000A05A0000}"/>
    <cellStyle name="Normal 4 2 6 2 2 3" xfId="23214" xr:uid="{00000000-0005-0000-0000-0000A15A0000}"/>
    <cellStyle name="Normal 4 2 6 2 2 3 2" xfId="23215" xr:uid="{00000000-0005-0000-0000-0000A25A0000}"/>
    <cellStyle name="Normal 4 2 6 2 2 4" xfId="23216" xr:uid="{00000000-0005-0000-0000-0000A35A0000}"/>
    <cellStyle name="Normal 4 2 6 2 2 4 2" xfId="23217" xr:uid="{00000000-0005-0000-0000-0000A45A0000}"/>
    <cellStyle name="Normal 4 2 6 2 2 5" xfId="23218" xr:uid="{00000000-0005-0000-0000-0000A55A0000}"/>
    <cellStyle name="Normal 4 2 6 2 3" xfId="23219" xr:uid="{00000000-0005-0000-0000-0000A65A0000}"/>
    <cellStyle name="Normal 4 2 6 2 3 2" xfId="23220" xr:uid="{00000000-0005-0000-0000-0000A75A0000}"/>
    <cellStyle name="Normal 4 2 6 2 3 2 2" xfId="23221" xr:uid="{00000000-0005-0000-0000-0000A85A0000}"/>
    <cellStyle name="Normal 4 2 6 2 3 3" xfId="23222" xr:uid="{00000000-0005-0000-0000-0000A95A0000}"/>
    <cellStyle name="Normal 4 2 6 2 4" xfId="23223" xr:uid="{00000000-0005-0000-0000-0000AA5A0000}"/>
    <cellStyle name="Normal 4 2 6 2 5" xfId="23224" xr:uid="{00000000-0005-0000-0000-0000AB5A0000}"/>
    <cellStyle name="Normal 4 2 6 2 5 2" xfId="23225" xr:uid="{00000000-0005-0000-0000-0000AC5A0000}"/>
    <cellStyle name="Normal 4 2 6 2 6" xfId="23226" xr:uid="{00000000-0005-0000-0000-0000AD5A0000}"/>
    <cellStyle name="Normal 4 2 6 2 6 2" xfId="23227" xr:uid="{00000000-0005-0000-0000-0000AE5A0000}"/>
    <cellStyle name="Normal 4 2 6 2 7" xfId="23228" xr:uid="{00000000-0005-0000-0000-0000AF5A0000}"/>
    <cellStyle name="Normal 4 2 6 2 8" xfId="23229" xr:uid="{00000000-0005-0000-0000-0000B05A0000}"/>
    <cellStyle name="Normal 4 2 6 2 9" xfId="23230" xr:uid="{00000000-0005-0000-0000-0000B15A0000}"/>
    <cellStyle name="Normal 4 2 6 3" xfId="23231" xr:uid="{00000000-0005-0000-0000-0000B25A0000}"/>
    <cellStyle name="Normal 4 2 6 3 2" xfId="23232" xr:uid="{00000000-0005-0000-0000-0000B35A0000}"/>
    <cellStyle name="Normal 4 2 6 3 2 2" xfId="23233" xr:uid="{00000000-0005-0000-0000-0000B45A0000}"/>
    <cellStyle name="Normal 4 2 6 3 2 2 2" xfId="23234" xr:uid="{00000000-0005-0000-0000-0000B55A0000}"/>
    <cellStyle name="Normal 4 2 6 3 2 3" xfId="23235" xr:uid="{00000000-0005-0000-0000-0000B65A0000}"/>
    <cellStyle name="Normal 4 2 6 3 3" xfId="23236" xr:uid="{00000000-0005-0000-0000-0000B75A0000}"/>
    <cellStyle name="Normal 4 2 6 3 3 2" xfId="23237" xr:uid="{00000000-0005-0000-0000-0000B85A0000}"/>
    <cellStyle name="Normal 4 2 6 3 4" xfId="23238" xr:uid="{00000000-0005-0000-0000-0000B95A0000}"/>
    <cellStyle name="Normal 4 2 6 3 4 2" xfId="23239" xr:uid="{00000000-0005-0000-0000-0000BA5A0000}"/>
    <cellStyle name="Normal 4 2 6 3 5" xfId="23240" xr:uid="{00000000-0005-0000-0000-0000BB5A0000}"/>
    <cellStyle name="Normal 4 2 6 4" xfId="23241" xr:uid="{00000000-0005-0000-0000-0000BC5A0000}"/>
    <cellStyle name="Normal 4 2 6 4 2" xfId="23242" xr:uid="{00000000-0005-0000-0000-0000BD5A0000}"/>
    <cellStyle name="Normal 4 2 6 4 2 2" xfId="23243" xr:uid="{00000000-0005-0000-0000-0000BE5A0000}"/>
    <cellStyle name="Normal 4 2 6 4 3" xfId="23244" xr:uid="{00000000-0005-0000-0000-0000BF5A0000}"/>
    <cellStyle name="Normal 4 2 6 5" xfId="23245" xr:uid="{00000000-0005-0000-0000-0000C05A0000}"/>
    <cellStyle name="Normal 4 2 6 6" xfId="23246" xr:uid="{00000000-0005-0000-0000-0000C15A0000}"/>
    <cellStyle name="Normal 4 2 6 6 2" xfId="23247" xr:uid="{00000000-0005-0000-0000-0000C25A0000}"/>
    <cellStyle name="Normal 4 2 6 7" xfId="23248" xr:uid="{00000000-0005-0000-0000-0000C35A0000}"/>
    <cellStyle name="Normal 4 2 6 7 2" xfId="23249" xr:uid="{00000000-0005-0000-0000-0000C45A0000}"/>
    <cellStyle name="Normal 4 2 6 8" xfId="23250" xr:uid="{00000000-0005-0000-0000-0000C55A0000}"/>
    <cellStyle name="Normal 4 2 6 9" xfId="23251" xr:uid="{00000000-0005-0000-0000-0000C65A0000}"/>
    <cellStyle name="Normal 4 2 7" xfId="23252" xr:uid="{00000000-0005-0000-0000-0000C75A0000}"/>
    <cellStyle name="Normal 4 2 7 10" xfId="23253" xr:uid="{00000000-0005-0000-0000-0000C85A0000}"/>
    <cellStyle name="Normal 4 2 7 2" xfId="23254" xr:uid="{00000000-0005-0000-0000-0000C95A0000}"/>
    <cellStyle name="Normal 4 2 7 2 2" xfId="23255" xr:uid="{00000000-0005-0000-0000-0000CA5A0000}"/>
    <cellStyle name="Normal 4 2 7 2 2 2" xfId="23256" xr:uid="{00000000-0005-0000-0000-0000CB5A0000}"/>
    <cellStyle name="Normal 4 2 7 2 2 2 2" xfId="23257" xr:uid="{00000000-0005-0000-0000-0000CC5A0000}"/>
    <cellStyle name="Normal 4 2 7 2 2 2 2 2" xfId="23258" xr:uid="{00000000-0005-0000-0000-0000CD5A0000}"/>
    <cellStyle name="Normal 4 2 7 2 2 2 3" xfId="23259" xr:uid="{00000000-0005-0000-0000-0000CE5A0000}"/>
    <cellStyle name="Normal 4 2 7 2 2 3" xfId="23260" xr:uid="{00000000-0005-0000-0000-0000CF5A0000}"/>
    <cellStyle name="Normal 4 2 7 2 2 3 2" xfId="23261" xr:uid="{00000000-0005-0000-0000-0000D05A0000}"/>
    <cellStyle name="Normal 4 2 7 2 2 4" xfId="23262" xr:uid="{00000000-0005-0000-0000-0000D15A0000}"/>
    <cellStyle name="Normal 4 2 7 2 2 4 2" xfId="23263" xr:uid="{00000000-0005-0000-0000-0000D25A0000}"/>
    <cellStyle name="Normal 4 2 7 2 2 5" xfId="23264" xr:uid="{00000000-0005-0000-0000-0000D35A0000}"/>
    <cellStyle name="Normal 4 2 7 2 3" xfId="23265" xr:uid="{00000000-0005-0000-0000-0000D45A0000}"/>
    <cellStyle name="Normal 4 2 7 2 3 2" xfId="23266" xr:uid="{00000000-0005-0000-0000-0000D55A0000}"/>
    <cellStyle name="Normal 4 2 7 2 3 2 2" xfId="23267" xr:uid="{00000000-0005-0000-0000-0000D65A0000}"/>
    <cellStyle name="Normal 4 2 7 2 3 3" xfId="23268" xr:uid="{00000000-0005-0000-0000-0000D75A0000}"/>
    <cellStyle name="Normal 4 2 7 2 4" xfId="23269" xr:uid="{00000000-0005-0000-0000-0000D85A0000}"/>
    <cellStyle name="Normal 4 2 7 2 5" xfId="23270" xr:uid="{00000000-0005-0000-0000-0000D95A0000}"/>
    <cellStyle name="Normal 4 2 7 2 5 2" xfId="23271" xr:uid="{00000000-0005-0000-0000-0000DA5A0000}"/>
    <cellStyle name="Normal 4 2 7 2 6" xfId="23272" xr:uid="{00000000-0005-0000-0000-0000DB5A0000}"/>
    <cellStyle name="Normal 4 2 7 2 6 2" xfId="23273" xr:uid="{00000000-0005-0000-0000-0000DC5A0000}"/>
    <cellStyle name="Normal 4 2 7 2 7" xfId="23274" xr:uid="{00000000-0005-0000-0000-0000DD5A0000}"/>
    <cellStyle name="Normal 4 2 7 2 8" xfId="23275" xr:uid="{00000000-0005-0000-0000-0000DE5A0000}"/>
    <cellStyle name="Normal 4 2 7 2 9" xfId="23276" xr:uid="{00000000-0005-0000-0000-0000DF5A0000}"/>
    <cellStyle name="Normal 4 2 7 3" xfId="23277" xr:uid="{00000000-0005-0000-0000-0000E05A0000}"/>
    <cellStyle name="Normal 4 2 7 3 2" xfId="23278" xr:uid="{00000000-0005-0000-0000-0000E15A0000}"/>
    <cellStyle name="Normal 4 2 7 3 2 2" xfId="23279" xr:uid="{00000000-0005-0000-0000-0000E25A0000}"/>
    <cellStyle name="Normal 4 2 7 3 2 2 2" xfId="23280" xr:uid="{00000000-0005-0000-0000-0000E35A0000}"/>
    <cellStyle name="Normal 4 2 7 3 2 3" xfId="23281" xr:uid="{00000000-0005-0000-0000-0000E45A0000}"/>
    <cellStyle name="Normal 4 2 7 3 3" xfId="23282" xr:uid="{00000000-0005-0000-0000-0000E55A0000}"/>
    <cellStyle name="Normal 4 2 7 3 3 2" xfId="23283" xr:uid="{00000000-0005-0000-0000-0000E65A0000}"/>
    <cellStyle name="Normal 4 2 7 3 4" xfId="23284" xr:uid="{00000000-0005-0000-0000-0000E75A0000}"/>
    <cellStyle name="Normal 4 2 7 3 4 2" xfId="23285" xr:uid="{00000000-0005-0000-0000-0000E85A0000}"/>
    <cellStyle name="Normal 4 2 7 3 5" xfId="23286" xr:uid="{00000000-0005-0000-0000-0000E95A0000}"/>
    <cellStyle name="Normal 4 2 7 4" xfId="23287" xr:uid="{00000000-0005-0000-0000-0000EA5A0000}"/>
    <cellStyle name="Normal 4 2 7 4 2" xfId="23288" xr:uid="{00000000-0005-0000-0000-0000EB5A0000}"/>
    <cellStyle name="Normal 4 2 7 4 2 2" xfId="23289" xr:uid="{00000000-0005-0000-0000-0000EC5A0000}"/>
    <cellStyle name="Normal 4 2 7 4 3" xfId="23290" xr:uid="{00000000-0005-0000-0000-0000ED5A0000}"/>
    <cellStyle name="Normal 4 2 7 5" xfId="23291" xr:uid="{00000000-0005-0000-0000-0000EE5A0000}"/>
    <cellStyle name="Normal 4 2 7 6" xfId="23292" xr:uid="{00000000-0005-0000-0000-0000EF5A0000}"/>
    <cellStyle name="Normal 4 2 7 6 2" xfId="23293" xr:uid="{00000000-0005-0000-0000-0000F05A0000}"/>
    <cellStyle name="Normal 4 2 7 7" xfId="23294" xr:uid="{00000000-0005-0000-0000-0000F15A0000}"/>
    <cellStyle name="Normal 4 2 7 7 2" xfId="23295" xr:uid="{00000000-0005-0000-0000-0000F25A0000}"/>
    <cellStyle name="Normal 4 2 7 8" xfId="23296" xr:uid="{00000000-0005-0000-0000-0000F35A0000}"/>
    <cellStyle name="Normal 4 2 7 9" xfId="23297" xr:uid="{00000000-0005-0000-0000-0000F45A0000}"/>
    <cellStyle name="Normal 4 2 8" xfId="23298" xr:uid="{00000000-0005-0000-0000-0000F55A0000}"/>
    <cellStyle name="Normal 4 2 8 2" xfId="23299" xr:uid="{00000000-0005-0000-0000-0000F65A0000}"/>
    <cellStyle name="Normal 4 2 8 2 2" xfId="23300" xr:uid="{00000000-0005-0000-0000-0000F75A0000}"/>
    <cellStyle name="Normal 4 2 8 2 2 2" xfId="23301" xr:uid="{00000000-0005-0000-0000-0000F85A0000}"/>
    <cellStyle name="Normal 4 2 8 2 2 2 2" xfId="23302" xr:uid="{00000000-0005-0000-0000-0000F95A0000}"/>
    <cellStyle name="Normal 4 2 8 2 2 3" xfId="23303" xr:uid="{00000000-0005-0000-0000-0000FA5A0000}"/>
    <cellStyle name="Normal 4 2 8 2 3" xfId="23304" xr:uid="{00000000-0005-0000-0000-0000FB5A0000}"/>
    <cellStyle name="Normal 4 2 8 2 4" xfId="23305" xr:uid="{00000000-0005-0000-0000-0000FC5A0000}"/>
    <cellStyle name="Normal 4 2 8 2 4 2" xfId="23306" xr:uid="{00000000-0005-0000-0000-0000FD5A0000}"/>
    <cellStyle name="Normal 4 2 8 2 5" xfId="23307" xr:uid="{00000000-0005-0000-0000-0000FE5A0000}"/>
    <cellStyle name="Normal 4 2 8 2 5 2" xfId="23308" xr:uid="{00000000-0005-0000-0000-0000FF5A0000}"/>
    <cellStyle name="Normal 4 2 8 2 6" xfId="23309" xr:uid="{00000000-0005-0000-0000-0000005B0000}"/>
    <cellStyle name="Normal 4 2 8 3" xfId="23310" xr:uid="{00000000-0005-0000-0000-0000015B0000}"/>
    <cellStyle name="Normal 4 2 8 3 2" xfId="23311" xr:uid="{00000000-0005-0000-0000-0000025B0000}"/>
    <cellStyle name="Normal 4 2 8 3 2 2" xfId="23312" xr:uid="{00000000-0005-0000-0000-0000035B0000}"/>
    <cellStyle name="Normal 4 2 8 3 3" xfId="23313" xr:uid="{00000000-0005-0000-0000-0000045B0000}"/>
    <cellStyle name="Normal 4 2 8 4" xfId="23314" xr:uid="{00000000-0005-0000-0000-0000055B0000}"/>
    <cellStyle name="Normal 4 2 8 5" xfId="23315" xr:uid="{00000000-0005-0000-0000-0000065B0000}"/>
    <cellStyle name="Normal 4 2 8 5 2" xfId="23316" xr:uid="{00000000-0005-0000-0000-0000075B0000}"/>
    <cellStyle name="Normal 4 2 8 6" xfId="23317" xr:uid="{00000000-0005-0000-0000-0000085B0000}"/>
    <cellStyle name="Normal 4 2 8 6 2" xfId="23318" xr:uid="{00000000-0005-0000-0000-0000095B0000}"/>
    <cellStyle name="Normal 4 2 8 7" xfId="23319" xr:uid="{00000000-0005-0000-0000-00000A5B0000}"/>
    <cellStyle name="Normal 4 2 8 8" xfId="23320" xr:uid="{00000000-0005-0000-0000-00000B5B0000}"/>
    <cellStyle name="Normal 4 2 8 9" xfId="23321" xr:uid="{00000000-0005-0000-0000-00000C5B0000}"/>
    <cellStyle name="Normal 4 2 9" xfId="23322" xr:uid="{00000000-0005-0000-0000-00000D5B0000}"/>
    <cellStyle name="Normal 4 2 9 2" xfId="23323" xr:uid="{00000000-0005-0000-0000-00000E5B0000}"/>
    <cellStyle name="Normal 4 2 9 2 2" xfId="23324" xr:uid="{00000000-0005-0000-0000-00000F5B0000}"/>
    <cellStyle name="Normal 4 2 9 2 2 2" xfId="23325" xr:uid="{00000000-0005-0000-0000-0000105B0000}"/>
    <cellStyle name="Normal 4 2 9 2 2 2 2" xfId="23326" xr:uid="{00000000-0005-0000-0000-0000115B0000}"/>
    <cellStyle name="Normal 4 2 9 2 2 3" xfId="23327" xr:uid="{00000000-0005-0000-0000-0000125B0000}"/>
    <cellStyle name="Normal 4 2 9 2 3" xfId="23328" xr:uid="{00000000-0005-0000-0000-0000135B0000}"/>
    <cellStyle name="Normal 4 2 9 2 4" xfId="23329" xr:uid="{00000000-0005-0000-0000-0000145B0000}"/>
    <cellStyle name="Normal 4 2 9 2 4 2" xfId="23330" xr:uid="{00000000-0005-0000-0000-0000155B0000}"/>
    <cellStyle name="Normal 4 2 9 2 5" xfId="23331" xr:uid="{00000000-0005-0000-0000-0000165B0000}"/>
    <cellStyle name="Normal 4 2 9 2 5 2" xfId="23332" xr:uid="{00000000-0005-0000-0000-0000175B0000}"/>
    <cellStyle name="Normal 4 2 9 2 6" xfId="23333" xr:uid="{00000000-0005-0000-0000-0000185B0000}"/>
    <cellStyle name="Normal 4 2 9 3" xfId="23334" xr:uid="{00000000-0005-0000-0000-0000195B0000}"/>
    <cellStyle name="Normal 4 2 9 3 2" xfId="23335" xr:uid="{00000000-0005-0000-0000-00001A5B0000}"/>
    <cellStyle name="Normal 4 2 9 3 2 2" xfId="23336" xr:uid="{00000000-0005-0000-0000-00001B5B0000}"/>
    <cellStyle name="Normal 4 2 9 3 3" xfId="23337" xr:uid="{00000000-0005-0000-0000-00001C5B0000}"/>
    <cellStyle name="Normal 4 2 9 4" xfId="23338" xr:uid="{00000000-0005-0000-0000-00001D5B0000}"/>
    <cellStyle name="Normal 4 2 9 5" xfId="23339" xr:uid="{00000000-0005-0000-0000-00001E5B0000}"/>
    <cellStyle name="Normal 4 2 9 5 2" xfId="23340" xr:uid="{00000000-0005-0000-0000-00001F5B0000}"/>
    <cellStyle name="Normal 4 2 9 6" xfId="23341" xr:uid="{00000000-0005-0000-0000-0000205B0000}"/>
    <cellStyle name="Normal 4 2 9 6 2" xfId="23342" xr:uid="{00000000-0005-0000-0000-0000215B0000}"/>
    <cellStyle name="Normal 4 2 9 7" xfId="23343" xr:uid="{00000000-0005-0000-0000-0000225B0000}"/>
    <cellStyle name="Normal 4 20" xfId="23344" xr:uid="{00000000-0005-0000-0000-0000235B0000}"/>
    <cellStyle name="Normal 4 20 2" xfId="23345" xr:uid="{00000000-0005-0000-0000-0000245B0000}"/>
    <cellStyle name="Normal 4 21" xfId="23346" xr:uid="{00000000-0005-0000-0000-0000255B0000}"/>
    <cellStyle name="Normal 4 21 2" xfId="23347" xr:uid="{00000000-0005-0000-0000-0000265B0000}"/>
    <cellStyle name="Normal 4 22" xfId="23348" xr:uid="{00000000-0005-0000-0000-0000275B0000}"/>
    <cellStyle name="Normal 4 22 2" xfId="23349" xr:uid="{00000000-0005-0000-0000-0000285B0000}"/>
    <cellStyle name="Normal 4 23" xfId="23350" xr:uid="{00000000-0005-0000-0000-0000295B0000}"/>
    <cellStyle name="Normal 4 23 2" xfId="23351" xr:uid="{00000000-0005-0000-0000-00002A5B0000}"/>
    <cellStyle name="Normal 4 24" xfId="23352" xr:uid="{00000000-0005-0000-0000-00002B5B0000}"/>
    <cellStyle name="Normal 4 24 2" xfId="23353" xr:uid="{00000000-0005-0000-0000-00002C5B0000}"/>
    <cellStyle name="Normal 4 25" xfId="23354" xr:uid="{00000000-0005-0000-0000-00002D5B0000}"/>
    <cellStyle name="Normal 4 26" xfId="23355" xr:uid="{00000000-0005-0000-0000-00002E5B0000}"/>
    <cellStyle name="Normal 4 27" xfId="23356" xr:uid="{00000000-0005-0000-0000-00002F5B0000}"/>
    <cellStyle name="Normal 4 28" xfId="23357" xr:uid="{00000000-0005-0000-0000-0000305B0000}"/>
    <cellStyle name="Normal 4 29" xfId="23358" xr:uid="{00000000-0005-0000-0000-0000315B0000}"/>
    <cellStyle name="Normal 4 3" xfId="23359" xr:uid="{00000000-0005-0000-0000-0000325B0000}"/>
    <cellStyle name="Normal 4 3 10" xfId="23360" xr:uid="{00000000-0005-0000-0000-0000335B0000}"/>
    <cellStyle name="Normal 4 3 10 2" xfId="23361" xr:uid="{00000000-0005-0000-0000-0000345B0000}"/>
    <cellStyle name="Normal 4 3 10 2 2" xfId="23362" xr:uid="{00000000-0005-0000-0000-0000355B0000}"/>
    <cellStyle name="Normal 4 3 10 2 3" xfId="23363" xr:uid="{00000000-0005-0000-0000-0000365B0000}"/>
    <cellStyle name="Normal 4 3 10 2 3 2" xfId="23364" xr:uid="{00000000-0005-0000-0000-0000375B0000}"/>
    <cellStyle name="Normal 4 3 10 2 4" xfId="23365" xr:uid="{00000000-0005-0000-0000-0000385B0000}"/>
    <cellStyle name="Normal 4 3 10 3" xfId="23366" xr:uid="{00000000-0005-0000-0000-0000395B0000}"/>
    <cellStyle name="Normal 4 3 10 4" xfId="23367" xr:uid="{00000000-0005-0000-0000-00003A5B0000}"/>
    <cellStyle name="Normal 4 3 10 4 2" xfId="23368" xr:uid="{00000000-0005-0000-0000-00003B5B0000}"/>
    <cellStyle name="Normal 4 3 10 5" xfId="23369" xr:uid="{00000000-0005-0000-0000-00003C5B0000}"/>
    <cellStyle name="Normal 4 3 10 5 2" xfId="23370" xr:uid="{00000000-0005-0000-0000-00003D5B0000}"/>
    <cellStyle name="Normal 4 3 10 6" xfId="23371" xr:uid="{00000000-0005-0000-0000-00003E5B0000}"/>
    <cellStyle name="Normal 4 3 11" xfId="23372" xr:uid="{00000000-0005-0000-0000-00003F5B0000}"/>
    <cellStyle name="Normal 4 3 11 2" xfId="23373" xr:uid="{00000000-0005-0000-0000-0000405B0000}"/>
    <cellStyle name="Normal 4 3 11 3" xfId="23374" xr:uid="{00000000-0005-0000-0000-0000415B0000}"/>
    <cellStyle name="Normal 4 3 11 4" xfId="23375" xr:uid="{00000000-0005-0000-0000-0000425B0000}"/>
    <cellStyle name="Normal 4 3 11 4 2" xfId="23376" xr:uid="{00000000-0005-0000-0000-0000435B0000}"/>
    <cellStyle name="Normal 4 3 11 5" xfId="23377" xr:uid="{00000000-0005-0000-0000-0000445B0000}"/>
    <cellStyle name="Normal 4 3 12" xfId="23378" xr:uid="{00000000-0005-0000-0000-0000455B0000}"/>
    <cellStyle name="Normal 4 3 13" xfId="23379" xr:uid="{00000000-0005-0000-0000-0000465B0000}"/>
    <cellStyle name="Normal 4 3 14" xfId="23380" xr:uid="{00000000-0005-0000-0000-0000475B0000}"/>
    <cellStyle name="Normal 4 3 14 2" xfId="23381" xr:uid="{00000000-0005-0000-0000-0000485B0000}"/>
    <cellStyle name="Normal 4 3 15" xfId="23382" xr:uid="{00000000-0005-0000-0000-0000495B0000}"/>
    <cellStyle name="Normal 4 3 15 2" xfId="23383" xr:uid="{00000000-0005-0000-0000-00004A5B0000}"/>
    <cellStyle name="Normal 4 3 16" xfId="23384" xr:uid="{00000000-0005-0000-0000-00004B5B0000}"/>
    <cellStyle name="Normal 4 3 17" xfId="23385" xr:uid="{00000000-0005-0000-0000-00004C5B0000}"/>
    <cellStyle name="Normal 4 3 18" xfId="23386" xr:uid="{00000000-0005-0000-0000-00004D5B0000}"/>
    <cellStyle name="Normal 4 3 2" xfId="23387" xr:uid="{00000000-0005-0000-0000-00004E5B0000}"/>
    <cellStyle name="Normal 4 3 2 10" xfId="23388" xr:uid="{00000000-0005-0000-0000-00004F5B0000}"/>
    <cellStyle name="Normal 4 3 2 11" xfId="23389" xr:uid="{00000000-0005-0000-0000-0000505B0000}"/>
    <cellStyle name="Normal 4 3 2 2" xfId="23390" xr:uid="{00000000-0005-0000-0000-0000515B0000}"/>
    <cellStyle name="Normal 4 3 2 2 10" xfId="23391" xr:uid="{00000000-0005-0000-0000-0000525B0000}"/>
    <cellStyle name="Normal 4 3 2 2 2" xfId="23392" xr:uid="{00000000-0005-0000-0000-0000535B0000}"/>
    <cellStyle name="Normal 4 3 2 2 2 2" xfId="23393" xr:uid="{00000000-0005-0000-0000-0000545B0000}"/>
    <cellStyle name="Normal 4 3 2 2 2 2 2" xfId="23394" xr:uid="{00000000-0005-0000-0000-0000555B0000}"/>
    <cellStyle name="Normal 4 3 2 2 2 2 2 2" xfId="23395" xr:uid="{00000000-0005-0000-0000-0000565B0000}"/>
    <cellStyle name="Normal 4 3 2 2 2 2 2 2 2" xfId="23396" xr:uid="{00000000-0005-0000-0000-0000575B0000}"/>
    <cellStyle name="Normal 4 3 2 2 2 2 2 3" xfId="23397" xr:uid="{00000000-0005-0000-0000-0000585B0000}"/>
    <cellStyle name="Normal 4 3 2 2 2 2 3" xfId="23398" xr:uid="{00000000-0005-0000-0000-0000595B0000}"/>
    <cellStyle name="Normal 4 3 2 2 2 2 3 2" xfId="23399" xr:uid="{00000000-0005-0000-0000-00005A5B0000}"/>
    <cellStyle name="Normal 4 3 2 2 2 2 4" xfId="23400" xr:uid="{00000000-0005-0000-0000-00005B5B0000}"/>
    <cellStyle name="Normal 4 3 2 2 2 2 4 2" xfId="23401" xr:uid="{00000000-0005-0000-0000-00005C5B0000}"/>
    <cellStyle name="Normal 4 3 2 2 2 2 5" xfId="23402" xr:uid="{00000000-0005-0000-0000-00005D5B0000}"/>
    <cellStyle name="Normal 4 3 2 2 2 3" xfId="23403" xr:uid="{00000000-0005-0000-0000-00005E5B0000}"/>
    <cellStyle name="Normal 4 3 2 2 2 3 2" xfId="23404" xr:uid="{00000000-0005-0000-0000-00005F5B0000}"/>
    <cellStyle name="Normal 4 3 2 2 2 3 2 2" xfId="23405" xr:uid="{00000000-0005-0000-0000-0000605B0000}"/>
    <cellStyle name="Normal 4 3 2 2 2 3 3" xfId="23406" xr:uid="{00000000-0005-0000-0000-0000615B0000}"/>
    <cellStyle name="Normal 4 3 2 2 2 4" xfId="23407" xr:uid="{00000000-0005-0000-0000-0000625B0000}"/>
    <cellStyle name="Normal 4 3 2 2 2 4 2" xfId="23408" xr:uid="{00000000-0005-0000-0000-0000635B0000}"/>
    <cellStyle name="Normal 4 3 2 2 2 5" xfId="23409" xr:uid="{00000000-0005-0000-0000-0000645B0000}"/>
    <cellStyle name="Normal 4 3 2 2 2 5 2" xfId="23410" xr:uid="{00000000-0005-0000-0000-0000655B0000}"/>
    <cellStyle name="Normal 4 3 2 2 2 6" xfId="23411" xr:uid="{00000000-0005-0000-0000-0000665B0000}"/>
    <cellStyle name="Normal 4 3 2 2 2 7" xfId="23412" xr:uid="{00000000-0005-0000-0000-0000675B0000}"/>
    <cellStyle name="Normal 4 3 2 2 2 8" xfId="23413" xr:uid="{00000000-0005-0000-0000-0000685B0000}"/>
    <cellStyle name="Normal 4 3 2 2 3" xfId="23414" xr:uid="{00000000-0005-0000-0000-0000695B0000}"/>
    <cellStyle name="Normal 4 3 2 2 3 2" xfId="23415" xr:uid="{00000000-0005-0000-0000-00006A5B0000}"/>
    <cellStyle name="Normal 4 3 2 2 3 2 2" xfId="23416" xr:uid="{00000000-0005-0000-0000-00006B5B0000}"/>
    <cellStyle name="Normal 4 3 2 2 3 2 2 2" xfId="23417" xr:uid="{00000000-0005-0000-0000-00006C5B0000}"/>
    <cellStyle name="Normal 4 3 2 2 3 2 3" xfId="23418" xr:uid="{00000000-0005-0000-0000-00006D5B0000}"/>
    <cellStyle name="Normal 4 3 2 2 3 3" xfId="23419" xr:uid="{00000000-0005-0000-0000-00006E5B0000}"/>
    <cellStyle name="Normal 4 3 2 2 3 3 2" xfId="23420" xr:uid="{00000000-0005-0000-0000-00006F5B0000}"/>
    <cellStyle name="Normal 4 3 2 2 3 4" xfId="23421" xr:uid="{00000000-0005-0000-0000-0000705B0000}"/>
    <cellStyle name="Normal 4 3 2 2 3 4 2" xfId="23422" xr:uid="{00000000-0005-0000-0000-0000715B0000}"/>
    <cellStyle name="Normal 4 3 2 2 3 5" xfId="23423" xr:uid="{00000000-0005-0000-0000-0000725B0000}"/>
    <cellStyle name="Normal 4 3 2 2 4" xfId="23424" xr:uid="{00000000-0005-0000-0000-0000735B0000}"/>
    <cellStyle name="Normal 4 3 2 2 4 2" xfId="23425" xr:uid="{00000000-0005-0000-0000-0000745B0000}"/>
    <cellStyle name="Normal 4 3 2 2 4 2 2" xfId="23426" xr:uid="{00000000-0005-0000-0000-0000755B0000}"/>
    <cellStyle name="Normal 4 3 2 2 4 3" xfId="23427" xr:uid="{00000000-0005-0000-0000-0000765B0000}"/>
    <cellStyle name="Normal 4 3 2 2 5" xfId="23428" xr:uid="{00000000-0005-0000-0000-0000775B0000}"/>
    <cellStyle name="Normal 4 3 2 2 6" xfId="23429" xr:uid="{00000000-0005-0000-0000-0000785B0000}"/>
    <cellStyle name="Normal 4 3 2 2 6 2" xfId="23430" xr:uid="{00000000-0005-0000-0000-0000795B0000}"/>
    <cellStyle name="Normal 4 3 2 2 7" xfId="23431" xr:uid="{00000000-0005-0000-0000-00007A5B0000}"/>
    <cellStyle name="Normal 4 3 2 2 7 2" xfId="23432" xr:uid="{00000000-0005-0000-0000-00007B5B0000}"/>
    <cellStyle name="Normal 4 3 2 2 8" xfId="23433" xr:uid="{00000000-0005-0000-0000-00007C5B0000}"/>
    <cellStyle name="Normal 4 3 2 2 9" xfId="23434" xr:uid="{00000000-0005-0000-0000-00007D5B0000}"/>
    <cellStyle name="Normal 4 3 2 3" xfId="23435" xr:uid="{00000000-0005-0000-0000-00007E5B0000}"/>
    <cellStyle name="Normal 4 3 2 3 2" xfId="23436" xr:uid="{00000000-0005-0000-0000-00007F5B0000}"/>
    <cellStyle name="Normal 4 3 2 3 2 2" xfId="23437" xr:uid="{00000000-0005-0000-0000-0000805B0000}"/>
    <cellStyle name="Normal 4 3 2 3 2 2 2" xfId="23438" xr:uid="{00000000-0005-0000-0000-0000815B0000}"/>
    <cellStyle name="Normal 4 3 2 3 2 2 2 2" xfId="23439" xr:uid="{00000000-0005-0000-0000-0000825B0000}"/>
    <cellStyle name="Normal 4 3 2 3 2 2 3" xfId="23440" xr:uid="{00000000-0005-0000-0000-0000835B0000}"/>
    <cellStyle name="Normal 4 3 2 3 2 3" xfId="23441" xr:uid="{00000000-0005-0000-0000-0000845B0000}"/>
    <cellStyle name="Normal 4 3 2 3 2 3 2" xfId="23442" xr:uid="{00000000-0005-0000-0000-0000855B0000}"/>
    <cellStyle name="Normal 4 3 2 3 2 4" xfId="23443" xr:uid="{00000000-0005-0000-0000-0000865B0000}"/>
    <cellStyle name="Normal 4 3 2 3 2 4 2" xfId="23444" xr:uid="{00000000-0005-0000-0000-0000875B0000}"/>
    <cellStyle name="Normal 4 3 2 3 2 5" xfId="23445" xr:uid="{00000000-0005-0000-0000-0000885B0000}"/>
    <cellStyle name="Normal 4 3 2 3 3" xfId="23446" xr:uid="{00000000-0005-0000-0000-0000895B0000}"/>
    <cellStyle name="Normal 4 3 2 3 3 2" xfId="23447" xr:uid="{00000000-0005-0000-0000-00008A5B0000}"/>
    <cellStyle name="Normal 4 3 2 3 3 2 2" xfId="23448" xr:uid="{00000000-0005-0000-0000-00008B5B0000}"/>
    <cellStyle name="Normal 4 3 2 3 3 3" xfId="23449" xr:uid="{00000000-0005-0000-0000-00008C5B0000}"/>
    <cellStyle name="Normal 4 3 2 3 4" xfId="23450" xr:uid="{00000000-0005-0000-0000-00008D5B0000}"/>
    <cellStyle name="Normal 4 3 2 3 4 2" xfId="23451" xr:uid="{00000000-0005-0000-0000-00008E5B0000}"/>
    <cellStyle name="Normal 4 3 2 3 5" xfId="23452" xr:uid="{00000000-0005-0000-0000-00008F5B0000}"/>
    <cellStyle name="Normal 4 3 2 3 5 2" xfId="23453" xr:uid="{00000000-0005-0000-0000-0000905B0000}"/>
    <cellStyle name="Normal 4 3 2 3 6" xfId="23454" xr:uid="{00000000-0005-0000-0000-0000915B0000}"/>
    <cellStyle name="Normal 4 3 2 3 7" xfId="23455" xr:uid="{00000000-0005-0000-0000-0000925B0000}"/>
    <cellStyle name="Normal 4 3 2 3 8" xfId="23456" xr:uid="{00000000-0005-0000-0000-0000935B0000}"/>
    <cellStyle name="Normal 4 3 2 4" xfId="23457" xr:uid="{00000000-0005-0000-0000-0000945B0000}"/>
    <cellStyle name="Normal 4 3 2 4 2" xfId="23458" xr:uid="{00000000-0005-0000-0000-0000955B0000}"/>
    <cellStyle name="Normal 4 3 2 4 2 2" xfId="23459" xr:uid="{00000000-0005-0000-0000-0000965B0000}"/>
    <cellStyle name="Normal 4 3 2 4 2 2 2" xfId="23460" xr:uid="{00000000-0005-0000-0000-0000975B0000}"/>
    <cellStyle name="Normal 4 3 2 4 2 3" xfId="23461" xr:uid="{00000000-0005-0000-0000-0000985B0000}"/>
    <cellStyle name="Normal 4 3 2 4 3" xfId="23462" xr:uid="{00000000-0005-0000-0000-0000995B0000}"/>
    <cellStyle name="Normal 4 3 2 4 3 2" xfId="23463" xr:uid="{00000000-0005-0000-0000-00009A5B0000}"/>
    <cellStyle name="Normal 4 3 2 4 4" xfId="23464" xr:uid="{00000000-0005-0000-0000-00009B5B0000}"/>
    <cellStyle name="Normal 4 3 2 4 4 2" xfId="23465" xr:uid="{00000000-0005-0000-0000-00009C5B0000}"/>
    <cellStyle name="Normal 4 3 2 4 5" xfId="23466" xr:uid="{00000000-0005-0000-0000-00009D5B0000}"/>
    <cellStyle name="Normal 4 3 2 5" xfId="23467" xr:uid="{00000000-0005-0000-0000-00009E5B0000}"/>
    <cellStyle name="Normal 4 3 2 5 2" xfId="23468" xr:uid="{00000000-0005-0000-0000-00009F5B0000}"/>
    <cellStyle name="Normal 4 3 2 5 2 2" xfId="23469" xr:uid="{00000000-0005-0000-0000-0000A05B0000}"/>
    <cellStyle name="Normal 4 3 2 5 3" xfId="23470" xr:uid="{00000000-0005-0000-0000-0000A15B0000}"/>
    <cellStyle name="Normal 4 3 2 6" xfId="23471" xr:uid="{00000000-0005-0000-0000-0000A25B0000}"/>
    <cellStyle name="Normal 4 3 2 7" xfId="23472" xr:uid="{00000000-0005-0000-0000-0000A35B0000}"/>
    <cellStyle name="Normal 4 3 2 7 2" xfId="23473" xr:uid="{00000000-0005-0000-0000-0000A45B0000}"/>
    <cellStyle name="Normal 4 3 2 8" xfId="23474" xr:uid="{00000000-0005-0000-0000-0000A55B0000}"/>
    <cellStyle name="Normal 4 3 2 8 2" xfId="23475" xr:uid="{00000000-0005-0000-0000-0000A65B0000}"/>
    <cellStyle name="Normal 4 3 2 9" xfId="23476" xr:uid="{00000000-0005-0000-0000-0000A75B0000}"/>
    <cellStyle name="Normal 4 3 3" xfId="23477" xr:uid="{00000000-0005-0000-0000-0000A85B0000}"/>
    <cellStyle name="Normal 4 3 3 10" xfId="23478" xr:uid="{00000000-0005-0000-0000-0000A95B0000}"/>
    <cellStyle name="Normal 4 3 3 11" xfId="23479" xr:uid="{00000000-0005-0000-0000-0000AA5B0000}"/>
    <cellStyle name="Normal 4 3 3 2" xfId="23480" xr:uid="{00000000-0005-0000-0000-0000AB5B0000}"/>
    <cellStyle name="Normal 4 3 3 2 10" xfId="23481" xr:uid="{00000000-0005-0000-0000-0000AC5B0000}"/>
    <cellStyle name="Normal 4 3 3 2 2" xfId="23482" xr:uid="{00000000-0005-0000-0000-0000AD5B0000}"/>
    <cellStyle name="Normal 4 3 3 2 2 2" xfId="23483" xr:uid="{00000000-0005-0000-0000-0000AE5B0000}"/>
    <cellStyle name="Normal 4 3 3 2 2 2 2" xfId="23484" xr:uid="{00000000-0005-0000-0000-0000AF5B0000}"/>
    <cellStyle name="Normal 4 3 3 2 2 2 2 2" xfId="23485" xr:uid="{00000000-0005-0000-0000-0000B05B0000}"/>
    <cellStyle name="Normal 4 3 3 2 2 2 2 2 2" xfId="23486" xr:uid="{00000000-0005-0000-0000-0000B15B0000}"/>
    <cellStyle name="Normal 4 3 3 2 2 2 2 3" xfId="23487" xr:uid="{00000000-0005-0000-0000-0000B25B0000}"/>
    <cellStyle name="Normal 4 3 3 2 2 2 3" xfId="23488" xr:uid="{00000000-0005-0000-0000-0000B35B0000}"/>
    <cellStyle name="Normal 4 3 3 2 2 2 3 2" xfId="23489" xr:uid="{00000000-0005-0000-0000-0000B45B0000}"/>
    <cellStyle name="Normal 4 3 3 2 2 2 4" xfId="23490" xr:uid="{00000000-0005-0000-0000-0000B55B0000}"/>
    <cellStyle name="Normal 4 3 3 2 2 2 4 2" xfId="23491" xr:uid="{00000000-0005-0000-0000-0000B65B0000}"/>
    <cellStyle name="Normal 4 3 3 2 2 2 5" xfId="23492" xr:uid="{00000000-0005-0000-0000-0000B75B0000}"/>
    <cellStyle name="Normal 4 3 3 2 2 3" xfId="23493" xr:uid="{00000000-0005-0000-0000-0000B85B0000}"/>
    <cellStyle name="Normal 4 3 3 2 2 3 2" xfId="23494" xr:uid="{00000000-0005-0000-0000-0000B95B0000}"/>
    <cellStyle name="Normal 4 3 3 2 2 3 2 2" xfId="23495" xr:uid="{00000000-0005-0000-0000-0000BA5B0000}"/>
    <cellStyle name="Normal 4 3 3 2 2 3 3" xfId="23496" xr:uid="{00000000-0005-0000-0000-0000BB5B0000}"/>
    <cellStyle name="Normal 4 3 3 2 2 4" xfId="23497" xr:uid="{00000000-0005-0000-0000-0000BC5B0000}"/>
    <cellStyle name="Normal 4 3 3 2 2 4 2" xfId="23498" xr:uid="{00000000-0005-0000-0000-0000BD5B0000}"/>
    <cellStyle name="Normal 4 3 3 2 2 5" xfId="23499" xr:uid="{00000000-0005-0000-0000-0000BE5B0000}"/>
    <cellStyle name="Normal 4 3 3 2 2 5 2" xfId="23500" xr:uid="{00000000-0005-0000-0000-0000BF5B0000}"/>
    <cellStyle name="Normal 4 3 3 2 2 6" xfId="23501" xr:uid="{00000000-0005-0000-0000-0000C05B0000}"/>
    <cellStyle name="Normal 4 3 3 2 2 7" xfId="23502" xr:uid="{00000000-0005-0000-0000-0000C15B0000}"/>
    <cellStyle name="Normal 4 3 3 2 2 8" xfId="23503" xr:uid="{00000000-0005-0000-0000-0000C25B0000}"/>
    <cellStyle name="Normal 4 3 3 2 3" xfId="23504" xr:uid="{00000000-0005-0000-0000-0000C35B0000}"/>
    <cellStyle name="Normal 4 3 3 2 3 2" xfId="23505" xr:uid="{00000000-0005-0000-0000-0000C45B0000}"/>
    <cellStyle name="Normal 4 3 3 2 3 2 2" xfId="23506" xr:uid="{00000000-0005-0000-0000-0000C55B0000}"/>
    <cellStyle name="Normal 4 3 3 2 3 2 2 2" xfId="23507" xr:uid="{00000000-0005-0000-0000-0000C65B0000}"/>
    <cellStyle name="Normal 4 3 3 2 3 2 3" xfId="23508" xr:uid="{00000000-0005-0000-0000-0000C75B0000}"/>
    <cellStyle name="Normal 4 3 3 2 3 3" xfId="23509" xr:uid="{00000000-0005-0000-0000-0000C85B0000}"/>
    <cellStyle name="Normal 4 3 3 2 3 3 2" xfId="23510" xr:uid="{00000000-0005-0000-0000-0000C95B0000}"/>
    <cellStyle name="Normal 4 3 3 2 3 4" xfId="23511" xr:uid="{00000000-0005-0000-0000-0000CA5B0000}"/>
    <cellStyle name="Normal 4 3 3 2 3 4 2" xfId="23512" xr:uid="{00000000-0005-0000-0000-0000CB5B0000}"/>
    <cellStyle name="Normal 4 3 3 2 3 5" xfId="23513" xr:uid="{00000000-0005-0000-0000-0000CC5B0000}"/>
    <cellStyle name="Normal 4 3 3 2 4" xfId="23514" xr:uid="{00000000-0005-0000-0000-0000CD5B0000}"/>
    <cellStyle name="Normal 4 3 3 2 4 2" xfId="23515" xr:uid="{00000000-0005-0000-0000-0000CE5B0000}"/>
    <cellStyle name="Normal 4 3 3 2 4 2 2" xfId="23516" xr:uid="{00000000-0005-0000-0000-0000CF5B0000}"/>
    <cellStyle name="Normal 4 3 3 2 4 3" xfId="23517" xr:uid="{00000000-0005-0000-0000-0000D05B0000}"/>
    <cellStyle name="Normal 4 3 3 2 5" xfId="23518" xr:uid="{00000000-0005-0000-0000-0000D15B0000}"/>
    <cellStyle name="Normal 4 3 3 2 6" xfId="23519" xr:uid="{00000000-0005-0000-0000-0000D25B0000}"/>
    <cellStyle name="Normal 4 3 3 2 6 2" xfId="23520" xr:uid="{00000000-0005-0000-0000-0000D35B0000}"/>
    <cellStyle name="Normal 4 3 3 2 7" xfId="23521" xr:uid="{00000000-0005-0000-0000-0000D45B0000}"/>
    <cellStyle name="Normal 4 3 3 2 7 2" xfId="23522" xr:uid="{00000000-0005-0000-0000-0000D55B0000}"/>
    <cellStyle name="Normal 4 3 3 2 8" xfId="23523" xr:uid="{00000000-0005-0000-0000-0000D65B0000}"/>
    <cellStyle name="Normal 4 3 3 2 9" xfId="23524" xr:uid="{00000000-0005-0000-0000-0000D75B0000}"/>
    <cellStyle name="Normal 4 3 3 3" xfId="23525" xr:uid="{00000000-0005-0000-0000-0000D85B0000}"/>
    <cellStyle name="Normal 4 3 3 3 2" xfId="23526" xr:uid="{00000000-0005-0000-0000-0000D95B0000}"/>
    <cellStyle name="Normal 4 3 3 3 2 2" xfId="23527" xr:uid="{00000000-0005-0000-0000-0000DA5B0000}"/>
    <cellStyle name="Normal 4 3 3 3 2 2 2" xfId="23528" xr:uid="{00000000-0005-0000-0000-0000DB5B0000}"/>
    <cellStyle name="Normal 4 3 3 3 2 2 2 2" xfId="23529" xr:uid="{00000000-0005-0000-0000-0000DC5B0000}"/>
    <cellStyle name="Normal 4 3 3 3 2 2 3" xfId="23530" xr:uid="{00000000-0005-0000-0000-0000DD5B0000}"/>
    <cellStyle name="Normal 4 3 3 3 2 3" xfId="23531" xr:uid="{00000000-0005-0000-0000-0000DE5B0000}"/>
    <cellStyle name="Normal 4 3 3 3 2 3 2" xfId="23532" xr:uid="{00000000-0005-0000-0000-0000DF5B0000}"/>
    <cellStyle name="Normal 4 3 3 3 2 4" xfId="23533" xr:uid="{00000000-0005-0000-0000-0000E05B0000}"/>
    <cellStyle name="Normal 4 3 3 3 2 4 2" xfId="23534" xr:uid="{00000000-0005-0000-0000-0000E15B0000}"/>
    <cellStyle name="Normal 4 3 3 3 2 5" xfId="23535" xr:uid="{00000000-0005-0000-0000-0000E25B0000}"/>
    <cellStyle name="Normal 4 3 3 3 3" xfId="23536" xr:uid="{00000000-0005-0000-0000-0000E35B0000}"/>
    <cellStyle name="Normal 4 3 3 3 3 2" xfId="23537" xr:uid="{00000000-0005-0000-0000-0000E45B0000}"/>
    <cellStyle name="Normal 4 3 3 3 3 2 2" xfId="23538" xr:uid="{00000000-0005-0000-0000-0000E55B0000}"/>
    <cellStyle name="Normal 4 3 3 3 3 3" xfId="23539" xr:uid="{00000000-0005-0000-0000-0000E65B0000}"/>
    <cellStyle name="Normal 4 3 3 3 4" xfId="23540" xr:uid="{00000000-0005-0000-0000-0000E75B0000}"/>
    <cellStyle name="Normal 4 3 3 3 4 2" xfId="23541" xr:uid="{00000000-0005-0000-0000-0000E85B0000}"/>
    <cellStyle name="Normal 4 3 3 3 5" xfId="23542" xr:uid="{00000000-0005-0000-0000-0000E95B0000}"/>
    <cellStyle name="Normal 4 3 3 3 5 2" xfId="23543" xr:uid="{00000000-0005-0000-0000-0000EA5B0000}"/>
    <cellStyle name="Normal 4 3 3 3 6" xfId="23544" xr:uid="{00000000-0005-0000-0000-0000EB5B0000}"/>
    <cellStyle name="Normal 4 3 3 3 7" xfId="23545" xr:uid="{00000000-0005-0000-0000-0000EC5B0000}"/>
    <cellStyle name="Normal 4 3 3 3 8" xfId="23546" xr:uid="{00000000-0005-0000-0000-0000ED5B0000}"/>
    <cellStyle name="Normal 4 3 3 4" xfId="23547" xr:uid="{00000000-0005-0000-0000-0000EE5B0000}"/>
    <cellStyle name="Normal 4 3 3 4 2" xfId="23548" xr:uid="{00000000-0005-0000-0000-0000EF5B0000}"/>
    <cellStyle name="Normal 4 3 3 4 2 2" xfId="23549" xr:uid="{00000000-0005-0000-0000-0000F05B0000}"/>
    <cellStyle name="Normal 4 3 3 4 2 2 2" xfId="23550" xr:uid="{00000000-0005-0000-0000-0000F15B0000}"/>
    <cellStyle name="Normal 4 3 3 4 2 3" xfId="23551" xr:uid="{00000000-0005-0000-0000-0000F25B0000}"/>
    <cellStyle name="Normal 4 3 3 4 3" xfId="23552" xr:uid="{00000000-0005-0000-0000-0000F35B0000}"/>
    <cellStyle name="Normal 4 3 3 4 3 2" xfId="23553" xr:uid="{00000000-0005-0000-0000-0000F45B0000}"/>
    <cellStyle name="Normal 4 3 3 4 4" xfId="23554" xr:uid="{00000000-0005-0000-0000-0000F55B0000}"/>
    <cellStyle name="Normal 4 3 3 4 4 2" xfId="23555" xr:uid="{00000000-0005-0000-0000-0000F65B0000}"/>
    <cellStyle name="Normal 4 3 3 4 5" xfId="23556" xr:uid="{00000000-0005-0000-0000-0000F75B0000}"/>
    <cellStyle name="Normal 4 3 3 5" xfId="23557" xr:uid="{00000000-0005-0000-0000-0000F85B0000}"/>
    <cellStyle name="Normal 4 3 3 5 2" xfId="23558" xr:uid="{00000000-0005-0000-0000-0000F95B0000}"/>
    <cellStyle name="Normal 4 3 3 5 2 2" xfId="23559" xr:uid="{00000000-0005-0000-0000-0000FA5B0000}"/>
    <cellStyle name="Normal 4 3 3 5 3" xfId="23560" xr:uid="{00000000-0005-0000-0000-0000FB5B0000}"/>
    <cellStyle name="Normal 4 3 3 6" xfId="23561" xr:uid="{00000000-0005-0000-0000-0000FC5B0000}"/>
    <cellStyle name="Normal 4 3 3 7" xfId="23562" xr:uid="{00000000-0005-0000-0000-0000FD5B0000}"/>
    <cellStyle name="Normal 4 3 3 7 2" xfId="23563" xr:uid="{00000000-0005-0000-0000-0000FE5B0000}"/>
    <cellStyle name="Normal 4 3 3 8" xfId="23564" xr:uid="{00000000-0005-0000-0000-0000FF5B0000}"/>
    <cellStyle name="Normal 4 3 3 8 2" xfId="23565" xr:uid="{00000000-0005-0000-0000-0000005C0000}"/>
    <cellStyle name="Normal 4 3 3 9" xfId="23566" xr:uid="{00000000-0005-0000-0000-0000015C0000}"/>
    <cellStyle name="Normal 4 3 4" xfId="23567" xr:uid="{00000000-0005-0000-0000-0000025C0000}"/>
    <cellStyle name="Normal 4 3 4 10" xfId="23568" xr:uid="{00000000-0005-0000-0000-0000035C0000}"/>
    <cellStyle name="Normal 4 3 4 11" xfId="23569" xr:uid="{00000000-0005-0000-0000-0000045C0000}"/>
    <cellStyle name="Normal 4 3 4 2" xfId="23570" xr:uid="{00000000-0005-0000-0000-0000055C0000}"/>
    <cellStyle name="Normal 4 3 4 2 10" xfId="23571" xr:uid="{00000000-0005-0000-0000-0000065C0000}"/>
    <cellStyle name="Normal 4 3 4 2 2" xfId="23572" xr:uid="{00000000-0005-0000-0000-0000075C0000}"/>
    <cellStyle name="Normal 4 3 4 2 2 2" xfId="23573" xr:uid="{00000000-0005-0000-0000-0000085C0000}"/>
    <cellStyle name="Normal 4 3 4 2 2 2 2" xfId="23574" xr:uid="{00000000-0005-0000-0000-0000095C0000}"/>
    <cellStyle name="Normal 4 3 4 2 2 2 2 2" xfId="23575" xr:uid="{00000000-0005-0000-0000-00000A5C0000}"/>
    <cellStyle name="Normal 4 3 4 2 2 2 2 2 2" xfId="23576" xr:uid="{00000000-0005-0000-0000-00000B5C0000}"/>
    <cellStyle name="Normal 4 3 4 2 2 2 2 3" xfId="23577" xr:uid="{00000000-0005-0000-0000-00000C5C0000}"/>
    <cellStyle name="Normal 4 3 4 2 2 2 3" xfId="23578" xr:uid="{00000000-0005-0000-0000-00000D5C0000}"/>
    <cellStyle name="Normal 4 3 4 2 2 2 3 2" xfId="23579" xr:uid="{00000000-0005-0000-0000-00000E5C0000}"/>
    <cellStyle name="Normal 4 3 4 2 2 2 4" xfId="23580" xr:uid="{00000000-0005-0000-0000-00000F5C0000}"/>
    <cellStyle name="Normal 4 3 4 2 2 2 4 2" xfId="23581" xr:uid="{00000000-0005-0000-0000-0000105C0000}"/>
    <cellStyle name="Normal 4 3 4 2 2 2 5" xfId="23582" xr:uid="{00000000-0005-0000-0000-0000115C0000}"/>
    <cellStyle name="Normal 4 3 4 2 2 3" xfId="23583" xr:uid="{00000000-0005-0000-0000-0000125C0000}"/>
    <cellStyle name="Normal 4 3 4 2 2 3 2" xfId="23584" xr:uid="{00000000-0005-0000-0000-0000135C0000}"/>
    <cellStyle name="Normal 4 3 4 2 2 3 2 2" xfId="23585" xr:uid="{00000000-0005-0000-0000-0000145C0000}"/>
    <cellStyle name="Normal 4 3 4 2 2 3 3" xfId="23586" xr:uid="{00000000-0005-0000-0000-0000155C0000}"/>
    <cellStyle name="Normal 4 3 4 2 2 4" xfId="23587" xr:uid="{00000000-0005-0000-0000-0000165C0000}"/>
    <cellStyle name="Normal 4 3 4 2 2 4 2" xfId="23588" xr:uid="{00000000-0005-0000-0000-0000175C0000}"/>
    <cellStyle name="Normal 4 3 4 2 2 5" xfId="23589" xr:uid="{00000000-0005-0000-0000-0000185C0000}"/>
    <cellStyle name="Normal 4 3 4 2 2 5 2" xfId="23590" xr:uid="{00000000-0005-0000-0000-0000195C0000}"/>
    <cellStyle name="Normal 4 3 4 2 2 6" xfId="23591" xr:uid="{00000000-0005-0000-0000-00001A5C0000}"/>
    <cellStyle name="Normal 4 3 4 2 2 7" xfId="23592" xr:uid="{00000000-0005-0000-0000-00001B5C0000}"/>
    <cellStyle name="Normal 4 3 4 2 2 8" xfId="23593" xr:uid="{00000000-0005-0000-0000-00001C5C0000}"/>
    <cellStyle name="Normal 4 3 4 2 3" xfId="23594" xr:uid="{00000000-0005-0000-0000-00001D5C0000}"/>
    <cellStyle name="Normal 4 3 4 2 3 2" xfId="23595" xr:uid="{00000000-0005-0000-0000-00001E5C0000}"/>
    <cellStyle name="Normal 4 3 4 2 3 2 2" xfId="23596" xr:uid="{00000000-0005-0000-0000-00001F5C0000}"/>
    <cellStyle name="Normal 4 3 4 2 3 2 2 2" xfId="23597" xr:uid="{00000000-0005-0000-0000-0000205C0000}"/>
    <cellStyle name="Normal 4 3 4 2 3 2 3" xfId="23598" xr:uid="{00000000-0005-0000-0000-0000215C0000}"/>
    <cellStyle name="Normal 4 3 4 2 3 3" xfId="23599" xr:uid="{00000000-0005-0000-0000-0000225C0000}"/>
    <cellStyle name="Normal 4 3 4 2 3 3 2" xfId="23600" xr:uid="{00000000-0005-0000-0000-0000235C0000}"/>
    <cellStyle name="Normal 4 3 4 2 3 4" xfId="23601" xr:uid="{00000000-0005-0000-0000-0000245C0000}"/>
    <cellStyle name="Normal 4 3 4 2 3 4 2" xfId="23602" xr:uid="{00000000-0005-0000-0000-0000255C0000}"/>
    <cellStyle name="Normal 4 3 4 2 3 5" xfId="23603" xr:uid="{00000000-0005-0000-0000-0000265C0000}"/>
    <cellStyle name="Normal 4 3 4 2 4" xfId="23604" xr:uid="{00000000-0005-0000-0000-0000275C0000}"/>
    <cellStyle name="Normal 4 3 4 2 4 2" xfId="23605" xr:uid="{00000000-0005-0000-0000-0000285C0000}"/>
    <cellStyle name="Normal 4 3 4 2 4 2 2" xfId="23606" xr:uid="{00000000-0005-0000-0000-0000295C0000}"/>
    <cellStyle name="Normal 4 3 4 2 4 3" xfId="23607" xr:uid="{00000000-0005-0000-0000-00002A5C0000}"/>
    <cellStyle name="Normal 4 3 4 2 5" xfId="23608" xr:uid="{00000000-0005-0000-0000-00002B5C0000}"/>
    <cellStyle name="Normal 4 3 4 2 6" xfId="23609" xr:uid="{00000000-0005-0000-0000-00002C5C0000}"/>
    <cellStyle name="Normal 4 3 4 2 6 2" xfId="23610" xr:uid="{00000000-0005-0000-0000-00002D5C0000}"/>
    <cellStyle name="Normal 4 3 4 2 7" xfId="23611" xr:uid="{00000000-0005-0000-0000-00002E5C0000}"/>
    <cellStyle name="Normal 4 3 4 2 7 2" xfId="23612" xr:uid="{00000000-0005-0000-0000-00002F5C0000}"/>
    <cellStyle name="Normal 4 3 4 2 8" xfId="23613" xr:uid="{00000000-0005-0000-0000-0000305C0000}"/>
    <cellStyle name="Normal 4 3 4 2 9" xfId="23614" xr:uid="{00000000-0005-0000-0000-0000315C0000}"/>
    <cellStyle name="Normal 4 3 4 3" xfId="23615" xr:uid="{00000000-0005-0000-0000-0000325C0000}"/>
    <cellStyle name="Normal 4 3 4 3 2" xfId="23616" xr:uid="{00000000-0005-0000-0000-0000335C0000}"/>
    <cellStyle name="Normal 4 3 4 3 2 2" xfId="23617" xr:uid="{00000000-0005-0000-0000-0000345C0000}"/>
    <cellStyle name="Normal 4 3 4 3 2 2 2" xfId="23618" xr:uid="{00000000-0005-0000-0000-0000355C0000}"/>
    <cellStyle name="Normal 4 3 4 3 2 2 2 2" xfId="23619" xr:uid="{00000000-0005-0000-0000-0000365C0000}"/>
    <cellStyle name="Normal 4 3 4 3 2 2 3" xfId="23620" xr:uid="{00000000-0005-0000-0000-0000375C0000}"/>
    <cellStyle name="Normal 4 3 4 3 2 3" xfId="23621" xr:uid="{00000000-0005-0000-0000-0000385C0000}"/>
    <cellStyle name="Normal 4 3 4 3 2 3 2" xfId="23622" xr:uid="{00000000-0005-0000-0000-0000395C0000}"/>
    <cellStyle name="Normal 4 3 4 3 2 4" xfId="23623" xr:uid="{00000000-0005-0000-0000-00003A5C0000}"/>
    <cellStyle name="Normal 4 3 4 3 2 4 2" xfId="23624" xr:uid="{00000000-0005-0000-0000-00003B5C0000}"/>
    <cellStyle name="Normal 4 3 4 3 2 5" xfId="23625" xr:uid="{00000000-0005-0000-0000-00003C5C0000}"/>
    <cellStyle name="Normal 4 3 4 3 3" xfId="23626" xr:uid="{00000000-0005-0000-0000-00003D5C0000}"/>
    <cellStyle name="Normal 4 3 4 3 3 2" xfId="23627" xr:uid="{00000000-0005-0000-0000-00003E5C0000}"/>
    <cellStyle name="Normal 4 3 4 3 3 2 2" xfId="23628" xr:uid="{00000000-0005-0000-0000-00003F5C0000}"/>
    <cellStyle name="Normal 4 3 4 3 3 3" xfId="23629" xr:uid="{00000000-0005-0000-0000-0000405C0000}"/>
    <cellStyle name="Normal 4 3 4 3 4" xfId="23630" xr:uid="{00000000-0005-0000-0000-0000415C0000}"/>
    <cellStyle name="Normal 4 3 4 3 4 2" xfId="23631" xr:uid="{00000000-0005-0000-0000-0000425C0000}"/>
    <cellStyle name="Normal 4 3 4 3 5" xfId="23632" xr:uid="{00000000-0005-0000-0000-0000435C0000}"/>
    <cellStyle name="Normal 4 3 4 3 5 2" xfId="23633" xr:uid="{00000000-0005-0000-0000-0000445C0000}"/>
    <cellStyle name="Normal 4 3 4 3 6" xfId="23634" xr:uid="{00000000-0005-0000-0000-0000455C0000}"/>
    <cellStyle name="Normal 4 3 4 3 7" xfId="23635" xr:uid="{00000000-0005-0000-0000-0000465C0000}"/>
    <cellStyle name="Normal 4 3 4 3 8" xfId="23636" xr:uid="{00000000-0005-0000-0000-0000475C0000}"/>
    <cellStyle name="Normal 4 3 4 4" xfId="23637" xr:uid="{00000000-0005-0000-0000-0000485C0000}"/>
    <cellStyle name="Normal 4 3 4 4 2" xfId="23638" xr:uid="{00000000-0005-0000-0000-0000495C0000}"/>
    <cellStyle name="Normal 4 3 4 4 2 2" xfId="23639" xr:uid="{00000000-0005-0000-0000-00004A5C0000}"/>
    <cellStyle name="Normal 4 3 4 4 2 2 2" xfId="23640" xr:uid="{00000000-0005-0000-0000-00004B5C0000}"/>
    <cellStyle name="Normal 4 3 4 4 2 3" xfId="23641" xr:uid="{00000000-0005-0000-0000-00004C5C0000}"/>
    <cellStyle name="Normal 4 3 4 4 3" xfId="23642" xr:uid="{00000000-0005-0000-0000-00004D5C0000}"/>
    <cellStyle name="Normal 4 3 4 4 3 2" xfId="23643" xr:uid="{00000000-0005-0000-0000-00004E5C0000}"/>
    <cellStyle name="Normal 4 3 4 4 4" xfId="23644" xr:uid="{00000000-0005-0000-0000-00004F5C0000}"/>
    <cellStyle name="Normal 4 3 4 4 4 2" xfId="23645" xr:uid="{00000000-0005-0000-0000-0000505C0000}"/>
    <cellStyle name="Normal 4 3 4 4 5" xfId="23646" xr:uid="{00000000-0005-0000-0000-0000515C0000}"/>
    <cellStyle name="Normal 4 3 4 5" xfId="23647" xr:uid="{00000000-0005-0000-0000-0000525C0000}"/>
    <cellStyle name="Normal 4 3 4 5 2" xfId="23648" xr:uid="{00000000-0005-0000-0000-0000535C0000}"/>
    <cellStyle name="Normal 4 3 4 5 2 2" xfId="23649" xr:uid="{00000000-0005-0000-0000-0000545C0000}"/>
    <cellStyle name="Normal 4 3 4 5 3" xfId="23650" xr:uid="{00000000-0005-0000-0000-0000555C0000}"/>
    <cellStyle name="Normal 4 3 4 6" xfId="23651" xr:uid="{00000000-0005-0000-0000-0000565C0000}"/>
    <cellStyle name="Normal 4 3 4 7" xfId="23652" xr:uid="{00000000-0005-0000-0000-0000575C0000}"/>
    <cellStyle name="Normal 4 3 4 7 2" xfId="23653" xr:uid="{00000000-0005-0000-0000-0000585C0000}"/>
    <cellStyle name="Normal 4 3 4 8" xfId="23654" xr:uid="{00000000-0005-0000-0000-0000595C0000}"/>
    <cellStyle name="Normal 4 3 4 8 2" xfId="23655" xr:uid="{00000000-0005-0000-0000-00005A5C0000}"/>
    <cellStyle name="Normal 4 3 4 9" xfId="23656" xr:uid="{00000000-0005-0000-0000-00005B5C0000}"/>
    <cellStyle name="Normal 4 3 5" xfId="23657" xr:uid="{00000000-0005-0000-0000-00005C5C0000}"/>
    <cellStyle name="Normal 4 3 5 10" xfId="23658" xr:uid="{00000000-0005-0000-0000-00005D5C0000}"/>
    <cellStyle name="Normal 4 3 5 2" xfId="23659" xr:uid="{00000000-0005-0000-0000-00005E5C0000}"/>
    <cellStyle name="Normal 4 3 5 2 2" xfId="23660" xr:uid="{00000000-0005-0000-0000-00005F5C0000}"/>
    <cellStyle name="Normal 4 3 5 2 2 2" xfId="23661" xr:uid="{00000000-0005-0000-0000-0000605C0000}"/>
    <cellStyle name="Normal 4 3 5 2 2 2 2" xfId="23662" xr:uid="{00000000-0005-0000-0000-0000615C0000}"/>
    <cellStyle name="Normal 4 3 5 2 2 2 2 2" xfId="23663" xr:uid="{00000000-0005-0000-0000-0000625C0000}"/>
    <cellStyle name="Normal 4 3 5 2 2 2 3" xfId="23664" xr:uid="{00000000-0005-0000-0000-0000635C0000}"/>
    <cellStyle name="Normal 4 3 5 2 2 3" xfId="23665" xr:uid="{00000000-0005-0000-0000-0000645C0000}"/>
    <cellStyle name="Normal 4 3 5 2 2 3 2" xfId="23666" xr:uid="{00000000-0005-0000-0000-0000655C0000}"/>
    <cellStyle name="Normal 4 3 5 2 2 4" xfId="23667" xr:uid="{00000000-0005-0000-0000-0000665C0000}"/>
    <cellStyle name="Normal 4 3 5 2 2 4 2" xfId="23668" xr:uid="{00000000-0005-0000-0000-0000675C0000}"/>
    <cellStyle name="Normal 4 3 5 2 2 5" xfId="23669" xr:uid="{00000000-0005-0000-0000-0000685C0000}"/>
    <cellStyle name="Normal 4 3 5 2 3" xfId="23670" xr:uid="{00000000-0005-0000-0000-0000695C0000}"/>
    <cellStyle name="Normal 4 3 5 2 3 2" xfId="23671" xr:uid="{00000000-0005-0000-0000-00006A5C0000}"/>
    <cellStyle name="Normal 4 3 5 2 3 2 2" xfId="23672" xr:uid="{00000000-0005-0000-0000-00006B5C0000}"/>
    <cellStyle name="Normal 4 3 5 2 3 3" xfId="23673" xr:uid="{00000000-0005-0000-0000-00006C5C0000}"/>
    <cellStyle name="Normal 4 3 5 2 4" xfId="23674" xr:uid="{00000000-0005-0000-0000-00006D5C0000}"/>
    <cellStyle name="Normal 4 3 5 2 5" xfId="23675" xr:uid="{00000000-0005-0000-0000-00006E5C0000}"/>
    <cellStyle name="Normal 4 3 5 2 5 2" xfId="23676" xr:uid="{00000000-0005-0000-0000-00006F5C0000}"/>
    <cellStyle name="Normal 4 3 5 2 6" xfId="23677" xr:uid="{00000000-0005-0000-0000-0000705C0000}"/>
    <cellStyle name="Normal 4 3 5 2 6 2" xfId="23678" xr:uid="{00000000-0005-0000-0000-0000715C0000}"/>
    <cellStyle name="Normal 4 3 5 2 7" xfId="23679" xr:uid="{00000000-0005-0000-0000-0000725C0000}"/>
    <cellStyle name="Normal 4 3 5 2 8" xfId="23680" xr:uid="{00000000-0005-0000-0000-0000735C0000}"/>
    <cellStyle name="Normal 4 3 5 2 9" xfId="23681" xr:uid="{00000000-0005-0000-0000-0000745C0000}"/>
    <cellStyle name="Normal 4 3 5 3" xfId="23682" xr:uid="{00000000-0005-0000-0000-0000755C0000}"/>
    <cellStyle name="Normal 4 3 5 3 2" xfId="23683" xr:uid="{00000000-0005-0000-0000-0000765C0000}"/>
    <cellStyle name="Normal 4 3 5 3 2 2" xfId="23684" xr:uid="{00000000-0005-0000-0000-0000775C0000}"/>
    <cellStyle name="Normal 4 3 5 3 2 2 2" xfId="23685" xr:uid="{00000000-0005-0000-0000-0000785C0000}"/>
    <cellStyle name="Normal 4 3 5 3 2 3" xfId="23686" xr:uid="{00000000-0005-0000-0000-0000795C0000}"/>
    <cellStyle name="Normal 4 3 5 3 3" xfId="23687" xr:uid="{00000000-0005-0000-0000-00007A5C0000}"/>
    <cellStyle name="Normal 4 3 5 3 3 2" xfId="23688" xr:uid="{00000000-0005-0000-0000-00007B5C0000}"/>
    <cellStyle name="Normal 4 3 5 3 4" xfId="23689" xr:uid="{00000000-0005-0000-0000-00007C5C0000}"/>
    <cellStyle name="Normal 4 3 5 3 4 2" xfId="23690" xr:uid="{00000000-0005-0000-0000-00007D5C0000}"/>
    <cellStyle name="Normal 4 3 5 3 5" xfId="23691" xr:uid="{00000000-0005-0000-0000-00007E5C0000}"/>
    <cellStyle name="Normal 4 3 5 4" xfId="23692" xr:uid="{00000000-0005-0000-0000-00007F5C0000}"/>
    <cellStyle name="Normal 4 3 5 4 2" xfId="23693" xr:uid="{00000000-0005-0000-0000-0000805C0000}"/>
    <cellStyle name="Normal 4 3 5 4 2 2" xfId="23694" xr:uid="{00000000-0005-0000-0000-0000815C0000}"/>
    <cellStyle name="Normal 4 3 5 4 3" xfId="23695" xr:uid="{00000000-0005-0000-0000-0000825C0000}"/>
    <cellStyle name="Normal 4 3 5 5" xfId="23696" xr:uid="{00000000-0005-0000-0000-0000835C0000}"/>
    <cellStyle name="Normal 4 3 5 6" xfId="23697" xr:uid="{00000000-0005-0000-0000-0000845C0000}"/>
    <cellStyle name="Normal 4 3 5 6 2" xfId="23698" xr:uid="{00000000-0005-0000-0000-0000855C0000}"/>
    <cellStyle name="Normal 4 3 5 7" xfId="23699" xr:uid="{00000000-0005-0000-0000-0000865C0000}"/>
    <cellStyle name="Normal 4 3 5 7 2" xfId="23700" xr:uid="{00000000-0005-0000-0000-0000875C0000}"/>
    <cellStyle name="Normal 4 3 5 8" xfId="23701" xr:uid="{00000000-0005-0000-0000-0000885C0000}"/>
    <cellStyle name="Normal 4 3 5 9" xfId="23702" xr:uid="{00000000-0005-0000-0000-0000895C0000}"/>
    <cellStyle name="Normal 4 3 6" xfId="23703" xr:uid="{00000000-0005-0000-0000-00008A5C0000}"/>
    <cellStyle name="Normal 4 3 6 10" xfId="23704" xr:uid="{00000000-0005-0000-0000-00008B5C0000}"/>
    <cellStyle name="Normal 4 3 6 2" xfId="23705" xr:uid="{00000000-0005-0000-0000-00008C5C0000}"/>
    <cellStyle name="Normal 4 3 6 2 2" xfId="23706" xr:uid="{00000000-0005-0000-0000-00008D5C0000}"/>
    <cellStyle name="Normal 4 3 6 2 2 2" xfId="23707" xr:uid="{00000000-0005-0000-0000-00008E5C0000}"/>
    <cellStyle name="Normal 4 3 6 2 2 2 2" xfId="23708" xr:uid="{00000000-0005-0000-0000-00008F5C0000}"/>
    <cellStyle name="Normal 4 3 6 2 2 2 2 2" xfId="23709" xr:uid="{00000000-0005-0000-0000-0000905C0000}"/>
    <cellStyle name="Normal 4 3 6 2 2 2 3" xfId="23710" xr:uid="{00000000-0005-0000-0000-0000915C0000}"/>
    <cellStyle name="Normal 4 3 6 2 2 3" xfId="23711" xr:uid="{00000000-0005-0000-0000-0000925C0000}"/>
    <cellStyle name="Normal 4 3 6 2 2 3 2" xfId="23712" xr:uid="{00000000-0005-0000-0000-0000935C0000}"/>
    <cellStyle name="Normal 4 3 6 2 2 4" xfId="23713" xr:uid="{00000000-0005-0000-0000-0000945C0000}"/>
    <cellStyle name="Normal 4 3 6 2 2 4 2" xfId="23714" xr:uid="{00000000-0005-0000-0000-0000955C0000}"/>
    <cellStyle name="Normal 4 3 6 2 2 5" xfId="23715" xr:uid="{00000000-0005-0000-0000-0000965C0000}"/>
    <cellStyle name="Normal 4 3 6 2 3" xfId="23716" xr:uid="{00000000-0005-0000-0000-0000975C0000}"/>
    <cellStyle name="Normal 4 3 6 2 3 2" xfId="23717" xr:uid="{00000000-0005-0000-0000-0000985C0000}"/>
    <cellStyle name="Normal 4 3 6 2 3 2 2" xfId="23718" xr:uid="{00000000-0005-0000-0000-0000995C0000}"/>
    <cellStyle name="Normal 4 3 6 2 3 3" xfId="23719" xr:uid="{00000000-0005-0000-0000-00009A5C0000}"/>
    <cellStyle name="Normal 4 3 6 2 4" xfId="23720" xr:uid="{00000000-0005-0000-0000-00009B5C0000}"/>
    <cellStyle name="Normal 4 3 6 2 5" xfId="23721" xr:uid="{00000000-0005-0000-0000-00009C5C0000}"/>
    <cellStyle name="Normal 4 3 6 2 5 2" xfId="23722" xr:uid="{00000000-0005-0000-0000-00009D5C0000}"/>
    <cellStyle name="Normal 4 3 6 2 6" xfId="23723" xr:uid="{00000000-0005-0000-0000-00009E5C0000}"/>
    <cellStyle name="Normal 4 3 6 2 6 2" xfId="23724" xr:uid="{00000000-0005-0000-0000-00009F5C0000}"/>
    <cellStyle name="Normal 4 3 6 2 7" xfId="23725" xr:uid="{00000000-0005-0000-0000-0000A05C0000}"/>
    <cellStyle name="Normal 4 3 6 2 8" xfId="23726" xr:uid="{00000000-0005-0000-0000-0000A15C0000}"/>
    <cellStyle name="Normal 4 3 6 2 9" xfId="23727" xr:uid="{00000000-0005-0000-0000-0000A25C0000}"/>
    <cellStyle name="Normal 4 3 6 3" xfId="23728" xr:uid="{00000000-0005-0000-0000-0000A35C0000}"/>
    <cellStyle name="Normal 4 3 6 3 2" xfId="23729" xr:uid="{00000000-0005-0000-0000-0000A45C0000}"/>
    <cellStyle name="Normal 4 3 6 3 2 2" xfId="23730" xr:uid="{00000000-0005-0000-0000-0000A55C0000}"/>
    <cellStyle name="Normal 4 3 6 3 2 2 2" xfId="23731" xr:uid="{00000000-0005-0000-0000-0000A65C0000}"/>
    <cellStyle name="Normal 4 3 6 3 2 3" xfId="23732" xr:uid="{00000000-0005-0000-0000-0000A75C0000}"/>
    <cellStyle name="Normal 4 3 6 3 3" xfId="23733" xr:uid="{00000000-0005-0000-0000-0000A85C0000}"/>
    <cellStyle name="Normal 4 3 6 3 3 2" xfId="23734" xr:uid="{00000000-0005-0000-0000-0000A95C0000}"/>
    <cellStyle name="Normal 4 3 6 3 4" xfId="23735" xr:uid="{00000000-0005-0000-0000-0000AA5C0000}"/>
    <cellStyle name="Normal 4 3 6 3 4 2" xfId="23736" xr:uid="{00000000-0005-0000-0000-0000AB5C0000}"/>
    <cellStyle name="Normal 4 3 6 3 5" xfId="23737" xr:uid="{00000000-0005-0000-0000-0000AC5C0000}"/>
    <cellStyle name="Normal 4 3 6 4" xfId="23738" xr:uid="{00000000-0005-0000-0000-0000AD5C0000}"/>
    <cellStyle name="Normal 4 3 6 4 2" xfId="23739" xr:uid="{00000000-0005-0000-0000-0000AE5C0000}"/>
    <cellStyle name="Normal 4 3 6 4 2 2" xfId="23740" xr:uid="{00000000-0005-0000-0000-0000AF5C0000}"/>
    <cellStyle name="Normal 4 3 6 4 3" xfId="23741" xr:uid="{00000000-0005-0000-0000-0000B05C0000}"/>
    <cellStyle name="Normal 4 3 6 5" xfId="23742" xr:uid="{00000000-0005-0000-0000-0000B15C0000}"/>
    <cellStyle name="Normal 4 3 6 6" xfId="23743" xr:uid="{00000000-0005-0000-0000-0000B25C0000}"/>
    <cellStyle name="Normal 4 3 6 6 2" xfId="23744" xr:uid="{00000000-0005-0000-0000-0000B35C0000}"/>
    <cellStyle name="Normal 4 3 6 7" xfId="23745" xr:uid="{00000000-0005-0000-0000-0000B45C0000}"/>
    <cellStyle name="Normal 4 3 6 7 2" xfId="23746" xr:uid="{00000000-0005-0000-0000-0000B55C0000}"/>
    <cellStyle name="Normal 4 3 6 8" xfId="23747" xr:uid="{00000000-0005-0000-0000-0000B65C0000}"/>
    <cellStyle name="Normal 4 3 6 9" xfId="23748" xr:uid="{00000000-0005-0000-0000-0000B75C0000}"/>
    <cellStyle name="Normal 4 3 7" xfId="23749" xr:uid="{00000000-0005-0000-0000-0000B85C0000}"/>
    <cellStyle name="Normal 4 3 7 10" xfId="23750" xr:uid="{00000000-0005-0000-0000-0000B95C0000}"/>
    <cellStyle name="Normal 4 3 7 2" xfId="23751" xr:uid="{00000000-0005-0000-0000-0000BA5C0000}"/>
    <cellStyle name="Normal 4 3 7 2 2" xfId="23752" xr:uid="{00000000-0005-0000-0000-0000BB5C0000}"/>
    <cellStyle name="Normal 4 3 7 2 2 2" xfId="23753" xr:uid="{00000000-0005-0000-0000-0000BC5C0000}"/>
    <cellStyle name="Normal 4 3 7 2 2 2 2" xfId="23754" xr:uid="{00000000-0005-0000-0000-0000BD5C0000}"/>
    <cellStyle name="Normal 4 3 7 2 2 2 2 2" xfId="23755" xr:uid="{00000000-0005-0000-0000-0000BE5C0000}"/>
    <cellStyle name="Normal 4 3 7 2 2 2 3" xfId="23756" xr:uid="{00000000-0005-0000-0000-0000BF5C0000}"/>
    <cellStyle name="Normal 4 3 7 2 2 3" xfId="23757" xr:uid="{00000000-0005-0000-0000-0000C05C0000}"/>
    <cellStyle name="Normal 4 3 7 2 2 3 2" xfId="23758" xr:uid="{00000000-0005-0000-0000-0000C15C0000}"/>
    <cellStyle name="Normal 4 3 7 2 2 4" xfId="23759" xr:uid="{00000000-0005-0000-0000-0000C25C0000}"/>
    <cellStyle name="Normal 4 3 7 2 2 4 2" xfId="23760" xr:uid="{00000000-0005-0000-0000-0000C35C0000}"/>
    <cellStyle name="Normal 4 3 7 2 2 5" xfId="23761" xr:uid="{00000000-0005-0000-0000-0000C45C0000}"/>
    <cellStyle name="Normal 4 3 7 2 3" xfId="23762" xr:uid="{00000000-0005-0000-0000-0000C55C0000}"/>
    <cellStyle name="Normal 4 3 7 2 3 2" xfId="23763" xr:uid="{00000000-0005-0000-0000-0000C65C0000}"/>
    <cellStyle name="Normal 4 3 7 2 3 2 2" xfId="23764" xr:uid="{00000000-0005-0000-0000-0000C75C0000}"/>
    <cellStyle name="Normal 4 3 7 2 3 3" xfId="23765" xr:uid="{00000000-0005-0000-0000-0000C85C0000}"/>
    <cellStyle name="Normal 4 3 7 2 4" xfId="23766" xr:uid="{00000000-0005-0000-0000-0000C95C0000}"/>
    <cellStyle name="Normal 4 3 7 2 5" xfId="23767" xr:uid="{00000000-0005-0000-0000-0000CA5C0000}"/>
    <cellStyle name="Normal 4 3 7 2 5 2" xfId="23768" xr:uid="{00000000-0005-0000-0000-0000CB5C0000}"/>
    <cellStyle name="Normal 4 3 7 2 6" xfId="23769" xr:uid="{00000000-0005-0000-0000-0000CC5C0000}"/>
    <cellStyle name="Normal 4 3 7 2 6 2" xfId="23770" xr:uid="{00000000-0005-0000-0000-0000CD5C0000}"/>
    <cellStyle name="Normal 4 3 7 2 7" xfId="23771" xr:uid="{00000000-0005-0000-0000-0000CE5C0000}"/>
    <cellStyle name="Normal 4 3 7 2 8" xfId="23772" xr:uid="{00000000-0005-0000-0000-0000CF5C0000}"/>
    <cellStyle name="Normal 4 3 7 2 9" xfId="23773" xr:uid="{00000000-0005-0000-0000-0000D05C0000}"/>
    <cellStyle name="Normal 4 3 7 3" xfId="23774" xr:uid="{00000000-0005-0000-0000-0000D15C0000}"/>
    <cellStyle name="Normal 4 3 7 3 2" xfId="23775" xr:uid="{00000000-0005-0000-0000-0000D25C0000}"/>
    <cellStyle name="Normal 4 3 7 3 2 2" xfId="23776" xr:uid="{00000000-0005-0000-0000-0000D35C0000}"/>
    <cellStyle name="Normal 4 3 7 3 2 2 2" xfId="23777" xr:uid="{00000000-0005-0000-0000-0000D45C0000}"/>
    <cellStyle name="Normal 4 3 7 3 2 3" xfId="23778" xr:uid="{00000000-0005-0000-0000-0000D55C0000}"/>
    <cellStyle name="Normal 4 3 7 3 3" xfId="23779" xr:uid="{00000000-0005-0000-0000-0000D65C0000}"/>
    <cellStyle name="Normal 4 3 7 3 3 2" xfId="23780" xr:uid="{00000000-0005-0000-0000-0000D75C0000}"/>
    <cellStyle name="Normal 4 3 7 3 4" xfId="23781" xr:uid="{00000000-0005-0000-0000-0000D85C0000}"/>
    <cellStyle name="Normal 4 3 7 3 4 2" xfId="23782" xr:uid="{00000000-0005-0000-0000-0000D95C0000}"/>
    <cellStyle name="Normal 4 3 7 3 5" xfId="23783" xr:uid="{00000000-0005-0000-0000-0000DA5C0000}"/>
    <cellStyle name="Normal 4 3 7 4" xfId="23784" xr:uid="{00000000-0005-0000-0000-0000DB5C0000}"/>
    <cellStyle name="Normal 4 3 7 4 2" xfId="23785" xr:uid="{00000000-0005-0000-0000-0000DC5C0000}"/>
    <cellStyle name="Normal 4 3 7 4 2 2" xfId="23786" xr:uid="{00000000-0005-0000-0000-0000DD5C0000}"/>
    <cellStyle name="Normal 4 3 7 4 3" xfId="23787" xr:uid="{00000000-0005-0000-0000-0000DE5C0000}"/>
    <cellStyle name="Normal 4 3 7 5" xfId="23788" xr:uid="{00000000-0005-0000-0000-0000DF5C0000}"/>
    <cellStyle name="Normal 4 3 7 6" xfId="23789" xr:uid="{00000000-0005-0000-0000-0000E05C0000}"/>
    <cellStyle name="Normal 4 3 7 6 2" xfId="23790" xr:uid="{00000000-0005-0000-0000-0000E15C0000}"/>
    <cellStyle name="Normal 4 3 7 7" xfId="23791" xr:uid="{00000000-0005-0000-0000-0000E25C0000}"/>
    <cellStyle name="Normal 4 3 7 7 2" xfId="23792" xr:uid="{00000000-0005-0000-0000-0000E35C0000}"/>
    <cellStyle name="Normal 4 3 7 8" xfId="23793" xr:uid="{00000000-0005-0000-0000-0000E45C0000}"/>
    <cellStyle name="Normal 4 3 7 9" xfId="23794" xr:uid="{00000000-0005-0000-0000-0000E55C0000}"/>
    <cellStyle name="Normal 4 3 8" xfId="23795" xr:uid="{00000000-0005-0000-0000-0000E65C0000}"/>
    <cellStyle name="Normal 4 3 8 2" xfId="23796" xr:uid="{00000000-0005-0000-0000-0000E75C0000}"/>
    <cellStyle name="Normal 4 3 8 2 2" xfId="23797" xr:uid="{00000000-0005-0000-0000-0000E85C0000}"/>
    <cellStyle name="Normal 4 3 8 2 2 2" xfId="23798" xr:uid="{00000000-0005-0000-0000-0000E95C0000}"/>
    <cellStyle name="Normal 4 3 8 2 2 2 2" xfId="23799" xr:uid="{00000000-0005-0000-0000-0000EA5C0000}"/>
    <cellStyle name="Normal 4 3 8 2 2 3" xfId="23800" xr:uid="{00000000-0005-0000-0000-0000EB5C0000}"/>
    <cellStyle name="Normal 4 3 8 2 3" xfId="23801" xr:uid="{00000000-0005-0000-0000-0000EC5C0000}"/>
    <cellStyle name="Normal 4 3 8 2 4" xfId="23802" xr:uid="{00000000-0005-0000-0000-0000ED5C0000}"/>
    <cellStyle name="Normal 4 3 8 2 4 2" xfId="23803" xr:uid="{00000000-0005-0000-0000-0000EE5C0000}"/>
    <cellStyle name="Normal 4 3 8 2 5" xfId="23804" xr:uid="{00000000-0005-0000-0000-0000EF5C0000}"/>
    <cellStyle name="Normal 4 3 8 2 5 2" xfId="23805" xr:uid="{00000000-0005-0000-0000-0000F05C0000}"/>
    <cellStyle name="Normal 4 3 8 2 6" xfId="23806" xr:uid="{00000000-0005-0000-0000-0000F15C0000}"/>
    <cellStyle name="Normal 4 3 8 3" xfId="23807" xr:uid="{00000000-0005-0000-0000-0000F25C0000}"/>
    <cellStyle name="Normal 4 3 8 3 2" xfId="23808" xr:uid="{00000000-0005-0000-0000-0000F35C0000}"/>
    <cellStyle name="Normal 4 3 8 3 2 2" xfId="23809" xr:uid="{00000000-0005-0000-0000-0000F45C0000}"/>
    <cellStyle name="Normal 4 3 8 3 3" xfId="23810" xr:uid="{00000000-0005-0000-0000-0000F55C0000}"/>
    <cellStyle name="Normal 4 3 8 4" xfId="23811" xr:uid="{00000000-0005-0000-0000-0000F65C0000}"/>
    <cellStyle name="Normal 4 3 8 5" xfId="23812" xr:uid="{00000000-0005-0000-0000-0000F75C0000}"/>
    <cellStyle name="Normal 4 3 8 5 2" xfId="23813" xr:uid="{00000000-0005-0000-0000-0000F85C0000}"/>
    <cellStyle name="Normal 4 3 8 6" xfId="23814" xr:uid="{00000000-0005-0000-0000-0000F95C0000}"/>
    <cellStyle name="Normal 4 3 8 6 2" xfId="23815" xr:uid="{00000000-0005-0000-0000-0000FA5C0000}"/>
    <cellStyle name="Normal 4 3 8 7" xfId="23816" xr:uid="{00000000-0005-0000-0000-0000FB5C0000}"/>
    <cellStyle name="Normal 4 3 8 8" xfId="23817" xr:uid="{00000000-0005-0000-0000-0000FC5C0000}"/>
    <cellStyle name="Normal 4 3 8 9" xfId="23818" xr:uid="{00000000-0005-0000-0000-0000FD5C0000}"/>
    <cellStyle name="Normal 4 3 9" xfId="23819" xr:uid="{00000000-0005-0000-0000-0000FE5C0000}"/>
    <cellStyle name="Normal 4 3 9 2" xfId="23820" xr:uid="{00000000-0005-0000-0000-0000FF5C0000}"/>
    <cellStyle name="Normal 4 3 9 2 2" xfId="23821" xr:uid="{00000000-0005-0000-0000-0000005D0000}"/>
    <cellStyle name="Normal 4 3 9 2 2 2" xfId="23822" xr:uid="{00000000-0005-0000-0000-0000015D0000}"/>
    <cellStyle name="Normal 4 3 9 2 2 2 2" xfId="23823" xr:uid="{00000000-0005-0000-0000-0000025D0000}"/>
    <cellStyle name="Normal 4 3 9 2 2 3" xfId="23824" xr:uid="{00000000-0005-0000-0000-0000035D0000}"/>
    <cellStyle name="Normal 4 3 9 2 3" xfId="23825" xr:uid="{00000000-0005-0000-0000-0000045D0000}"/>
    <cellStyle name="Normal 4 3 9 2 4" xfId="23826" xr:uid="{00000000-0005-0000-0000-0000055D0000}"/>
    <cellStyle name="Normal 4 3 9 2 4 2" xfId="23827" xr:uid="{00000000-0005-0000-0000-0000065D0000}"/>
    <cellStyle name="Normal 4 3 9 2 5" xfId="23828" xr:uid="{00000000-0005-0000-0000-0000075D0000}"/>
    <cellStyle name="Normal 4 3 9 2 5 2" xfId="23829" xr:uid="{00000000-0005-0000-0000-0000085D0000}"/>
    <cellStyle name="Normal 4 3 9 2 6" xfId="23830" xr:uid="{00000000-0005-0000-0000-0000095D0000}"/>
    <cellStyle name="Normal 4 3 9 3" xfId="23831" xr:uid="{00000000-0005-0000-0000-00000A5D0000}"/>
    <cellStyle name="Normal 4 3 9 3 2" xfId="23832" xr:uid="{00000000-0005-0000-0000-00000B5D0000}"/>
    <cellStyle name="Normal 4 3 9 3 2 2" xfId="23833" xr:uid="{00000000-0005-0000-0000-00000C5D0000}"/>
    <cellStyle name="Normal 4 3 9 3 3" xfId="23834" xr:uid="{00000000-0005-0000-0000-00000D5D0000}"/>
    <cellStyle name="Normal 4 3 9 4" xfId="23835" xr:uid="{00000000-0005-0000-0000-00000E5D0000}"/>
    <cellStyle name="Normal 4 3 9 5" xfId="23836" xr:uid="{00000000-0005-0000-0000-00000F5D0000}"/>
    <cellStyle name="Normal 4 3 9 5 2" xfId="23837" xr:uid="{00000000-0005-0000-0000-0000105D0000}"/>
    <cellStyle name="Normal 4 3 9 6" xfId="23838" xr:uid="{00000000-0005-0000-0000-0000115D0000}"/>
    <cellStyle name="Normal 4 3 9 6 2" xfId="23839" xr:uid="{00000000-0005-0000-0000-0000125D0000}"/>
    <cellStyle name="Normal 4 3 9 7" xfId="23840" xr:uid="{00000000-0005-0000-0000-0000135D0000}"/>
    <cellStyle name="Normal 4 30" xfId="23841" xr:uid="{00000000-0005-0000-0000-0000145D0000}"/>
    <cellStyle name="Normal 4 31" xfId="23842" xr:uid="{00000000-0005-0000-0000-0000155D0000}"/>
    <cellStyle name="Normal 4 32" xfId="23843" xr:uid="{00000000-0005-0000-0000-0000165D0000}"/>
    <cellStyle name="Normal 4 33" xfId="23844" xr:uid="{00000000-0005-0000-0000-0000175D0000}"/>
    <cellStyle name="Normal 4 34" xfId="23845" xr:uid="{00000000-0005-0000-0000-0000185D0000}"/>
    <cellStyle name="Normal 4 35" xfId="23846" xr:uid="{00000000-0005-0000-0000-0000195D0000}"/>
    <cellStyle name="Normal 4 36" xfId="23847" xr:uid="{00000000-0005-0000-0000-00001A5D0000}"/>
    <cellStyle name="Normal 4 37" xfId="23848" xr:uid="{00000000-0005-0000-0000-00001B5D0000}"/>
    <cellStyle name="Normal 4 38" xfId="23849" xr:uid="{00000000-0005-0000-0000-00001C5D0000}"/>
    <cellStyle name="Normal 4 39" xfId="23850" xr:uid="{00000000-0005-0000-0000-00001D5D0000}"/>
    <cellStyle name="Normal 4 4" xfId="23851" xr:uid="{00000000-0005-0000-0000-00001E5D0000}"/>
    <cellStyle name="Normal 4 4 10" xfId="23852" xr:uid="{00000000-0005-0000-0000-00001F5D0000}"/>
    <cellStyle name="Normal 4 4 10 2" xfId="23853" xr:uid="{00000000-0005-0000-0000-0000205D0000}"/>
    <cellStyle name="Normal 4 4 11" xfId="23854" xr:uid="{00000000-0005-0000-0000-0000215D0000}"/>
    <cellStyle name="Normal 4 4 11 2" xfId="23855" xr:uid="{00000000-0005-0000-0000-0000225D0000}"/>
    <cellStyle name="Normal 4 4 12" xfId="23856" xr:uid="{00000000-0005-0000-0000-0000235D0000}"/>
    <cellStyle name="Normal 4 4 13" xfId="23857" xr:uid="{00000000-0005-0000-0000-0000245D0000}"/>
    <cellStyle name="Normal 4 4 14" xfId="23858" xr:uid="{00000000-0005-0000-0000-0000255D0000}"/>
    <cellStyle name="Normal 4 4 14 2" xfId="23859" xr:uid="{00000000-0005-0000-0000-0000265D0000}"/>
    <cellStyle name="Normal 4 4 15" xfId="23860" xr:uid="{00000000-0005-0000-0000-0000275D0000}"/>
    <cellStyle name="Normal 4 4 15 2" xfId="23861" xr:uid="{00000000-0005-0000-0000-0000285D0000}"/>
    <cellStyle name="Normal 4 4 16" xfId="23862" xr:uid="{00000000-0005-0000-0000-0000295D0000}"/>
    <cellStyle name="Normal 4 4 17" xfId="23863" xr:uid="{00000000-0005-0000-0000-00002A5D0000}"/>
    <cellStyle name="Normal 4 4 18" xfId="23864" xr:uid="{00000000-0005-0000-0000-00002B5D0000}"/>
    <cellStyle name="Normal 4 4 2" xfId="23865" xr:uid="{00000000-0005-0000-0000-00002C5D0000}"/>
    <cellStyle name="Normal 4 4 2 10" xfId="23866" xr:uid="{00000000-0005-0000-0000-00002D5D0000}"/>
    <cellStyle name="Normal 4 4 2 2" xfId="23867" xr:uid="{00000000-0005-0000-0000-00002E5D0000}"/>
    <cellStyle name="Normal 4 4 2 2 2" xfId="23868" xr:uid="{00000000-0005-0000-0000-00002F5D0000}"/>
    <cellStyle name="Normal 4 4 2 2 2 2" xfId="23869" xr:uid="{00000000-0005-0000-0000-0000305D0000}"/>
    <cellStyle name="Normal 4 4 2 2 2 2 2" xfId="23870" xr:uid="{00000000-0005-0000-0000-0000315D0000}"/>
    <cellStyle name="Normal 4 4 2 2 2 2 2 2" xfId="23871" xr:uid="{00000000-0005-0000-0000-0000325D0000}"/>
    <cellStyle name="Normal 4 4 2 2 2 2 3" xfId="23872" xr:uid="{00000000-0005-0000-0000-0000335D0000}"/>
    <cellStyle name="Normal 4 4 2 2 2 3" xfId="23873" xr:uid="{00000000-0005-0000-0000-0000345D0000}"/>
    <cellStyle name="Normal 4 4 2 2 2 3 2" xfId="23874" xr:uid="{00000000-0005-0000-0000-0000355D0000}"/>
    <cellStyle name="Normal 4 4 2 2 2 4" xfId="23875" xr:uid="{00000000-0005-0000-0000-0000365D0000}"/>
    <cellStyle name="Normal 4 4 2 2 2 4 2" xfId="23876" xr:uid="{00000000-0005-0000-0000-0000375D0000}"/>
    <cellStyle name="Normal 4 4 2 2 2 5" xfId="23877" xr:uid="{00000000-0005-0000-0000-0000385D0000}"/>
    <cellStyle name="Normal 4 4 2 2 3" xfId="23878" xr:uid="{00000000-0005-0000-0000-0000395D0000}"/>
    <cellStyle name="Normal 4 4 2 2 3 2" xfId="23879" xr:uid="{00000000-0005-0000-0000-00003A5D0000}"/>
    <cellStyle name="Normal 4 4 2 2 3 2 2" xfId="23880" xr:uid="{00000000-0005-0000-0000-00003B5D0000}"/>
    <cellStyle name="Normal 4 4 2 2 3 3" xfId="23881" xr:uid="{00000000-0005-0000-0000-00003C5D0000}"/>
    <cellStyle name="Normal 4 4 2 2 4" xfId="23882" xr:uid="{00000000-0005-0000-0000-00003D5D0000}"/>
    <cellStyle name="Normal 4 4 2 2 5" xfId="23883" xr:uid="{00000000-0005-0000-0000-00003E5D0000}"/>
    <cellStyle name="Normal 4 4 2 2 5 2" xfId="23884" xr:uid="{00000000-0005-0000-0000-00003F5D0000}"/>
    <cellStyle name="Normal 4 4 2 2 6" xfId="23885" xr:uid="{00000000-0005-0000-0000-0000405D0000}"/>
    <cellStyle name="Normal 4 4 2 2 6 2" xfId="23886" xr:uid="{00000000-0005-0000-0000-0000415D0000}"/>
    <cellStyle name="Normal 4 4 2 2 7" xfId="23887" xr:uid="{00000000-0005-0000-0000-0000425D0000}"/>
    <cellStyle name="Normal 4 4 2 2 8" xfId="23888" xr:uid="{00000000-0005-0000-0000-0000435D0000}"/>
    <cellStyle name="Normal 4 4 2 2 9" xfId="23889" xr:uid="{00000000-0005-0000-0000-0000445D0000}"/>
    <cellStyle name="Normal 4 4 2 3" xfId="23890" xr:uid="{00000000-0005-0000-0000-0000455D0000}"/>
    <cellStyle name="Normal 4 4 2 3 2" xfId="23891" xr:uid="{00000000-0005-0000-0000-0000465D0000}"/>
    <cellStyle name="Normal 4 4 2 3 2 2" xfId="23892" xr:uid="{00000000-0005-0000-0000-0000475D0000}"/>
    <cellStyle name="Normal 4 4 2 3 2 2 2" xfId="23893" xr:uid="{00000000-0005-0000-0000-0000485D0000}"/>
    <cellStyle name="Normal 4 4 2 3 2 3" xfId="23894" xr:uid="{00000000-0005-0000-0000-0000495D0000}"/>
    <cellStyle name="Normal 4 4 2 3 3" xfId="23895" xr:uid="{00000000-0005-0000-0000-00004A5D0000}"/>
    <cellStyle name="Normal 4 4 2 3 3 2" xfId="23896" xr:uid="{00000000-0005-0000-0000-00004B5D0000}"/>
    <cellStyle name="Normal 4 4 2 3 4" xfId="23897" xr:uid="{00000000-0005-0000-0000-00004C5D0000}"/>
    <cellStyle name="Normal 4 4 2 3 4 2" xfId="23898" xr:uid="{00000000-0005-0000-0000-00004D5D0000}"/>
    <cellStyle name="Normal 4 4 2 3 5" xfId="23899" xr:uid="{00000000-0005-0000-0000-00004E5D0000}"/>
    <cellStyle name="Normal 4 4 2 4" xfId="23900" xr:uid="{00000000-0005-0000-0000-00004F5D0000}"/>
    <cellStyle name="Normal 4 4 2 4 2" xfId="23901" xr:uid="{00000000-0005-0000-0000-0000505D0000}"/>
    <cellStyle name="Normal 4 4 2 4 2 2" xfId="23902" xr:uid="{00000000-0005-0000-0000-0000515D0000}"/>
    <cellStyle name="Normal 4 4 2 4 3" xfId="23903" xr:uid="{00000000-0005-0000-0000-0000525D0000}"/>
    <cellStyle name="Normal 4 4 2 5" xfId="23904" xr:uid="{00000000-0005-0000-0000-0000535D0000}"/>
    <cellStyle name="Normal 4 4 2 6" xfId="23905" xr:uid="{00000000-0005-0000-0000-0000545D0000}"/>
    <cellStyle name="Normal 4 4 2 6 2" xfId="23906" xr:uid="{00000000-0005-0000-0000-0000555D0000}"/>
    <cellStyle name="Normal 4 4 2 7" xfId="23907" xr:uid="{00000000-0005-0000-0000-0000565D0000}"/>
    <cellStyle name="Normal 4 4 2 7 2" xfId="23908" xr:uid="{00000000-0005-0000-0000-0000575D0000}"/>
    <cellStyle name="Normal 4 4 2 8" xfId="23909" xr:uid="{00000000-0005-0000-0000-0000585D0000}"/>
    <cellStyle name="Normal 4 4 2 9" xfId="23910" xr:uid="{00000000-0005-0000-0000-0000595D0000}"/>
    <cellStyle name="Normal 4 4 3" xfId="23911" xr:uid="{00000000-0005-0000-0000-00005A5D0000}"/>
    <cellStyle name="Normal 4 4 3 2" xfId="23912" xr:uid="{00000000-0005-0000-0000-00005B5D0000}"/>
    <cellStyle name="Normal 4 4 3 2 2" xfId="23913" xr:uid="{00000000-0005-0000-0000-00005C5D0000}"/>
    <cellStyle name="Normal 4 4 3 2 2 2" xfId="23914" xr:uid="{00000000-0005-0000-0000-00005D5D0000}"/>
    <cellStyle name="Normal 4 4 3 2 2 2 2" xfId="23915" xr:uid="{00000000-0005-0000-0000-00005E5D0000}"/>
    <cellStyle name="Normal 4 4 3 2 2 3" xfId="23916" xr:uid="{00000000-0005-0000-0000-00005F5D0000}"/>
    <cellStyle name="Normal 4 4 3 2 3" xfId="23917" xr:uid="{00000000-0005-0000-0000-0000605D0000}"/>
    <cellStyle name="Normal 4 4 3 2 4" xfId="23918" xr:uid="{00000000-0005-0000-0000-0000615D0000}"/>
    <cellStyle name="Normal 4 4 3 2 4 2" xfId="23919" xr:uid="{00000000-0005-0000-0000-0000625D0000}"/>
    <cellStyle name="Normal 4 4 3 2 5" xfId="23920" xr:uid="{00000000-0005-0000-0000-0000635D0000}"/>
    <cellStyle name="Normal 4 4 3 2 5 2" xfId="23921" xr:uid="{00000000-0005-0000-0000-0000645D0000}"/>
    <cellStyle name="Normal 4 4 3 2 6" xfId="23922" xr:uid="{00000000-0005-0000-0000-0000655D0000}"/>
    <cellStyle name="Normal 4 4 3 3" xfId="23923" xr:uid="{00000000-0005-0000-0000-0000665D0000}"/>
    <cellStyle name="Normal 4 4 3 3 2" xfId="23924" xr:uid="{00000000-0005-0000-0000-0000675D0000}"/>
    <cellStyle name="Normal 4 4 3 3 2 2" xfId="23925" xr:uid="{00000000-0005-0000-0000-0000685D0000}"/>
    <cellStyle name="Normal 4 4 3 3 3" xfId="23926" xr:uid="{00000000-0005-0000-0000-0000695D0000}"/>
    <cellStyle name="Normal 4 4 3 4" xfId="23927" xr:uid="{00000000-0005-0000-0000-00006A5D0000}"/>
    <cellStyle name="Normal 4 4 3 5" xfId="23928" xr:uid="{00000000-0005-0000-0000-00006B5D0000}"/>
    <cellStyle name="Normal 4 4 3 5 2" xfId="23929" xr:uid="{00000000-0005-0000-0000-00006C5D0000}"/>
    <cellStyle name="Normal 4 4 3 6" xfId="23930" xr:uid="{00000000-0005-0000-0000-00006D5D0000}"/>
    <cellStyle name="Normal 4 4 3 6 2" xfId="23931" xr:uid="{00000000-0005-0000-0000-00006E5D0000}"/>
    <cellStyle name="Normal 4 4 3 7" xfId="23932" xr:uid="{00000000-0005-0000-0000-00006F5D0000}"/>
    <cellStyle name="Normal 4 4 3 8" xfId="23933" xr:uid="{00000000-0005-0000-0000-0000705D0000}"/>
    <cellStyle name="Normal 4 4 3 9" xfId="23934" xr:uid="{00000000-0005-0000-0000-0000715D0000}"/>
    <cellStyle name="Normal 4 4 4" xfId="23935" xr:uid="{00000000-0005-0000-0000-0000725D0000}"/>
    <cellStyle name="Normal 4 4 4 2" xfId="23936" xr:uid="{00000000-0005-0000-0000-0000735D0000}"/>
    <cellStyle name="Normal 4 4 4 2 2" xfId="23937" xr:uid="{00000000-0005-0000-0000-0000745D0000}"/>
    <cellStyle name="Normal 4 4 4 2 3" xfId="23938" xr:uid="{00000000-0005-0000-0000-0000755D0000}"/>
    <cellStyle name="Normal 4 4 4 2 3 2" xfId="23939" xr:uid="{00000000-0005-0000-0000-0000765D0000}"/>
    <cellStyle name="Normal 4 4 4 2 4" xfId="23940" xr:uid="{00000000-0005-0000-0000-0000775D0000}"/>
    <cellStyle name="Normal 4 4 4 3" xfId="23941" xr:uid="{00000000-0005-0000-0000-0000785D0000}"/>
    <cellStyle name="Normal 4 4 4 4" xfId="23942" xr:uid="{00000000-0005-0000-0000-0000795D0000}"/>
    <cellStyle name="Normal 4 4 4 4 2" xfId="23943" xr:uid="{00000000-0005-0000-0000-00007A5D0000}"/>
    <cellStyle name="Normal 4 4 4 5" xfId="23944" xr:uid="{00000000-0005-0000-0000-00007B5D0000}"/>
    <cellStyle name="Normal 4 4 4 5 2" xfId="23945" xr:uid="{00000000-0005-0000-0000-00007C5D0000}"/>
    <cellStyle name="Normal 4 4 4 6" xfId="23946" xr:uid="{00000000-0005-0000-0000-00007D5D0000}"/>
    <cellStyle name="Normal 4 4 5" xfId="23947" xr:uid="{00000000-0005-0000-0000-00007E5D0000}"/>
    <cellStyle name="Normal 4 4 5 2" xfId="23948" xr:uid="{00000000-0005-0000-0000-00007F5D0000}"/>
    <cellStyle name="Normal 4 4 5 3" xfId="23949" xr:uid="{00000000-0005-0000-0000-0000805D0000}"/>
    <cellStyle name="Normal 4 4 5 4" xfId="23950" xr:uid="{00000000-0005-0000-0000-0000815D0000}"/>
    <cellStyle name="Normal 4 4 5 4 2" xfId="23951" xr:uid="{00000000-0005-0000-0000-0000825D0000}"/>
    <cellStyle name="Normal 4 4 5 5" xfId="23952" xr:uid="{00000000-0005-0000-0000-0000835D0000}"/>
    <cellStyle name="Normal 4 4 6" xfId="23953" xr:uid="{00000000-0005-0000-0000-0000845D0000}"/>
    <cellStyle name="Normal 4 4 6 2" xfId="23954" xr:uid="{00000000-0005-0000-0000-0000855D0000}"/>
    <cellStyle name="Normal 4 4 7" xfId="23955" xr:uid="{00000000-0005-0000-0000-0000865D0000}"/>
    <cellStyle name="Normal 4 4 7 2" xfId="23956" xr:uid="{00000000-0005-0000-0000-0000875D0000}"/>
    <cellStyle name="Normal 4 4 8" xfId="23957" xr:uid="{00000000-0005-0000-0000-0000885D0000}"/>
    <cellStyle name="Normal 4 4 8 2" xfId="23958" xr:uid="{00000000-0005-0000-0000-0000895D0000}"/>
    <cellStyle name="Normal 4 4 9" xfId="23959" xr:uid="{00000000-0005-0000-0000-00008A5D0000}"/>
    <cellStyle name="Normal 4 4 9 2" xfId="23960" xr:uid="{00000000-0005-0000-0000-00008B5D0000}"/>
    <cellStyle name="Normal 4 40" xfId="23961" xr:uid="{00000000-0005-0000-0000-00008C5D0000}"/>
    <cellStyle name="Normal 4 41" xfId="23962" xr:uid="{00000000-0005-0000-0000-00008D5D0000}"/>
    <cellStyle name="Normal 4 42" xfId="23963" xr:uid="{00000000-0005-0000-0000-00008E5D0000}"/>
    <cellStyle name="Normal 4 43" xfId="23964" xr:uid="{00000000-0005-0000-0000-00008F5D0000}"/>
    <cellStyle name="Normal 4 44" xfId="23965" xr:uid="{00000000-0005-0000-0000-0000905D0000}"/>
    <cellStyle name="Normal 4 45" xfId="23966" xr:uid="{00000000-0005-0000-0000-0000915D0000}"/>
    <cellStyle name="Normal 4 46" xfId="23967" xr:uid="{00000000-0005-0000-0000-0000925D0000}"/>
    <cellStyle name="Normal 4 47" xfId="23968" xr:uid="{00000000-0005-0000-0000-0000935D0000}"/>
    <cellStyle name="Normal 4 48" xfId="23969" xr:uid="{00000000-0005-0000-0000-0000945D0000}"/>
    <cellStyle name="Normal 4 49" xfId="23970" xr:uid="{00000000-0005-0000-0000-0000955D0000}"/>
    <cellStyle name="Normal 4 5" xfId="23971" xr:uid="{00000000-0005-0000-0000-0000965D0000}"/>
    <cellStyle name="Normal 4 5 10" xfId="23972" xr:uid="{00000000-0005-0000-0000-0000975D0000}"/>
    <cellStyle name="Normal 4 5 10 2" xfId="23973" xr:uid="{00000000-0005-0000-0000-0000985D0000}"/>
    <cellStyle name="Normal 4 5 11" xfId="23974" xr:uid="{00000000-0005-0000-0000-0000995D0000}"/>
    <cellStyle name="Normal 4 5 11 2" xfId="23975" xr:uid="{00000000-0005-0000-0000-00009A5D0000}"/>
    <cellStyle name="Normal 4 5 12" xfId="23976" xr:uid="{00000000-0005-0000-0000-00009B5D0000}"/>
    <cellStyle name="Normal 4 5 13" xfId="23977" xr:uid="{00000000-0005-0000-0000-00009C5D0000}"/>
    <cellStyle name="Normal 4 5 14" xfId="23978" xr:uid="{00000000-0005-0000-0000-00009D5D0000}"/>
    <cellStyle name="Normal 4 5 14 2" xfId="23979" xr:uid="{00000000-0005-0000-0000-00009E5D0000}"/>
    <cellStyle name="Normal 4 5 15" xfId="23980" xr:uid="{00000000-0005-0000-0000-00009F5D0000}"/>
    <cellStyle name="Normal 4 5 15 2" xfId="23981" xr:uid="{00000000-0005-0000-0000-0000A05D0000}"/>
    <cellStyle name="Normal 4 5 16" xfId="23982" xr:uid="{00000000-0005-0000-0000-0000A15D0000}"/>
    <cellStyle name="Normal 4 5 17" xfId="23983" xr:uid="{00000000-0005-0000-0000-0000A25D0000}"/>
    <cellStyle name="Normal 4 5 18" xfId="23984" xr:uid="{00000000-0005-0000-0000-0000A35D0000}"/>
    <cellStyle name="Normal 4 5 2" xfId="23985" xr:uid="{00000000-0005-0000-0000-0000A45D0000}"/>
    <cellStyle name="Normal 4 5 2 10" xfId="23986" xr:uid="{00000000-0005-0000-0000-0000A55D0000}"/>
    <cellStyle name="Normal 4 5 2 2" xfId="23987" xr:uid="{00000000-0005-0000-0000-0000A65D0000}"/>
    <cellStyle name="Normal 4 5 2 2 2" xfId="23988" xr:uid="{00000000-0005-0000-0000-0000A75D0000}"/>
    <cellStyle name="Normal 4 5 2 2 2 2" xfId="23989" xr:uid="{00000000-0005-0000-0000-0000A85D0000}"/>
    <cellStyle name="Normal 4 5 2 2 2 2 2" xfId="23990" xr:uid="{00000000-0005-0000-0000-0000A95D0000}"/>
    <cellStyle name="Normal 4 5 2 2 2 2 2 2" xfId="23991" xr:uid="{00000000-0005-0000-0000-0000AA5D0000}"/>
    <cellStyle name="Normal 4 5 2 2 2 2 3" xfId="23992" xr:uid="{00000000-0005-0000-0000-0000AB5D0000}"/>
    <cellStyle name="Normal 4 5 2 2 2 3" xfId="23993" xr:uid="{00000000-0005-0000-0000-0000AC5D0000}"/>
    <cellStyle name="Normal 4 5 2 2 2 3 2" xfId="23994" xr:uid="{00000000-0005-0000-0000-0000AD5D0000}"/>
    <cellStyle name="Normal 4 5 2 2 2 4" xfId="23995" xr:uid="{00000000-0005-0000-0000-0000AE5D0000}"/>
    <cellStyle name="Normal 4 5 2 2 2 4 2" xfId="23996" xr:uid="{00000000-0005-0000-0000-0000AF5D0000}"/>
    <cellStyle name="Normal 4 5 2 2 2 5" xfId="23997" xr:uid="{00000000-0005-0000-0000-0000B05D0000}"/>
    <cellStyle name="Normal 4 5 2 2 3" xfId="23998" xr:uid="{00000000-0005-0000-0000-0000B15D0000}"/>
    <cellStyle name="Normal 4 5 2 2 3 2" xfId="23999" xr:uid="{00000000-0005-0000-0000-0000B25D0000}"/>
    <cellStyle name="Normal 4 5 2 2 3 2 2" xfId="24000" xr:uid="{00000000-0005-0000-0000-0000B35D0000}"/>
    <cellStyle name="Normal 4 5 2 2 3 3" xfId="24001" xr:uid="{00000000-0005-0000-0000-0000B45D0000}"/>
    <cellStyle name="Normal 4 5 2 2 4" xfId="24002" xr:uid="{00000000-0005-0000-0000-0000B55D0000}"/>
    <cellStyle name="Normal 4 5 2 2 5" xfId="24003" xr:uid="{00000000-0005-0000-0000-0000B65D0000}"/>
    <cellStyle name="Normal 4 5 2 2 5 2" xfId="24004" xr:uid="{00000000-0005-0000-0000-0000B75D0000}"/>
    <cellStyle name="Normal 4 5 2 2 6" xfId="24005" xr:uid="{00000000-0005-0000-0000-0000B85D0000}"/>
    <cellStyle name="Normal 4 5 2 2 6 2" xfId="24006" xr:uid="{00000000-0005-0000-0000-0000B95D0000}"/>
    <cellStyle name="Normal 4 5 2 2 7" xfId="24007" xr:uid="{00000000-0005-0000-0000-0000BA5D0000}"/>
    <cellStyle name="Normal 4 5 2 2 8" xfId="24008" xr:uid="{00000000-0005-0000-0000-0000BB5D0000}"/>
    <cellStyle name="Normal 4 5 2 2 9" xfId="24009" xr:uid="{00000000-0005-0000-0000-0000BC5D0000}"/>
    <cellStyle name="Normal 4 5 2 3" xfId="24010" xr:uid="{00000000-0005-0000-0000-0000BD5D0000}"/>
    <cellStyle name="Normal 4 5 2 3 2" xfId="24011" xr:uid="{00000000-0005-0000-0000-0000BE5D0000}"/>
    <cellStyle name="Normal 4 5 2 3 2 2" xfId="24012" xr:uid="{00000000-0005-0000-0000-0000BF5D0000}"/>
    <cellStyle name="Normal 4 5 2 3 2 2 2" xfId="24013" xr:uid="{00000000-0005-0000-0000-0000C05D0000}"/>
    <cellStyle name="Normal 4 5 2 3 2 3" xfId="24014" xr:uid="{00000000-0005-0000-0000-0000C15D0000}"/>
    <cellStyle name="Normal 4 5 2 3 3" xfId="24015" xr:uid="{00000000-0005-0000-0000-0000C25D0000}"/>
    <cellStyle name="Normal 4 5 2 3 3 2" xfId="24016" xr:uid="{00000000-0005-0000-0000-0000C35D0000}"/>
    <cellStyle name="Normal 4 5 2 3 4" xfId="24017" xr:uid="{00000000-0005-0000-0000-0000C45D0000}"/>
    <cellStyle name="Normal 4 5 2 3 4 2" xfId="24018" xr:uid="{00000000-0005-0000-0000-0000C55D0000}"/>
    <cellStyle name="Normal 4 5 2 3 5" xfId="24019" xr:uid="{00000000-0005-0000-0000-0000C65D0000}"/>
    <cellStyle name="Normal 4 5 2 4" xfId="24020" xr:uid="{00000000-0005-0000-0000-0000C75D0000}"/>
    <cellStyle name="Normal 4 5 2 4 2" xfId="24021" xr:uid="{00000000-0005-0000-0000-0000C85D0000}"/>
    <cellStyle name="Normal 4 5 2 4 2 2" xfId="24022" xr:uid="{00000000-0005-0000-0000-0000C95D0000}"/>
    <cellStyle name="Normal 4 5 2 4 3" xfId="24023" xr:uid="{00000000-0005-0000-0000-0000CA5D0000}"/>
    <cellStyle name="Normal 4 5 2 5" xfId="24024" xr:uid="{00000000-0005-0000-0000-0000CB5D0000}"/>
    <cellStyle name="Normal 4 5 2 6" xfId="24025" xr:uid="{00000000-0005-0000-0000-0000CC5D0000}"/>
    <cellStyle name="Normal 4 5 2 6 2" xfId="24026" xr:uid="{00000000-0005-0000-0000-0000CD5D0000}"/>
    <cellStyle name="Normal 4 5 2 7" xfId="24027" xr:uid="{00000000-0005-0000-0000-0000CE5D0000}"/>
    <cellStyle name="Normal 4 5 2 7 2" xfId="24028" xr:uid="{00000000-0005-0000-0000-0000CF5D0000}"/>
    <cellStyle name="Normal 4 5 2 8" xfId="24029" xr:uid="{00000000-0005-0000-0000-0000D05D0000}"/>
    <cellStyle name="Normal 4 5 2 9" xfId="24030" xr:uid="{00000000-0005-0000-0000-0000D15D0000}"/>
    <cellStyle name="Normal 4 5 3" xfId="24031" xr:uid="{00000000-0005-0000-0000-0000D25D0000}"/>
    <cellStyle name="Normal 4 5 3 2" xfId="24032" xr:uid="{00000000-0005-0000-0000-0000D35D0000}"/>
    <cellStyle name="Normal 4 5 3 2 2" xfId="24033" xr:uid="{00000000-0005-0000-0000-0000D45D0000}"/>
    <cellStyle name="Normal 4 5 3 2 2 2" xfId="24034" xr:uid="{00000000-0005-0000-0000-0000D55D0000}"/>
    <cellStyle name="Normal 4 5 3 2 2 2 2" xfId="24035" xr:uid="{00000000-0005-0000-0000-0000D65D0000}"/>
    <cellStyle name="Normal 4 5 3 2 2 3" xfId="24036" xr:uid="{00000000-0005-0000-0000-0000D75D0000}"/>
    <cellStyle name="Normal 4 5 3 2 3" xfId="24037" xr:uid="{00000000-0005-0000-0000-0000D85D0000}"/>
    <cellStyle name="Normal 4 5 3 2 4" xfId="24038" xr:uid="{00000000-0005-0000-0000-0000D95D0000}"/>
    <cellStyle name="Normal 4 5 3 2 4 2" xfId="24039" xr:uid="{00000000-0005-0000-0000-0000DA5D0000}"/>
    <cellStyle name="Normal 4 5 3 2 5" xfId="24040" xr:uid="{00000000-0005-0000-0000-0000DB5D0000}"/>
    <cellStyle name="Normal 4 5 3 2 5 2" xfId="24041" xr:uid="{00000000-0005-0000-0000-0000DC5D0000}"/>
    <cellStyle name="Normal 4 5 3 2 6" xfId="24042" xr:uid="{00000000-0005-0000-0000-0000DD5D0000}"/>
    <cellStyle name="Normal 4 5 3 3" xfId="24043" xr:uid="{00000000-0005-0000-0000-0000DE5D0000}"/>
    <cellStyle name="Normal 4 5 3 3 2" xfId="24044" xr:uid="{00000000-0005-0000-0000-0000DF5D0000}"/>
    <cellStyle name="Normal 4 5 3 3 2 2" xfId="24045" xr:uid="{00000000-0005-0000-0000-0000E05D0000}"/>
    <cellStyle name="Normal 4 5 3 3 3" xfId="24046" xr:uid="{00000000-0005-0000-0000-0000E15D0000}"/>
    <cellStyle name="Normal 4 5 3 4" xfId="24047" xr:uid="{00000000-0005-0000-0000-0000E25D0000}"/>
    <cellStyle name="Normal 4 5 3 5" xfId="24048" xr:uid="{00000000-0005-0000-0000-0000E35D0000}"/>
    <cellStyle name="Normal 4 5 3 5 2" xfId="24049" xr:uid="{00000000-0005-0000-0000-0000E45D0000}"/>
    <cellStyle name="Normal 4 5 3 6" xfId="24050" xr:uid="{00000000-0005-0000-0000-0000E55D0000}"/>
    <cellStyle name="Normal 4 5 3 6 2" xfId="24051" xr:uid="{00000000-0005-0000-0000-0000E65D0000}"/>
    <cellStyle name="Normal 4 5 3 7" xfId="24052" xr:uid="{00000000-0005-0000-0000-0000E75D0000}"/>
    <cellStyle name="Normal 4 5 3 8" xfId="24053" xr:uid="{00000000-0005-0000-0000-0000E85D0000}"/>
    <cellStyle name="Normal 4 5 3 9" xfId="24054" xr:uid="{00000000-0005-0000-0000-0000E95D0000}"/>
    <cellStyle name="Normal 4 5 4" xfId="24055" xr:uid="{00000000-0005-0000-0000-0000EA5D0000}"/>
    <cellStyle name="Normal 4 5 4 2" xfId="24056" xr:uid="{00000000-0005-0000-0000-0000EB5D0000}"/>
    <cellStyle name="Normal 4 5 4 2 2" xfId="24057" xr:uid="{00000000-0005-0000-0000-0000EC5D0000}"/>
    <cellStyle name="Normal 4 5 4 2 3" xfId="24058" xr:uid="{00000000-0005-0000-0000-0000ED5D0000}"/>
    <cellStyle name="Normal 4 5 4 2 3 2" xfId="24059" xr:uid="{00000000-0005-0000-0000-0000EE5D0000}"/>
    <cellStyle name="Normal 4 5 4 2 4" xfId="24060" xr:uid="{00000000-0005-0000-0000-0000EF5D0000}"/>
    <cellStyle name="Normal 4 5 4 3" xfId="24061" xr:uid="{00000000-0005-0000-0000-0000F05D0000}"/>
    <cellStyle name="Normal 4 5 4 4" xfId="24062" xr:uid="{00000000-0005-0000-0000-0000F15D0000}"/>
    <cellStyle name="Normal 4 5 4 4 2" xfId="24063" xr:uid="{00000000-0005-0000-0000-0000F25D0000}"/>
    <cellStyle name="Normal 4 5 4 5" xfId="24064" xr:uid="{00000000-0005-0000-0000-0000F35D0000}"/>
    <cellStyle name="Normal 4 5 4 5 2" xfId="24065" xr:uid="{00000000-0005-0000-0000-0000F45D0000}"/>
    <cellStyle name="Normal 4 5 4 6" xfId="24066" xr:uid="{00000000-0005-0000-0000-0000F55D0000}"/>
    <cellStyle name="Normal 4 5 5" xfId="24067" xr:uid="{00000000-0005-0000-0000-0000F65D0000}"/>
    <cellStyle name="Normal 4 5 5 2" xfId="24068" xr:uid="{00000000-0005-0000-0000-0000F75D0000}"/>
    <cellStyle name="Normal 4 5 5 3" xfId="24069" xr:uid="{00000000-0005-0000-0000-0000F85D0000}"/>
    <cellStyle name="Normal 4 5 5 4" xfId="24070" xr:uid="{00000000-0005-0000-0000-0000F95D0000}"/>
    <cellStyle name="Normal 4 5 5 4 2" xfId="24071" xr:uid="{00000000-0005-0000-0000-0000FA5D0000}"/>
    <cellStyle name="Normal 4 5 5 5" xfId="24072" xr:uid="{00000000-0005-0000-0000-0000FB5D0000}"/>
    <cellStyle name="Normal 4 5 6" xfId="24073" xr:uid="{00000000-0005-0000-0000-0000FC5D0000}"/>
    <cellStyle name="Normal 4 5 6 2" xfId="24074" xr:uid="{00000000-0005-0000-0000-0000FD5D0000}"/>
    <cellStyle name="Normal 4 5 7" xfId="24075" xr:uid="{00000000-0005-0000-0000-0000FE5D0000}"/>
    <cellStyle name="Normal 4 5 7 2" xfId="24076" xr:uid="{00000000-0005-0000-0000-0000FF5D0000}"/>
    <cellStyle name="Normal 4 5 8" xfId="24077" xr:uid="{00000000-0005-0000-0000-0000005E0000}"/>
    <cellStyle name="Normal 4 5 8 2" xfId="24078" xr:uid="{00000000-0005-0000-0000-0000015E0000}"/>
    <cellStyle name="Normal 4 5 9" xfId="24079" xr:uid="{00000000-0005-0000-0000-0000025E0000}"/>
    <cellStyle name="Normal 4 5 9 2" xfId="24080" xr:uid="{00000000-0005-0000-0000-0000035E0000}"/>
    <cellStyle name="Normal 4 50" xfId="24081" xr:uid="{00000000-0005-0000-0000-0000045E0000}"/>
    <cellStyle name="Normal 4 51" xfId="24082" xr:uid="{00000000-0005-0000-0000-0000055E0000}"/>
    <cellStyle name="Normal 4 52" xfId="24083" xr:uid="{00000000-0005-0000-0000-0000065E0000}"/>
    <cellStyle name="Normal 4 53" xfId="24084" xr:uid="{00000000-0005-0000-0000-0000075E0000}"/>
    <cellStyle name="Normal 4 54" xfId="24085" xr:uid="{00000000-0005-0000-0000-0000085E0000}"/>
    <cellStyle name="Normal 4 55" xfId="24086" xr:uid="{00000000-0005-0000-0000-0000095E0000}"/>
    <cellStyle name="Normal 4 56" xfId="24087" xr:uid="{00000000-0005-0000-0000-00000A5E0000}"/>
    <cellStyle name="Normal 4 57" xfId="24088" xr:uid="{00000000-0005-0000-0000-00000B5E0000}"/>
    <cellStyle name="Normal 4 58" xfId="24089" xr:uid="{00000000-0005-0000-0000-00000C5E0000}"/>
    <cellStyle name="Normal 4 59" xfId="24090" xr:uid="{00000000-0005-0000-0000-00000D5E0000}"/>
    <cellStyle name="Normal 4 6" xfId="24091" xr:uid="{00000000-0005-0000-0000-00000E5E0000}"/>
    <cellStyle name="Normal 4 6 10" xfId="24092" xr:uid="{00000000-0005-0000-0000-00000F5E0000}"/>
    <cellStyle name="Normal 4 6 10 2" xfId="24093" xr:uid="{00000000-0005-0000-0000-0000105E0000}"/>
    <cellStyle name="Normal 4 6 11" xfId="24094" xr:uid="{00000000-0005-0000-0000-0000115E0000}"/>
    <cellStyle name="Normal 4 6 11 2" xfId="24095" xr:uid="{00000000-0005-0000-0000-0000125E0000}"/>
    <cellStyle name="Normal 4 6 12" xfId="24096" xr:uid="{00000000-0005-0000-0000-0000135E0000}"/>
    <cellStyle name="Normal 4 6 13" xfId="24097" xr:uid="{00000000-0005-0000-0000-0000145E0000}"/>
    <cellStyle name="Normal 4 6 14" xfId="24098" xr:uid="{00000000-0005-0000-0000-0000155E0000}"/>
    <cellStyle name="Normal 4 6 14 2" xfId="24099" xr:uid="{00000000-0005-0000-0000-0000165E0000}"/>
    <cellStyle name="Normal 4 6 15" xfId="24100" xr:uid="{00000000-0005-0000-0000-0000175E0000}"/>
    <cellStyle name="Normal 4 6 15 2" xfId="24101" xr:uid="{00000000-0005-0000-0000-0000185E0000}"/>
    <cellStyle name="Normal 4 6 16" xfId="24102" xr:uid="{00000000-0005-0000-0000-0000195E0000}"/>
    <cellStyle name="Normal 4 6 17" xfId="24103" xr:uid="{00000000-0005-0000-0000-00001A5E0000}"/>
    <cellStyle name="Normal 4 6 18" xfId="24104" xr:uid="{00000000-0005-0000-0000-00001B5E0000}"/>
    <cellStyle name="Normal 4 6 2" xfId="24105" xr:uid="{00000000-0005-0000-0000-00001C5E0000}"/>
    <cellStyle name="Normal 4 6 2 10" xfId="24106" xr:uid="{00000000-0005-0000-0000-00001D5E0000}"/>
    <cellStyle name="Normal 4 6 2 2" xfId="24107" xr:uid="{00000000-0005-0000-0000-00001E5E0000}"/>
    <cellStyle name="Normal 4 6 2 2 2" xfId="24108" xr:uid="{00000000-0005-0000-0000-00001F5E0000}"/>
    <cellStyle name="Normal 4 6 2 2 2 2" xfId="24109" xr:uid="{00000000-0005-0000-0000-0000205E0000}"/>
    <cellStyle name="Normal 4 6 2 2 2 2 2" xfId="24110" xr:uid="{00000000-0005-0000-0000-0000215E0000}"/>
    <cellStyle name="Normal 4 6 2 2 2 2 2 2" xfId="24111" xr:uid="{00000000-0005-0000-0000-0000225E0000}"/>
    <cellStyle name="Normal 4 6 2 2 2 2 3" xfId="24112" xr:uid="{00000000-0005-0000-0000-0000235E0000}"/>
    <cellStyle name="Normal 4 6 2 2 2 3" xfId="24113" xr:uid="{00000000-0005-0000-0000-0000245E0000}"/>
    <cellStyle name="Normal 4 6 2 2 2 3 2" xfId="24114" xr:uid="{00000000-0005-0000-0000-0000255E0000}"/>
    <cellStyle name="Normal 4 6 2 2 2 4" xfId="24115" xr:uid="{00000000-0005-0000-0000-0000265E0000}"/>
    <cellStyle name="Normal 4 6 2 2 2 4 2" xfId="24116" xr:uid="{00000000-0005-0000-0000-0000275E0000}"/>
    <cellStyle name="Normal 4 6 2 2 2 5" xfId="24117" xr:uid="{00000000-0005-0000-0000-0000285E0000}"/>
    <cellStyle name="Normal 4 6 2 2 3" xfId="24118" xr:uid="{00000000-0005-0000-0000-0000295E0000}"/>
    <cellStyle name="Normal 4 6 2 2 3 2" xfId="24119" xr:uid="{00000000-0005-0000-0000-00002A5E0000}"/>
    <cellStyle name="Normal 4 6 2 2 3 2 2" xfId="24120" xr:uid="{00000000-0005-0000-0000-00002B5E0000}"/>
    <cellStyle name="Normal 4 6 2 2 3 3" xfId="24121" xr:uid="{00000000-0005-0000-0000-00002C5E0000}"/>
    <cellStyle name="Normal 4 6 2 2 4" xfId="24122" xr:uid="{00000000-0005-0000-0000-00002D5E0000}"/>
    <cellStyle name="Normal 4 6 2 2 5" xfId="24123" xr:uid="{00000000-0005-0000-0000-00002E5E0000}"/>
    <cellStyle name="Normal 4 6 2 2 5 2" xfId="24124" xr:uid="{00000000-0005-0000-0000-00002F5E0000}"/>
    <cellStyle name="Normal 4 6 2 2 6" xfId="24125" xr:uid="{00000000-0005-0000-0000-0000305E0000}"/>
    <cellStyle name="Normal 4 6 2 2 6 2" xfId="24126" xr:uid="{00000000-0005-0000-0000-0000315E0000}"/>
    <cellStyle name="Normal 4 6 2 2 7" xfId="24127" xr:uid="{00000000-0005-0000-0000-0000325E0000}"/>
    <cellStyle name="Normal 4 6 2 2 8" xfId="24128" xr:uid="{00000000-0005-0000-0000-0000335E0000}"/>
    <cellStyle name="Normal 4 6 2 2 9" xfId="24129" xr:uid="{00000000-0005-0000-0000-0000345E0000}"/>
    <cellStyle name="Normal 4 6 2 3" xfId="24130" xr:uid="{00000000-0005-0000-0000-0000355E0000}"/>
    <cellStyle name="Normal 4 6 2 3 2" xfId="24131" xr:uid="{00000000-0005-0000-0000-0000365E0000}"/>
    <cellStyle name="Normal 4 6 2 3 2 2" xfId="24132" xr:uid="{00000000-0005-0000-0000-0000375E0000}"/>
    <cellStyle name="Normal 4 6 2 3 2 2 2" xfId="24133" xr:uid="{00000000-0005-0000-0000-0000385E0000}"/>
    <cellStyle name="Normal 4 6 2 3 2 3" xfId="24134" xr:uid="{00000000-0005-0000-0000-0000395E0000}"/>
    <cellStyle name="Normal 4 6 2 3 3" xfId="24135" xr:uid="{00000000-0005-0000-0000-00003A5E0000}"/>
    <cellStyle name="Normal 4 6 2 3 3 2" xfId="24136" xr:uid="{00000000-0005-0000-0000-00003B5E0000}"/>
    <cellStyle name="Normal 4 6 2 3 4" xfId="24137" xr:uid="{00000000-0005-0000-0000-00003C5E0000}"/>
    <cellStyle name="Normal 4 6 2 3 4 2" xfId="24138" xr:uid="{00000000-0005-0000-0000-00003D5E0000}"/>
    <cellStyle name="Normal 4 6 2 3 5" xfId="24139" xr:uid="{00000000-0005-0000-0000-00003E5E0000}"/>
    <cellStyle name="Normal 4 6 2 4" xfId="24140" xr:uid="{00000000-0005-0000-0000-00003F5E0000}"/>
    <cellStyle name="Normal 4 6 2 4 2" xfId="24141" xr:uid="{00000000-0005-0000-0000-0000405E0000}"/>
    <cellStyle name="Normal 4 6 2 4 2 2" xfId="24142" xr:uid="{00000000-0005-0000-0000-0000415E0000}"/>
    <cellStyle name="Normal 4 6 2 4 3" xfId="24143" xr:uid="{00000000-0005-0000-0000-0000425E0000}"/>
    <cellStyle name="Normal 4 6 2 5" xfId="24144" xr:uid="{00000000-0005-0000-0000-0000435E0000}"/>
    <cellStyle name="Normal 4 6 2 6" xfId="24145" xr:uid="{00000000-0005-0000-0000-0000445E0000}"/>
    <cellStyle name="Normal 4 6 2 6 2" xfId="24146" xr:uid="{00000000-0005-0000-0000-0000455E0000}"/>
    <cellStyle name="Normal 4 6 2 7" xfId="24147" xr:uid="{00000000-0005-0000-0000-0000465E0000}"/>
    <cellStyle name="Normal 4 6 2 7 2" xfId="24148" xr:uid="{00000000-0005-0000-0000-0000475E0000}"/>
    <cellStyle name="Normal 4 6 2 8" xfId="24149" xr:uid="{00000000-0005-0000-0000-0000485E0000}"/>
    <cellStyle name="Normal 4 6 2 9" xfId="24150" xr:uid="{00000000-0005-0000-0000-0000495E0000}"/>
    <cellStyle name="Normal 4 6 3" xfId="24151" xr:uid="{00000000-0005-0000-0000-00004A5E0000}"/>
    <cellStyle name="Normal 4 6 3 2" xfId="24152" xr:uid="{00000000-0005-0000-0000-00004B5E0000}"/>
    <cellStyle name="Normal 4 6 3 2 2" xfId="24153" xr:uid="{00000000-0005-0000-0000-00004C5E0000}"/>
    <cellStyle name="Normal 4 6 3 2 2 2" xfId="24154" xr:uid="{00000000-0005-0000-0000-00004D5E0000}"/>
    <cellStyle name="Normal 4 6 3 2 2 2 2" xfId="24155" xr:uid="{00000000-0005-0000-0000-00004E5E0000}"/>
    <cellStyle name="Normal 4 6 3 2 2 3" xfId="24156" xr:uid="{00000000-0005-0000-0000-00004F5E0000}"/>
    <cellStyle name="Normal 4 6 3 2 3" xfId="24157" xr:uid="{00000000-0005-0000-0000-0000505E0000}"/>
    <cellStyle name="Normal 4 6 3 2 4" xfId="24158" xr:uid="{00000000-0005-0000-0000-0000515E0000}"/>
    <cellStyle name="Normal 4 6 3 2 4 2" xfId="24159" xr:uid="{00000000-0005-0000-0000-0000525E0000}"/>
    <cellStyle name="Normal 4 6 3 2 5" xfId="24160" xr:uid="{00000000-0005-0000-0000-0000535E0000}"/>
    <cellStyle name="Normal 4 6 3 2 5 2" xfId="24161" xr:uid="{00000000-0005-0000-0000-0000545E0000}"/>
    <cellStyle name="Normal 4 6 3 2 6" xfId="24162" xr:uid="{00000000-0005-0000-0000-0000555E0000}"/>
    <cellStyle name="Normal 4 6 3 3" xfId="24163" xr:uid="{00000000-0005-0000-0000-0000565E0000}"/>
    <cellStyle name="Normal 4 6 3 3 2" xfId="24164" xr:uid="{00000000-0005-0000-0000-0000575E0000}"/>
    <cellStyle name="Normal 4 6 3 3 2 2" xfId="24165" xr:uid="{00000000-0005-0000-0000-0000585E0000}"/>
    <cellStyle name="Normal 4 6 3 3 3" xfId="24166" xr:uid="{00000000-0005-0000-0000-0000595E0000}"/>
    <cellStyle name="Normal 4 6 3 4" xfId="24167" xr:uid="{00000000-0005-0000-0000-00005A5E0000}"/>
    <cellStyle name="Normal 4 6 3 5" xfId="24168" xr:uid="{00000000-0005-0000-0000-00005B5E0000}"/>
    <cellStyle name="Normal 4 6 3 5 2" xfId="24169" xr:uid="{00000000-0005-0000-0000-00005C5E0000}"/>
    <cellStyle name="Normal 4 6 3 6" xfId="24170" xr:uid="{00000000-0005-0000-0000-00005D5E0000}"/>
    <cellStyle name="Normal 4 6 3 6 2" xfId="24171" xr:uid="{00000000-0005-0000-0000-00005E5E0000}"/>
    <cellStyle name="Normal 4 6 3 7" xfId="24172" xr:uid="{00000000-0005-0000-0000-00005F5E0000}"/>
    <cellStyle name="Normal 4 6 3 8" xfId="24173" xr:uid="{00000000-0005-0000-0000-0000605E0000}"/>
    <cellStyle name="Normal 4 6 3 9" xfId="24174" xr:uid="{00000000-0005-0000-0000-0000615E0000}"/>
    <cellStyle name="Normal 4 6 4" xfId="24175" xr:uid="{00000000-0005-0000-0000-0000625E0000}"/>
    <cellStyle name="Normal 4 6 4 2" xfId="24176" xr:uid="{00000000-0005-0000-0000-0000635E0000}"/>
    <cellStyle name="Normal 4 6 4 2 2" xfId="24177" xr:uid="{00000000-0005-0000-0000-0000645E0000}"/>
    <cellStyle name="Normal 4 6 4 2 3" xfId="24178" xr:uid="{00000000-0005-0000-0000-0000655E0000}"/>
    <cellStyle name="Normal 4 6 4 2 3 2" xfId="24179" xr:uid="{00000000-0005-0000-0000-0000665E0000}"/>
    <cellStyle name="Normal 4 6 4 2 4" xfId="24180" xr:uid="{00000000-0005-0000-0000-0000675E0000}"/>
    <cellStyle name="Normal 4 6 4 3" xfId="24181" xr:uid="{00000000-0005-0000-0000-0000685E0000}"/>
    <cellStyle name="Normal 4 6 4 4" xfId="24182" xr:uid="{00000000-0005-0000-0000-0000695E0000}"/>
    <cellStyle name="Normal 4 6 4 4 2" xfId="24183" xr:uid="{00000000-0005-0000-0000-00006A5E0000}"/>
    <cellStyle name="Normal 4 6 4 5" xfId="24184" xr:uid="{00000000-0005-0000-0000-00006B5E0000}"/>
    <cellStyle name="Normal 4 6 4 5 2" xfId="24185" xr:uid="{00000000-0005-0000-0000-00006C5E0000}"/>
    <cellStyle name="Normal 4 6 4 6" xfId="24186" xr:uid="{00000000-0005-0000-0000-00006D5E0000}"/>
    <cellStyle name="Normal 4 6 5" xfId="24187" xr:uid="{00000000-0005-0000-0000-00006E5E0000}"/>
    <cellStyle name="Normal 4 6 5 2" xfId="24188" xr:uid="{00000000-0005-0000-0000-00006F5E0000}"/>
    <cellStyle name="Normal 4 6 5 3" xfId="24189" xr:uid="{00000000-0005-0000-0000-0000705E0000}"/>
    <cellStyle name="Normal 4 6 5 4" xfId="24190" xr:uid="{00000000-0005-0000-0000-0000715E0000}"/>
    <cellStyle name="Normal 4 6 5 4 2" xfId="24191" xr:uid="{00000000-0005-0000-0000-0000725E0000}"/>
    <cellStyle name="Normal 4 6 5 5" xfId="24192" xr:uid="{00000000-0005-0000-0000-0000735E0000}"/>
    <cellStyle name="Normal 4 6 6" xfId="24193" xr:uid="{00000000-0005-0000-0000-0000745E0000}"/>
    <cellStyle name="Normal 4 6 6 2" xfId="24194" xr:uid="{00000000-0005-0000-0000-0000755E0000}"/>
    <cellStyle name="Normal 4 6 7" xfId="24195" xr:uid="{00000000-0005-0000-0000-0000765E0000}"/>
    <cellStyle name="Normal 4 6 7 2" xfId="24196" xr:uid="{00000000-0005-0000-0000-0000775E0000}"/>
    <cellStyle name="Normal 4 6 8" xfId="24197" xr:uid="{00000000-0005-0000-0000-0000785E0000}"/>
    <cellStyle name="Normal 4 6 8 2" xfId="24198" xr:uid="{00000000-0005-0000-0000-0000795E0000}"/>
    <cellStyle name="Normal 4 6 9" xfId="24199" xr:uid="{00000000-0005-0000-0000-00007A5E0000}"/>
    <cellStyle name="Normal 4 6 9 2" xfId="24200" xr:uid="{00000000-0005-0000-0000-00007B5E0000}"/>
    <cellStyle name="Normal 4 60" xfId="24201" xr:uid="{00000000-0005-0000-0000-00007C5E0000}"/>
    <cellStyle name="Normal 4 61" xfId="24202" xr:uid="{00000000-0005-0000-0000-00007D5E0000}"/>
    <cellStyle name="Normal 4 62" xfId="24203" xr:uid="{00000000-0005-0000-0000-00007E5E0000}"/>
    <cellStyle name="Normal 4 63" xfId="24204" xr:uid="{00000000-0005-0000-0000-00007F5E0000}"/>
    <cellStyle name="Normal 4 64" xfId="24205" xr:uid="{00000000-0005-0000-0000-0000805E0000}"/>
    <cellStyle name="Normal 4 65" xfId="24206" xr:uid="{00000000-0005-0000-0000-0000815E0000}"/>
    <cellStyle name="Normal 4 66" xfId="24207" xr:uid="{00000000-0005-0000-0000-0000825E0000}"/>
    <cellStyle name="Normal 4 67" xfId="24208" xr:uid="{00000000-0005-0000-0000-0000835E0000}"/>
    <cellStyle name="Normal 4 68" xfId="24209" xr:uid="{00000000-0005-0000-0000-0000845E0000}"/>
    <cellStyle name="Normal 4 69" xfId="24210" xr:uid="{00000000-0005-0000-0000-0000855E0000}"/>
    <cellStyle name="Normal 4 7" xfId="24211" xr:uid="{00000000-0005-0000-0000-0000865E0000}"/>
    <cellStyle name="Normal 4 7 10" xfId="24212" xr:uid="{00000000-0005-0000-0000-0000875E0000}"/>
    <cellStyle name="Normal 4 7 10 2" xfId="24213" xr:uid="{00000000-0005-0000-0000-0000885E0000}"/>
    <cellStyle name="Normal 4 7 11" xfId="24214" xr:uid="{00000000-0005-0000-0000-0000895E0000}"/>
    <cellStyle name="Normal 4 7 11 2" xfId="24215" xr:uid="{00000000-0005-0000-0000-00008A5E0000}"/>
    <cellStyle name="Normal 4 7 12" xfId="24216" xr:uid="{00000000-0005-0000-0000-00008B5E0000}"/>
    <cellStyle name="Normal 4 7 13" xfId="24217" xr:uid="{00000000-0005-0000-0000-00008C5E0000}"/>
    <cellStyle name="Normal 4 7 14" xfId="24218" xr:uid="{00000000-0005-0000-0000-00008D5E0000}"/>
    <cellStyle name="Normal 4 7 14 2" xfId="24219" xr:uid="{00000000-0005-0000-0000-00008E5E0000}"/>
    <cellStyle name="Normal 4 7 15" xfId="24220" xr:uid="{00000000-0005-0000-0000-00008F5E0000}"/>
    <cellStyle name="Normal 4 7 15 2" xfId="24221" xr:uid="{00000000-0005-0000-0000-0000905E0000}"/>
    <cellStyle name="Normal 4 7 16" xfId="24222" xr:uid="{00000000-0005-0000-0000-0000915E0000}"/>
    <cellStyle name="Normal 4 7 17" xfId="24223" xr:uid="{00000000-0005-0000-0000-0000925E0000}"/>
    <cellStyle name="Normal 4 7 18" xfId="24224" xr:uid="{00000000-0005-0000-0000-0000935E0000}"/>
    <cellStyle name="Normal 4 7 2" xfId="24225" xr:uid="{00000000-0005-0000-0000-0000945E0000}"/>
    <cellStyle name="Normal 4 7 2 2" xfId="24226" xr:uid="{00000000-0005-0000-0000-0000955E0000}"/>
    <cellStyle name="Normal 4 7 2 2 2" xfId="24227" xr:uid="{00000000-0005-0000-0000-0000965E0000}"/>
    <cellStyle name="Normal 4 7 2 2 2 2" xfId="24228" xr:uid="{00000000-0005-0000-0000-0000975E0000}"/>
    <cellStyle name="Normal 4 7 2 2 2 2 2" xfId="24229" xr:uid="{00000000-0005-0000-0000-0000985E0000}"/>
    <cellStyle name="Normal 4 7 2 2 2 3" xfId="24230" xr:uid="{00000000-0005-0000-0000-0000995E0000}"/>
    <cellStyle name="Normal 4 7 2 2 3" xfId="24231" xr:uid="{00000000-0005-0000-0000-00009A5E0000}"/>
    <cellStyle name="Normal 4 7 2 2 4" xfId="24232" xr:uid="{00000000-0005-0000-0000-00009B5E0000}"/>
    <cellStyle name="Normal 4 7 2 2 4 2" xfId="24233" xr:uid="{00000000-0005-0000-0000-00009C5E0000}"/>
    <cellStyle name="Normal 4 7 2 2 5" xfId="24234" xr:uid="{00000000-0005-0000-0000-00009D5E0000}"/>
    <cellStyle name="Normal 4 7 2 2 5 2" xfId="24235" xr:uid="{00000000-0005-0000-0000-00009E5E0000}"/>
    <cellStyle name="Normal 4 7 2 2 6" xfId="24236" xr:uid="{00000000-0005-0000-0000-00009F5E0000}"/>
    <cellStyle name="Normal 4 7 2 3" xfId="24237" xr:uid="{00000000-0005-0000-0000-0000A05E0000}"/>
    <cellStyle name="Normal 4 7 2 3 2" xfId="24238" xr:uid="{00000000-0005-0000-0000-0000A15E0000}"/>
    <cellStyle name="Normal 4 7 2 3 2 2" xfId="24239" xr:uid="{00000000-0005-0000-0000-0000A25E0000}"/>
    <cellStyle name="Normal 4 7 2 3 3" xfId="24240" xr:uid="{00000000-0005-0000-0000-0000A35E0000}"/>
    <cellStyle name="Normal 4 7 2 4" xfId="24241" xr:uid="{00000000-0005-0000-0000-0000A45E0000}"/>
    <cellStyle name="Normal 4 7 2 5" xfId="24242" xr:uid="{00000000-0005-0000-0000-0000A55E0000}"/>
    <cellStyle name="Normal 4 7 2 5 2" xfId="24243" xr:uid="{00000000-0005-0000-0000-0000A65E0000}"/>
    <cellStyle name="Normal 4 7 2 6" xfId="24244" xr:uid="{00000000-0005-0000-0000-0000A75E0000}"/>
    <cellStyle name="Normal 4 7 2 6 2" xfId="24245" xr:uid="{00000000-0005-0000-0000-0000A85E0000}"/>
    <cellStyle name="Normal 4 7 2 7" xfId="24246" xr:uid="{00000000-0005-0000-0000-0000A95E0000}"/>
    <cellStyle name="Normal 4 7 2 8" xfId="24247" xr:uid="{00000000-0005-0000-0000-0000AA5E0000}"/>
    <cellStyle name="Normal 4 7 2 9" xfId="24248" xr:uid="{00000000-0005-0000-0000-0000AB5E0000}"/>
    <cellStyle name="Normal 4 7 3" xfId="24249" xr:uid="{00000000-0005-0000-0000-0000AC5E0000}"/>
    <cellStyle name="Normal 4 7 3 2" xfId="24250" xr:uid="{00000000-0005-0000-0000-0000AD5E0000}"/>
    <cellStyle name="Normal 4 7 3 2 2" xfId="24251" xr:uid="{00000000-0005-0000-0000-0000AE5E0000}"/>
    <cellStyle name="Normal 4 7 3 2 3" xfId="24252" xr:uid="{00000000-0005-0000-0000-0000AF5E0000}"/>
    <cellStyle name="Normal 4 7 3 2 3 2" xfId="24253" xr:uid="{00000000-0005-0000-0000-0000B05E0000}"/>
    <cellStyle name="Normal 4 7 3 2 4" xfId="24254" xr:uid="{00000000-0005-0000-0000-0000B15E0000}"/>
    <cellStyle name="Normal 4 7 3 3" xfId="24255" xr:uid="{00000000-0005-0000-0000-0000B25E0000}"/>
    <cellStyle name="Normal 4 7 3 4" xfId="24256" xr:uid="{00000000-0005-0000-0000-0000B35E0000}"/>
    <cellStyle name="Normal 4 7 3 4 2" xfId="24257" xr:uid="{00000000-0005-0000-0000-0000B45E0000}"/>
    <cellStyle name="Normal 4 7 3 5" xfId="24258" xr:uid="{00000000-0005-0000-0000-0000B55E0000}"/>
    <cellStyle name="Normal 4 7 3 5 2" xfId="24259" xr:uid="{00000000-0005-0000-0000-0000B65E0000}"/>
    <cellStyle name="Normal 4 7 3 6" xfId="24260" xr:uid="{00000000-0005-0000-0000-0000B75E0000}"/>
    <cellStyle name="Normal 4 7 4" xfId="24261" xr:uid="{00000000-0005-0000-0000-0000B85E0000}"/>
    <cellStyle name="Normal 4 7 4 2" xfId="24262" xr:uid="{00000000-0005-0000-0000-0000B95E0000}"/>
    <cellStyle name="Normal 4 7 4 3" xfId="24263" xr:uid="{00000000-0005-0000-0000-0000BA5E0000}"/>
    <cellStyle name="Normal 4 7 4 4" xfId="24264" xr:uid="{00000000-0005-0000-0000-0000BB5E0000}"/>
    <cellStyle name="Normal 4 7 4 4 2" xfId="24265" xr:uid="{00000000-0005-0000-0000-0000BC5E0000}"/>
    <cellStyle name="Normal 4 7 4 5" xfId="24266" xr:uid="{00000000-0005-0000-0000-0000BD5E0000}"/>
    <cellStyle name="Normal 4 7 5" xfId="24267" xr:uid="{00000000-0005-0000-0000-0000BE5E0000}"/>
    <cellStyle name="Normal 4 7 5 2" xfId="24268" xr:uid="{00000000-0005-0000-0000-0000BF5E0000}"/>
    <cellStyle name="Normal 4 7 6" xfId="24269" xr:uid="{00000000-0005-0000-0000-0000C05E0000}"/>
    <cellStyle name="Normal 4 7 6 2" xfId="24270" xr:uid="{00000000-0005-0000-0000-0000C15E0000}"/>
    <cellStyle name="Normal 4 7 7" xfId="24271" xr:uid="{00000000-0005-0000-0000-0000C25E0000}"/>
    <cellStyle name="Normal 4 7 7 2" xfId="24272" xr:uid="{00000000-0005-0000-0000-0000C35E0000}"/>
    <cellStyle name="Normal 4 7 8" xfId="24273" xr:uid="{00000000-0005-0000-0000-0000C45E0000}"/>
    <cellStyle name="Normal 4 7 8 2" xfId="24274" xr:uid="{00000000-0005-0000-0000-0000C55E0000}"/>
    <cellStyle name="Normal 4 7 9" xfId="24275" xr:uid="{00000000-0005-0000-0000-0000C65E0000}"/>
    <cellStyle name="Normal 4 7 9 2" xfId="24276" xr:uid="{00000000-0005-0000-0000-0000C75E0000}"/>
    <cellStyle name="Normal 4 70" xfId="24277" xr:uid="{00000000-0005-0000-0000-0000C85E0000}"/>
    <cellStyle name="Normal 4 71" xfId="24278" xr:uid="{00000000-0005-0000-0000-0000C95E0000}"/>
    <cellStyle name="Normal 4 72" xfId="24279" xr:uid="{00000000-0005-0000-0000-0000CA5E0000}"/>
    <cellStyle name="Normal 4 73" xfId="24280" xr:uid="{00000000-0005-0000-0000-0000CB5E0000}"/>
    <cellStyle name="Normal 4 74" xfId="24281" xr:uid="{00000000-0005-0000-0000-0000CC5E0000}"/>
    <cellStyle name="Normal 4 75" xfId="24282" xr:uid="{00000000-0005-0000-0000-0000CD5E0000}"/>
    <cellStyle name="Normal 4 76" xfId="24283" xr:uid="{00000000-0005-0000-0000-0000CE5E0000}"/>
    <cellStyle name="Normal 4 77" xfId="24284" xr:uid="{00000000-0005-0000-0000-0000CF5E0000}"/>
    <cellStyle name="Normal 4 78" xfId="24285" xr:uid="{00000000-0005-0000-0000-0000D05E0000}"/>
    <cellStyle name="Normal 4 79" xfId="24286" xr:uid="{00000000-0005-0000-0000-0000D15E0000}"/>
    <cellStyle name="Normal 4 8" xfId="24287" xr:uid="{00000000-0005-0000-0000-0000D25E0000}"/>
    <cellStyle name="Normal 4 8 10" xfId="24288" xr:uid="{00000000-0005-0000-0000-0000D35E0000}"/>
    <cellStyle name="Normal 4 8 10 2" xfId="24289" xr:uid="{00000000-0005-0000-0000-0000D45E0000}"/>
    <cellStyle name="Normal 4 8 11" xfId="24290" xr:uid="{00000000-0005-0000-0000-0000D55E0000}"/>
    <cellStyle name="Normal 4 8 11 2" xfId="24291" xr:uid="{00000000-0005-0000-0000-0000D65E0000}"/>
    <cellStyle name="Normal 4 8 12" xfId="24292" xr:uid="{00000000-0005-0000-0000-0000D75E0000}"/>
    <cellStyle name="Normal 4 8 13" xfId="24293" xr:uid="{00000000-0005-0000-0000-0000D85E0000}"/>
    <cellStyle name="Normal 4 8 14" xfId="24294" xr:uid="{00000000-0005-0000-0000-0000D95E0000}"/>
    <cellStyle name="Normal 4 8 14 2" xfId="24295" xr:uid="{00000000-0005-0000-0000-0000DA5E0000}"/>
    <cellStyle name="Normal 4 8 15" xfId="24296" xr:uid="{00000000-0005-0000-0000-0000DB5E0000}"/>
    <cellStyle name="Normal 4 8 15 2" xfId="24297" xr:uid="{00000000-0005-0000-0000-0000DC5E0000}"/>
    <cellStyle name="Normal 4 8 16" xfId="24298" xr:uid="{00000000-0005-0000-0000-0000DD5E0000}"/>
    <cellStyle name="Normal 4 8 17" xfId="24299" xr:uid="{00000000-0005-0000-0000-0000DE5E0000}"/>
    <cellStyle name="Normal 4 8 18" xfId="24300" xr:uid="{00000000-0005-0000-0000-0000DF5E0000}"/>
    <cellStyle name="Normal 4 8 2" xfId="24301" xr:uid="{00000000-0005-0000-0000-0000E05E0000}"/>
    <cellStyle name="Normal 4 8 2 2" xfId="24302" xr:uid="{00000000-0005-0000-0000-0000E15E0000}"/>
    <cellStyle name="Normal 4 8 2 2 2" xfId="24303" xr:uid="{00000000-0005-0000-0000-0000E25E0000}"/>
    <cellStyle name="Normal 4 8 2 2 2 2" xfId="24304" xr:uid="{00000000-0005-0000-0000-0000E35E0000}"/>
    <cellStyle name="Normal 4 8 2 2 2 2 2" xfId="24305" xr:uid="{00000000-0005-0000-0000-0000E45E0000}"/>
    <cellStyle name="Normal 4 8 2 2 2 3" xfId="24306" xr:uid="{00000000-0005-0000-0000-0000E55E0000}"/>
    <cellStyle name="Normal 4 8 2 2 3" xfId="24307" xr:uid="{00000000-0005-0000-0000-0000E65E0000}"/>
    <cellStyle name="Normal 4 8 2 2 4" xfId="24308" xr:uid="{00000000-0005-0000-0000-0000E75E0000}"/>
    <cellStyle name="Normal 4 8 2 2 4 2" xfId="24309" xr:uid="{00000000-0005-0000-0000-0000E85E0000}"/>
    <cellStyle name="Normal 4 8 2 2 5" xfId="24310" xr:uid="{00000000-0005-0000-0000-0000E95E0000}"/>
    <cellStyle name="Normal 4 8 2 2 5 2" xfId="24311" xr:uid="{00000000-0005-0000-0000-0000EA5E0000}"/>
    <cellStyle name="Normal 4 8 2 2 6" xfId="24312" xr:uid="{00000000-0005-0000-0000-0000EB5E0000}"/>
    <cellStyle name="Normal 4 8 2 3" xfId="24313" xr:uid="{00000000-0005-0000-0000-0000EC5E0000}"/>
    <cellStyle name="Normal 4 8 2 3 2" xfId="24314" xr:uid="{00000000-0005-0000-0000-0000ED5E0000}"/>
    <cellStyle name="Normal 4 8 2 3 2 2" xfId="24315" xr:uid="{00000000-0005-0000-0000-0000EE5E0000}"/>
    <cellStyle name="Normal 4 8 2 3 3" xfId="24316" xr:uid="{00000000-0005-0000-0000-0000EF5E0000}"/>
    <cellStyle name="Normal 4 8 2 4" xfId="24317" xr:uid="{00000000-0005-0000-0000-0000F05E0000}"/>
    <cellStyle name="Normal 4 8 2 5" xfId="24318" xr:uid="{00000000-0005-0000-0000-0000F15E0000}"/>
    <cellStyle name="Normal 4 8 2 5 2" xfId="24319" xr:uid="{00000000-0005-0000-0000-0000F25E0000}"/>
    <cellStyle name="Normal 4 8 2 6" xfId="24320" xr:uid="{00000000-0005-0000-0000-0000F35E0000}"/>
    <cellStyle name="Normal 4 8 2 6 2" xfId="24321" xr:uid="{00000000-0005-0000-0000-0000F45E0000}"/>
    <cellStyle name="Normal 4 8 2 7" xfId="24322" xr:uid="{00000000-0005-0000-0000-0000F55E0000}"/>
    <cellStyle name="Normal 4 8 2 8" xfId="24323" xr:uid="{00000000-0005-0000-0000-0000F65E0000}"/>
    <cellStyle name="Normal 4 8 2 9" xfId="24324" xr:uid="{00000000-0005-0000-0000-0000F75E0000}"/>
    <cellStyle name="Normal 4 8 3" xfId="24325" xr:uid="{00000000-0005-0000-0000-0000F85E0000}"/>
    <cellStyle name="Normal 4 8 3 2" xfId="24326" xr:uid="{00000000-0005-0000-0000-0000F95E0000}"/>
    <cellStyle name="Normal 4 8 3 2 2" xfId="24327" xr:uid="{00000000-0005-0000-0000-0000FA5E0000}"/>
    <cellStyle name="Normal 4 8 3 2 3" xfId="24328" xr:uid="{00000000-0005-0000-0000-0000FB5E0000}"/>
    <cellStyle name="Normal 4 8 3 2 3 2" xfId="24329" xr:uid="{00000000-0005-0000-0000-0000FC5E0000}"/>
    <cellStyle name="Normal 4 8 3 2 4" xfId="24330" xr:uid="{00000000-0005-0000-0000-0000FD5E0000}"/>
    <cellStyle name="Normal 4 8 3 3" xfId="24331" xr:uid="{00000000-0005-0000-0000-0000FE5E0000}"/>
    <cellStyle name="Normal 4 8 3 4" xfId="24332" xr:uid="{00000000-0005-0000-0000-0000FF5E0000}"/>
    <cellStyle name="Normal 4 8 3 4 2" xfId="24333" xr:uid="{00000000-0005-0000-0000-0000005F0000}"/>
    <cellStyle name="Normal 4 8 3 5" xfId="24334" xr:uid="{00000000-0005-0000-0000-0000015F0000}"/>
    <cellStyle name="Normal 4 8 3 5 2" xfId="24335" xr:uid="{00000000-0005-0000-0000-0000025F0000}"/>
    <cellStyle name="Normal 4 8 3 6" xfId="24336" xr:uid="{00000000-0005-0000-0000-0000035F0000}"/>
    <cellStyle name="Normal 4 8 4" xfId="24337" xr:uid="{00000000-0005-0000-0000-0000045F0000}"/>
    <cellStyle name="Normal 4 8 4 2" xfId="24338" xr:uid="{00000000-0005-0000-0000-0000055F0000}"/>
    <cellStyle name="Normal 4 8 4 3" xfId="24339" xr:uid="{00000000-0005-0000-0000-0000065F0000}"/>
    <cellStyle name="Normal 4 8 4 4" xfId="24340" xr:uid="{00000000-0005-0000-0000-0000075F0000}"/>
    <cellStyle name="Normal 4 8 4 4 2" xfId="24341" xr:uid="{00000000-0005-0000-0000-0000085F0000}"/>
    <cellStyle name="Normal 4 8 4 5" xfId="24342" xr:uid="{00000000-0005-0000-0000-0000095F0000}"/>
    <cellStyle name="Normal 4 8 5" xfId="24343" xr:uid="{00000000-0005-0000-0000-00000A5F0000}"/>
    <cellStyle name="Normal 4 8 5 2" xfId="24344" xr:uid="{00000000-0005-0000-0000-00000B5F0000}"/>
    <cellStyle name="Normal 4 8 6" xfId="24345" xr:uid="{00000000-0005-0000-0000-00000C5F0000}"/>
    <cellStyle name="Normal 4 8 6 2" xfId="24346" xr:uid="{00000000-0005-0000-0000-00000D5F0000}"/>
    <cellStyle name="Normal 4 8 7" xfId="24347" xr:uid="{00000000-0005-0000-0000-00000E5F0000}"/>
    <cellStyle name="Normal 4 8 7 2" xfId="24348" xr:uid="{00000000-0005-0000-0000-00000F5F0000}"/>
    <cellStyle name="Normal 4 8 8" xfId="24349" xr:uid="{00000000-0005-0000-0000-0000105F0000}"/>
    <cellStyle name="Normal 4 8 8 2" xfId="24350" xr:uid="{00000000-0005-0000-0000-0000115F0000}"/>
    <cellStyle name="Normal 4 8 9" xfId="24351" xr:uid="{00000000-0005-0000-0000-0000125F0000}"/>
    <cellStyle name="Normal 4 8 9 2" xfId="24352" xr:uid="{00000000-0005-0000-0000-0000135F0000}"/>
    <cellStyle name="Normal 4 80" xfId="24353" xr:uid="{00000000-0005-0000-0000-0000145F0000}"/>
    <cellStyle name="Normal 4 80 2" xfId="24354" xr:uid="{00000000-0005-0000-0000-0000155F0000}"/>
    <cellStyle name="Normal 4 80 3" xfId="24355" xr:uid="{00000000-0005-0000-0000-0000165F0000}"/>
    <cellStyle name="Normal 4 81" xfId="24356" xr:uid="{00000000-0005-0000-0000-0000175F0000}"/>
    <cellStyle name="Normal 4 81 2" xfId="24357" xr:uid="{00000000-0005-0000-0000-0000185F0000}"/>
    <cellStyle name="Normal 4 81 3" xfId="24358" xr:uid="{00000000-0005-0000-0000-0000195F0000}"/>
    <cellStyle name="Normal 4 82" xfId="24359" xr:uid="{00000000-0005-0000-0000-00001A5F0000}"/>
    <cellStyle name="Normal 4 82 2" xfId="24360" xr:uid="{00000000-0005-0000-0000-00001B5F0000}"/>
    <cellStyle name="Normal 4 83" xfId="24361" xr:uid="{00000000-0005-0000-0000-00001C5F0000}"/>
    <cellStyle name="Normal 4 84" xfId="24362" xr:uid="{00000000-0005-0000-0000-00001D5F0000}"/>
    <cellStyle name="Normal 4 85" xfId="24363" xr:uid="{00000000-0005-0000-0000-00001E5F0000}"/>
    <cellStyle name="Normal 4 86" xfId="24364" xr:uid="{00000000-0005-0000-0000-00001F5F0000}"/>
    <cellStyle name="Normal 4 87" xfId="24365" xr:uid="{00000000-0005-0000-0000-0000205F0000}"/>
    <cellStyle name="Normal 4 88" xfId="24366" xr:uid="{00000000-0005-0000-0000-0000215F0000}"/>
    <cellStyle name="Normal 4 89" xfId="24367" xr:uid="{00000000-0005-0000-0000-0000225F0000}"/>
    <cellStyle name="Normal 4 9" xfId="24368" xr:uid="{00000000-0005-0000-0000-0000235F0000}"/>
    <cellStyle name="Normal 4 9 10" xfId="24369" xr:uid="{00000000-0005-0000-0000-0000245F0000}"/>
    <cellStyle name="Normal 4 9 10 2" xfId="24370" xr:uid="{00000000-0005-0000-0000-0000255F0000}"/>
    <cellStyle name="Normal 4 9 11" xfId="24371" xr:uid="{00000000-0005-0000-0000-0000265F0000}"/>
    <cellStyle name="Normal 4 9 11 2" xfId="24372" xr:uid="{00000000-0005-0000-0000-0000275F0000}"/>
    <cellStyle name="Normal 4 9 12" xfId="24373" xr:uid="{00000000-0005-0000-0000-0000285F0000}"/>
    <cellStyle name="Normal 4 9 13" xfId="24374" xr:uid="{00000000-0005-0000-0000-0000295F0000}"/>
    <cellStyle name="Normal 4 9 14" xfId="24375" xr:uid="{00000000-0005-0000-0000-00002A5F0000}"/>
    <cellStyle name="Normal 4 9 14 2" xfId="24376" xr:uid="{00000000-0005-0000-0000-00002B5F0000}"/>
    <cellStyle name="Normal 4 9 15" xfId="24377" xr:uid="{00000000-0005-0000-0000-00002C5F0000}"/>
    <cellStyle name="Normal 4 9 15 2" xfId="24378" xr:uid="{00000000-0005-0000-0000-00002D5F0000}"/>
    <cellStyle name="Normal 4 9 16" xfId="24379" xr:uid="{00000000-0005-0000-0000-00002E5F0000}"/>
    <cellStyle name="Normal 4 9 17" xfId="24380" xr:uid="{00000000-0005-0000-0000-00002F5F0000}"/>
    <cellStyle name="Normal 4 9 18" xfId="24381" xr:uid="{00000000-0005-0000-0000-0000305F0000}"/>
    <cellStyle name="Normal 4 9 2" xfId="24382" xr:uid="{00000000-0005-0000-0000-0000315F0000}"/>
    <cellStyle name="Normal 4 9 2 2" xfId="24383" xr:uid="{00000000-0005-0000-0000-0000325F0000}"/>
    <cellStyle name="Normal 4 9 2 2 2" xfId="24384" xr:uid="{00000000-0005-0000-0000-0000335F0000}"/>
    <cellStyle name="Normal 4 9 2 2 2 2" xfId="24385" xr:uid="{00000000-0005-0000-0000-0000345F0000}"/>
    <cellStyle name="Normal 4 9 2 2 2 2 2" xfId="24386" xr:uid="{00000000-0005-0000-0000-0000355F0000}"/>
    <cellStyle name="Normal 4 9 2 2 2 3" xfId="24387" xr:uid="{00000000-0005-0000-0000-0000365F0000}"/>
    <cellStyle name="Normal 4 9 2 2 3" xfId="24388" xr:uid="{00000000-0005-0000-0000-0000375F0000}"/>
    <cellStyle name="Normal 4 9 2 2 4" xfId="24389" xr:uid="{00000000-0005-0000-0000-0000385F0000}"/>
    <cellStyle name="Normal 4 9 2 2 4 2" xfId="24390" xr:uid="{00000000-0005-0000-0000-0000395F0000}"/>
    <cellStyle name="Normal 4 9 2 2 5" xfId="24391" xr:uid="{00000000-0005-0000-0000-00003A5F0000}"/>
    <cellStyle name="Normal 4 9 2 2 5 2" xfId="24392" xr:uid="{00000000-0005-0000-0000-00003B5F0000}"/>
    <cellStyle name="Normal 4 9 2 2 6" xfId="24393" xr:uid="{00000000-0005-0000-0000-00003C5F0000}"/>
    <cellStyle name="Normal 4 9 2 3" xfId="24394" xr:uid="{00000000-0005-0000-0000-00003D5F0000}"/>
    <cellStyle name="Normal 4 9 2 3 2" xfId="24395" xr:uid="{00000000-0005-0000-0000-00003E5F0000}"/>
    <cellStyle name="Normal 4 9 2 3 2 2" xfId="24396" xr:uid="{00000000-0005-0000-0000-00003F5F0000}"/>
    <cellStyle name="Normal 4 9 2 3 3" xfId="24397" xr:uid="{00000000-0005-0000-0000-0000405F0000}"/>
    <cellStyle name="Normal 4 9 2 4" xfId="24398" xr:uid="{00000000-0005-0000-0000-0000415F0000}"/>
    <cellStyle name="Normal 4 9 2 5" xfId="24399" xr:uid="{00000000-0005-0000-0000-0000425F0000}"/>
    <cellStyle name="Normal 4 9 2 5 2" xfId="24400" xr:uid="{00000000-0005-0000-0000-0000435F0000}"/>
    <cellStyle name="Normal 4 9 2 6" xfId="24401" xr:uid="{00000000-0005-0000-0000-0000445F0000}"/>
    <cellStyle name="Normal 4 9 2 6 2" xfId="24402" xr:uid="{00000000-0005-0000-0000-0000455F0000}"/>
    <cellStyle name="Normal 4 9 2 7" xfId="24403" xr:uid="{00000000-0005-0000-0000-0000465F0000}"/>
    <cellStyle name="Normal 4 9 2 8" xfId="24404" xr:uid="{00000000-0005-0000-0000-0000475F0000}"/>
    <cellStyle name="Normal 4 9 2 9" xfId="24405" xr:uid="{00000000-0005-0000-0000-0000485F0000}"/>
    <cellStyle name="Normal 4 9 3" xfId="24406" xr:uid="{00000000-0005-0000-0000-0000495F0000}"/>
    <cellStyle name="Normal 4 9 3 2" xfId="24407" xr:uid="{00000000-0005-0000-0000-00004A5F0000}"/>
    <cellStyle name="Normal 4 9 3 2 2" xfId="24408" xr:uid="{00000000-0005-0000-0000-00004B5F0000}"/>
    <cellStyle name="Normal 4 9 3 2 3" xfId="24409" xr:uid="{00000000-0005-0000-0000-00004C5F0000}"/>
    <cellStyle name="Normal 4 9 3 2 3 2" xfId="24410" xr:uid="{00000000-0005-0000-0000-00004D5F0000}"/>
    <cellStyle name="Normal 4 9 3 2 4" xfId="24411" xr:uid="{00000000-0005-0000-0000-00004E5F0000}"/>
    <cellStyle name="Normal 4 9 3 3" xfId="24412" xr:uid="{00000000-0005-0000-0000-00004F5F0000}"/>
    <cellStyle name="Normal 4 9 3 4" xfId="24413" xr:uid="{00000000-0005-0000-0000-0000505F0000}"/>
    <cellStyle name="Normal 4 9 3 4 2" xfId="24414" xr:uid="{00000000-0005-0000-0000-0000515F0000}"/>
    <cellStyle name="Normal 4 9 3 5" xfId="24415" xr:uid="{00000000-0005-0000-0000-0000525F0000}"/>
    <cellStyle name="Normal 4 9 3 5 2" xfId="24416" xr:uid="{00000000-0005-0000-0000-0000535F0000}"/>
    <cellStyle name="Normal 4 9 3 6" xfId="24417" xr:uid="{00000000-0005-0000-0000-0000545F0000}"/>
    <cellStyle name="Normal 4 9 4" xfId="24418" xr:uid="{00000000-0005-0000-0000-0000555F0000}"/>
    <cellStyle name="Normal 4 9 4 2" xfId="24419" xr:uid="{00000000-0005-0000-0000-0000565F0000}"/>
    <cellStyle name="Normal 4 9 4 3" xfId="24420" xr:uid="{00000000-0005-0000-0000-0000575F0000}"/>
    <cellStyle name="Normal 4 9 4 4" xfId="24421" xr:uid="{00000000-0005-0000-0000-0000585F0000}"/>
    <cellStyle name="Normal 4 9 4 4 2" xfId="24422" xr:uid="{00000000-0005-0000-0000-0000595F0000}"/>
    <cellStyle name="Normal 4 9 4 5" xfId="24423" xr:uid="{00000000-0005-0000-0000-00005A5F0000}"/>
    <cellStyle name="Normal 4 9 5" xfId="24424" xr:uid="{00000000-0005-0000-0000-00005B5F0000}"/>
    <cellStyle name="Normal 4 9 5 2" xfId="24425" xr:uid="{00000000-0005-0000-0000-00005C5F0000}"/>
    <cellStyle name="Normal 4 9 6" xfId="24426" xr:uid="{00000000-0005-0000-0000-00005D5F0000}"/>
    <cellStyle name="Normal 4 9 6 2" xfId="24427" xr:uid="{00000000-0005-0000-0000-00005E5F0000}"/>
    <cellStyle name="Normal 4 9 7" xfId="24428" xr:uid="{00000000-0005-0000-0000-00005F5F0000}"/>
    <cellStyle name="Normal 4 9 7 2" xfId="24429" xr:uid="{00000000-0005-0000-0000-0000605F0000}"/>
    <cellStyle name="Normal 4 9 8" xfId="24430" xr:uid="{00000000-0005-0000-0000-0000615F0000}"/>
    <cellStyle name="Normal 4 9 8 2" xfId="24431" xr:uid="{00000000-0005-0000-0000-0000625F0000}"/>
    <cellStyle name="Normal 4 9 9" xfId="24432" xr:uid="{00000000-0005-0000-0000-0000635F0000}"/>
    <cellStyle name="Normal 4 9 9 2" xfId="24433" xr:uid="{00000000-0005-0000-0000-0000645F0000}"/>
    <cellStyle name="Normal 4 90" xfId="24434" xr:uid="{00000000-0005-0000-0000-0000655F0000}"/>
    <cellStyle name="Normal 4 91" xfId="24435" xr:uid="{00000000-0005-0000-0000-0000665F0000}"/>
    <cellStyle name="Normal 4 92" xfId="24436" xr:uid="{00000000-0005-0000-0000-0000675F0000}"/>
    <cellStyle name="Normal 4 93" xfId="24437" xr:uid="{00000000-0005-0000-0000-0000685F0000}"/>
    <cellStyle name="Normal 4 94" xfId="24438" xr:uid="{00000000-0005-0000-0000-0000695F0000}"/>
    <cellStyle name="Normal 4 95" xfId="24439" xr:uid="{00000000-0005-0000-0000-00006A5F0000}"/>
    <cellStyle name="Normal 4 96" xfId="24440" xr:uid="{00000000-0005-0000-0000-00006B5F0000}"/>
    <cellStyle name="Normal 4 97" xfId="24441" xr:uid="{00000000-0005-0000-0000-00006C5F0000}"/>
    <cellStyle name="Normal 4 98" xfId="24442" xr:uid="{00000000-0005-0000-0000-00006D5F0000}"/>
    <cellStyle name="Normal 4 99" xfId="24443" xr:uid="{00000000-0005-0000-0000-00006E5F0000}"/>
    <cellStyle name="Normal 40" xfId="24444" xr:uid="{00000000-0005-0000-0000-00006F5F0000}"/>
    <cellStyle name="Normal 41" xfId="24445" xr:uid="{00000000-0005-0000-0000-0000705F0000}"/>
    <cellStyle name="Normal 42" xfId="24446" xr:uid="{00000000-0005-0000-0000-0000715F0000}"/>
    <cellStyle name="Normal 43" xfId="24447" xr:uid="{00000000-0005-0000-0000-0000725F0000}"/>
    <cellStyle name="Normal 44" xfId="24448" xr:uid="{00000000-0005-0000-0000-0000735F0000}"/>
    <cellStyle name="Normal 45" xfId="24449" xr:uid="{00000000-0005-0000-0000-0000745F0000}"/>
    <cellStyle name="Normal 46" xfId="24450" xr:uid="{00000000-0005-0000-0000-0000755F0000}"/>
    <cellStyle name="Normal 47" xfId="24451" xr:uid="{00000000-0005-0000-0000-0000765F0000}"/>
    <cellStyle name="Normal 48" xfId="24452" xr:uid="{00000000-0005-0000-0000-0000775F0000}"/>
    <cellStyle name="Normal 49" xfId="24453" xr:uid="{00000000-0005-0000-0000-0000785F0000}"/>
    <cellStyle name="Normal 5" xfId="24454" xr:uid="{00000000-0005-0000-0000-0000795F0000}"/>
    <cellStyle name="Normal 5 10" xfId="24455" xr:uid="{00000000-0005-0000-0000-00007A5F0000}"/>
    <cellStyle name="Normal 5 10 2" xfId="24456" xr:uid="{00000000-0005-0000-0000-00007B5F0000}"/>
    <cellStyle name="Normal 5 10 2 2" xfId="24457" xr:uid="{00000000-0005-0000-0000-00007C5F0000}"/>
    <cellStyle name="Normal 5 10 2 2 2" xfId="24458" xr:uid="{00000000-0005-0000-0000-00007D5F0000}"/>
    <cellStyle name="Normal 5 10 2 2 2 2" xfId="24459" xr:uid="{00000000-0005-0000-0000-00007E5F0000}"/>
    <cellStyle name="Normal 5 10 2 2 3" xfId="24460" xr:uid="{00000000-0005-0000-0000-00007F5F0000}"/>
    <cellStyle name="Normal 5 10 2 3" xfId="24461" xr:uid="{00000000-0005-0000-0000-0000805F0000}"/>
    <cellStyle name="Normal 5 10 2 3 2" xfId="24462" xr:uid="{00000000-0005-0000-0000-0000815F0000}"/>
    <cellStyle name="Normal 5 10 2 4" xfId="24463" xr:uid="{00000000-0005-0000-0000-0000825F0000}"/>
    <cellStyle name="Normal 5 10 2 4 2" xfId="24464" xr:uid="{00000000-0005-0000-0000-0000835F0000}"/>
    <cellStyle name="Normal 5 10 2 5" xfId="24465" xr:uid="{00000000-0005-0000-0000-0000845F0000}"/>
    <cellStyle name="Normal 5 10 3" xfId="24466" xr:uid="{00000000-0005-0000-0000-0000855F0000}"/>
    <cellStyle name="Normal 5 10 3 2" xfId="24467" xr:uid="{00000000-0005-0000-0000-0000865F0000}"/>
    <cellStyle name="Normal 5 10 3 2 2" xfId="24468" xr:uid="{00000000-0005-0000-0000-0000875F0000}"/>
    <cellStyle name="Normal 5 10 3 3" xfId="24469" xr:uid="{00000000-0005-0000-0000-0000885F0000}"/>
    <cellStyle name="Normal 5 10 4" xfId="24470" xr:uid="{00000000-0005-0000-0000-0000895F0000}"/>
    <cellStyle name="Normal 5 10 5" xfId="24471" xr:uid="{00000000-0005-0000-0000-00008A5F0000}"/>
    <cellStyle name="Normal 5 10 5 2" xfId="24472" xr:uid="{00000000-0005-0000-0000-00008B5F0000}"/>
    <cellStyle name="Normal 5 10 6" xfId="24473" xr:uid="{00000000-0005-0000-0000-00008C5F0000}"/>
    <cellStyle name="Normal 5 10 6 2" xfId="24474" xr:uid="{00000000-0005-0000-0000-00008D5F0000}"/>
    <cellStyle name="Normal 5 10 7" xfId="24475" xr:uid="{00000000-0005-0000-0000-00008E5F0000}"/>
    <cellStyle name="Normal 5 10 8" xfId="24476" xr:uid="{00000000-0005-0000-0000-00008F5F0000}"/>
    <cellStyle name="Normal 5 10 9" xfId="24477" xr:uid="{00000000-0005-0000-0000-0000905F0000}"/>
    <cellStyle name="Normal 5 100" xfId="24478" xr:uid="{00000000-0005-0000-0000-0000915F0000}"/>
    <cellStyle name="Normal 5 101" xfId="24479" xr:uid="{00000000-0005-0000-0000-0000925F0000}"/>
    <cellStyle name="Normal 5 102" xfId="24480" xr:uid="{00000000-0005-0000-0000-0000935F0000}"/>
    <cellStyle name="Normal 5 103" xfId="24481" xr:uid="{00000000-0005-0000-0000-0000945F0000}"/>
    <cellStyle name="Normal 5 104" xfId="24482" xr:uid="{00000000-0005-0000-0000-0000955F0000}"/>
    <cellStyle name="Normal 5 105" xfId="24483" xr:uid="{00000000-0005-0000-0000-0000965F0000}"/>
    <cellStyle name="Normal 5 106" xfId="24484" xr:uid="{00000000-0005-0000-0000-0000975F0000}"/>
    <cellStyle name="Normal 5 107" xfId="24485" xr:uid="{00000000-0005-0000-0000-0000985F0000}"/>
    <cellStyle name="Normal 5 108" xfId="24486" xr:uid="{00000000-0005-0000-0000-0000995F0000}"/>
    <cellStyle name="Normal 5 109" xfId="24487" xr:uid="{00000000-0005-0000-0000-00009A5F0000}"/>
    <cellStyle name="Normal 5 11" xfId="24488" xr:uid="{00000000-0005-0000-0000-00009B5F0000}"/>
    <cellStyle name="Normal 5 11 2" xfId="24489" xr:uid="{00000000-0005-0000-0000-00009C5F0000}"/>
    <cellStyle name="Normal 5 11 2 2" xfId="24490" xr:uid="{00000000-0005-0000-0000-00009D5F0000}"/>
    <cellStyle name="Normal 5 11 2 2 2" xfId="24491" xr:uid="{00000000-0005-0000-0000-00009E5F0000}"/>
    <cellStyle name="Normal 5 11 2 2 2 2" xfId="24492" xr:uid="{00000000-0005-0000-0000-00009F5F0000}"/>
    <cellStyle name="Normal 5 11 2 2 3" xfId="24493" xr:uid="{00000000-0005-0000-0000-0000A05F0000}"/>
    <cellStyle name="Normal 5 11 2 3" xfId="24494" xr:uid="{00000000-0005-0000-0000-0000A15F0000}"/>
    <cellStyle name="Normal 5 11 2 3 2" xfId="24495" xr:uid="{00000000-0005-0000-0000-0000A25F0000}"/>
    <cellStyle name="Normal 5 11 2 4" xfId="24496" xr:uid="{00000000-0005-0000-0000-0000A35F0000}"/>
    <cellStyle name="Normal 5 11 2 4 2" xfId="24497" xr:uid="{00000000-0005-0000-0000-0000A45F0000}"/>
    <cellStyle name="Normal 5 11 2 5" xfId="24498" xr:uid="{00000000-0005-0000-0000-0000A55F0000}"/>
    <cellStyle name="Normal 5 11 3" xfId="24499" xr:uid="{00000000-0005-0000-0000-0000A65F0000}"/>
    <cellStyle name="Normal 5 11 3 2" xfId="24500" xr:uid="{00000000-0005-0000-0000-0000A75F0000}"/>
    <cellStyle name="Normal 5 11 3 2 2" xfId="24501" xr:uid="{00000000-0005-0000-0000-0000A85F0000}"/>
    <cellStyle name="Normal 5 11 3 3" xfId="24502" xr:uid="{00000000-0005-0000-0000-0000A95F0000}"/>
    <cellStyle name="Normal 5 11 4" xfId="24503" xr:uid="{00000000-0005-0000-0000-0000AA5F0000}"/>
    <cellStyle name="Normal 5 11 5" xfId="24504" xr:uid="{00000000-0005-0000-0000-0000AB5F0000}"/>
    <cellStyle name="Normal 5 11 5 2" xfId="24505" xr:uid="{00000000-0005-0000-0000-0000AC5F0000}"/>
    <cellStyle name="Normal 5 11 6" xfId="24506" xr:uid="{00000000-0005-0000-0000-0000AD5F0000}"/>
    <cellStyle name="Normal 5 11 6 2" xfId="24507" xr:uid="{00000000-0005-0000-0000-0000AE5F0000}"/>
    <cellStyle name="Normal 5 11 7" xfId="24508" xr:uid="{00000000-0005-0000-0000-0000AF5F0000}"/>
    <cellStyle name="Normal 5 110" xfId="24509" xr:uid="{00000000-0005-0000-0000-0000B05F0000}"/>
    <cellStyle name="Normal 5 111" xfId="24510" xr:uid="{00000000-0005-0000-0000-0000B15F0000}"/>
    <cellStyle name="Normal 5 112" xfId="24511" xr:uid="{00000000-0005-0000-0000-0000B25F0000}"/>
    <cellStyle name="Normal 5 113" xfId="24512" xr:uid="{00000000-0005-0000-0000-0000B35F0000}"/>
    <cellStyle name="Normal 5 114" xfId="24513" xr:uid="{00000000-0005-0000-0000-0000B45F0000}"/>
    <cellStyle name="Normal 5 115" xfId="24514" xr:uid="{00000000-0005-0000-0000-0000B55F0000}"/>
    <cellStyle name="Normal 5 116" xfId="24515" xr:uid="{00000000-0005-0000-0000-0000B65F0000}"/>
    <cellStyle name="Normal 5 117" xfId="24516" xr:uid="{00000000-0005-0000-0000-0000B75F0000}"/>
    <cellStyle name="Normal 5 118" xfId="24517" xr:uid="{00000000-0005-0000-0000-0000B85F0000}"/>
    <cellStyle name="Normal 5 119" xfId="24518" xr:uid="{00000000-0005-0000-0000-0000B95F0000}"/>
    <cellStyle name="Normal 5 12" xfId="24519" xr:uid="{00000000-0005-0000-0000-0000BA5F0000}"/>
    <cellStyle name="Normal 5 12 2" xfId="24520" xr:uid="{00000000-0005-0000-0000-0000BB5F0000}"/>
    <cellStyle name="Normal 5 12 2 2" xfId="24521" xr:uid="{00000000-0005-0000-0000-0000BC5F0000}"/>
    <cellStyle name="Normal 5 12 2 2 2" xfId="24522" xr:uid="{00000000-0005-0000-0000-0000BD5F0000}"/>
    <cellStyle name="Normal 5 12 2 3" xfId="24523" xr:uid="{00000000-0005-0000-0000-0000BE5F0000}"/>
    <cellStyle name="Normal 5 12 3" xfId="24524" xr:uid="{00000000-0005-0000-0000-0000BF5F0000}"/>
    <cellStyle name="Normal 5 12 4" xfId="24525" xr:uid="{00000000-0005-0000-0000-0000C05F0000}"/>
    <cellStyle name="Normal 5 12 4 2" xfId="24526" xr:uid="{00000000-0005-0000-0000-0000C15F0000}"/>
    <cellStyle name="Normal 5 12 5" xfId="24527" xr:uid="{00000000-0005-0000-0000-0000C25F0000}"/>
    <cellStyle name="Normal 5 12 5 2" xfId="24528" xr:uid="{00000000-0005-0000-0000-0000C35F0000}"/>
    <cellStyle name="Normal 5 12 6" xfId="24529" xr:uid="{00000000-0005-0000-0000-0000C45F0000}"/>
    <cellStyle name="Normal 5 120" xfId="24530" xr:uid="{00000000-0005-0000-0000-0000C55F0000}"/>
    <cellStyle name="Normal 5 121" xfId="24531" xr:uid="{00000000-0005-0000-0000-0000C65F0000}"/>
    <cellStyle name="Normal 5 122" xfId="24532" xr:uid="{00000000-0005-0000-0000-0000C75F0000}"/>
    <cellStyle name="Normal 5 123" xfId="24533" xr:uid="{00000000-0005-0000-0000-0000C85F0000}"/>
    <cellStyle name="Normal 5 124" xfId="24534" xr:uid="{00000000-0005-0000-0000-0000C95F0000}"/>
    <cellStyle name="Normal 5 125" xfId="24535" xr:uid="{00000000-0005-0000-0000-0000CA5F0000}"/>
    <cellStyle name="Normal 5 126" xfId="24536" xr:uid="{00000000-0005-0000-0000-0000CB5F0000}"/>
    <cellStyle name="Normal 5 127" xfId="24537" xr:uid="{00000000-0005-0000-0000-0000CC5F0000}"/>
    <cellStyle name="Normal 5 128" xfId="24538" xr:uid="{00000000-0005-0000-0000-0000CD5F0000}"/>
    <cellStyle name="Normal 5 129" xfId="24539" xr:uid="{00000000-0005-0000-0000-0000CE5F0000}"/>
    <cellStyle name="Normal 5 13" xfId="24540" xr:uid="{00000000-0005-0000-0000-0000CF5F0000}"/>
    <cellStyle name="Normal 5 13 2" xfId="24541" xr:uid="{00000000-0005-0000-0000-0000D05F0000}"/>
    <cellStyle name="Normal 5 13 2 2" xfId="24542" xr:uid="{00000000-0005-0000-0000-0000D15F0000}"/>
    <cellStyle name="Normal 5 13 2 2 2" xfId="24543" xr:uid="{00000000-0005-0000-0000-0000D25F0000}"/>
    <cellStyle name="Normal 5 13 2 3" xfId="24544" xr:uid="{00000000-0005-0000-0000-0000D35F0000}"/>
    <cellStyle name="Normal 5 13 3" xfId="24545" xr:uid="{00000000-0005-0000-0000-0000D45F0000}"/>
    <cellStyle name="Normal 5 13 4" xfId="24546" xr:uid="{00000000-0005-0000-0000-0000D55F0000}"/>
    <cellStyle name="Normal 5 13 4 2" xfId="24547" xr:uid="{00000000-0005-0000-0000-0000D65F0000}"/>
    <cellStyle name="Normal 5 13 5" xfId="24548" xr:uid="{00000000-0005-0000-0000-0000D75F0000}"/>
    <cellStyle name="Normal 5 13 5 2" xfId="24549" xr:uid="{00000000-0005-0000-0000-0000D85F0000}"/>
    <cellStyle name="Normal 5 13 6" xfId="24550" xr:uid="{00000000-0005-0000-0000-0000D95F0000}"/>
    <cellStyle name="Normal 5 130" xfId="24551" xr:uid="{00000000-0005-0000-0000-0000DA5F0000}"/>
    <cellStyle name="Normal 5 131" xfId="24552" xr:uid="{00000000-0005-0000-0000-0000DB5F0000}"/>
    <cellStyle name="Normal 5 132" xfId="24553" xr:uid="{00000000-0005-0000-0000-0000DC5F0000}"/>
    <cellStyle name="Normal 5 133" xfId="24554" xr:uid="{00000000-0005-0000-0000-0000DD5F0000}"/>
    <cellStyle name="Normal 5 134" xfId="24555" xr:uid="{00000000-0005-0000-0000-0000DE5F0000}"/>
    <cellStyle name="Normal 5 135" xfId="24556" xr:uid="{00000000-0005-0000-0000-0000DF5F0000}"/>
    <cellStyle name="Normal 5 136" xfId="24557" xr:uid="{00000000-0005-0000-0000-0000E05F0000}"/>
    <cellStyle name="Normal 5 137" xfId="24558" xr:uid="{00000000-0005-0000-0000-0000E15F0000}"/>
    <cellStyle name="Normal 5 138" xfId="24559" xr:uid="{00000000-0005-0000-0000-0000E25F0000}"/>
    <cellStyle name="Normal 5 139" xfId="24560" xr:uid="{00000000-0005-0000-0000-0000E35F0000}"/>
    <cellStyle name="Normal 5 14" xfId="24561" xr:uid="{00000000-0005-0000-0000-0000E45F0000}"/>
    <cellStyle name="Normal 5 14 2" xfId="24562" xr:uid="{00000000-0005-0000-0000-0000E55F0000}"/>
    <cellStyle name="Normal 5 14 2 2" xfId="24563" xr:uid="{00000000-0005-0000-0000-0000E65F0000}"/>
    <cellStyle name="Normal 5 14 2 2 2" xfId="24564" xr:uid="{00000000-0005-0000-0000-0000E75F0000}"/>
    <cellStyle name="Normal 5 14 2 3" xfId="24565" xr:uid="{00000000-0005-0000-0000-0000E85F0000}"/>
    <cellStyle name="Normal 5 14 3" xfId="24566" xr:uid="{00000000-0005-0000-0000-0000E95F0000}"/>
    <cellStyle name="Normal 5 14 4" xfId="24567" xr:uid="{00000000-0005-0000-0000-0000EA5F0000}"/>
    <cellStyle name="Normal 5 14 4 2" xfId="24568" xr:uid="{00000000-0005-0000-0000-0000EB5F0000}"/>
    <cellStyle name="Normal 5 14 5" xfId="24569" xr:uid="{00000000-0005-0000-0000-0000EC5F0000}"/>
    <cellStyle name="Normal 5 14 5 2" xfId="24570" xr:uid="{00000000-0005-0000-0000-0000ED5F0000}"/>
    <cellStyle name="Normal 5 14 6" xfId="24571" xr:uid="{00000000-0005-0000-0000-0000EE5F0000}"/>
    <cellStyle name="Normal 5 140" xfId="24572" xr:uid="{00000000-0005-0000-0000-0000EF5F0000}"/>
    <cellStyle name="Normal 5 141" xfId="24573" xr:uid="{00000000-0005-0000-0000-0000F05F0000}"/>
    <cellStyle name="Normal 5 142" xfId="24574" xr:uid="{00000000-0005-0000-0000-0000F15F0000}"/>
    <cellStyle name="Normal 5 143" xfId="24575" xr:uid="{00000000-0005-0000-0000-0000F25F0000}"/>
    <cellStyle name="Normal 5 144" xfId="24576" xr:uid="{00000000-0005-0000-0000-0000F35F0000}"/>
    <cellStyle name="Normal 5 145" xfId="24577" xr:uid="{00000000-0005-0000-0000-0000F45F0000}"/>
    <cellStyle name="Normal 5 146" xfId="24578" xr:uid="{00000000-0005-0000-0000-0000F55F0000}"/>
    <cellStyle name="Normal 5 147" xfId="24579" xr:uid="{00000000-0005-0000-0000-0000F65F0000}"/>
    <cellStyle name="Normal 5 148" xfId="24580" xr:uid="{00000000-0005-0000-0000-0000F75F0000}"/>
    <cellStyle name="Normal 5 149" xfId="24581" xr:uid="{00000000-0005-0000-0000-0000F85F0000}"/>
    <cellStyle name="Normal 5 15" xfId="24582" xr:uid="{00000000-0005-0000-0000-0000F95F0000}"/>
    <cellStyle name="Normal 5 15 2" xfId="24583" xr:uid="{00000000-0005-0000-0000-0000FA5F0000}"/>
    <cellStyle name="Normal 5 15 3" xfId="24584" xr:uid="{00000000-0005-0000-0000-0000FB5F0000}"/>
    <cellStyle name="Normal 5 15 3 2" xfId="24585" xr:uid="{00000000-0005-0000-0000-0000FC5F0000}"/>
    <cellStyle name="Normal 5 15 4" xfId="24586" xr:uid="{00000000-0005-0000-0000-0000FD5F0000}"/>
    <cellStyle name="Normal 5 150" xfId="24587" xr:uid="{00000000-0005-0000-0000-0000FE5F0000}"/>
    <cellStyle name="Normal 5 151" xfId="24588" xr:uid="{00000000-0005-0000-0000-0000FF5F0000}"/>
    <cellStyle name="Normal 5 152" xfId="24589" xr:uid="{00000000-0005-0000-0000-000000600000}"/>
    <cellStyle name="Normal 5 153" xfId="24590" xr:uid="{00000000-0005-0000-0000-000001600000}"/>
    <cellStyle name="Normal 5 154" xfId="24591" xr:uid="{00000000-0005-0000-0000-000002600000}"/>
    <cellStyle name="Normal 5 155" xfId="24592" xr:uid="{00000000-0005-0000-0000-000003600000}"/>
    <cellStyle name="Normal 5 156" xfId="24593" xr:uid="{00000000-0005-0000-0000-000004600000}"/>
    <cellStyle name="Normal 5 157" xfId="24594" xr:uid="{00000000-0005-0000-0000-000005600000}"/>
    <cellStyle name="Normal 5 158" xfId="24595" xr:uid="{00000000-0005-0000-0000-000006600000}"/>
    <cellStyle name="Normal 5 159" xfId="24596" xr:uid="{00000000-0005-0000-0000-000007600000}"/>
    <cellStyle name="Normal 5 16" xfId="24597" xr:uid="{00000000-0005-0000-0000-000008600000}"/>
    <cellStyle name="Normal 5 16 2" xfId="24598" xr:uid="{00000000-0005-0000-0000-000009600000}"/>
    <cellStyle name="Normal 5 16 3" xfId="24599" xr:uid="{00000000-0005-0000-0000-00000A600000}"/>
    <cellStyle name="Normal 5 160" xfId="24600" xr:uid="{00000000-0005-0000-0000-00000B600000}"/>
    <cellStyle name="Normal 5 161" xfId="24601" xr:uid="{00000000-0005-0000-0000-00000C600000}"/>
    <cellStyle name="Normal 5 162" xfId="24602" xr:uid="{00000000-0005-0000-0000-00000D600000}"/>
    <cellStyle name="Normal 5 163" xfId="24603" xr:uid="{00000000-0005-0000-0000-00000E600000}"/>
    <cellStyle name="Normal 5 164" xfId="24604" xr:uid="{00000000-0005-0000-0000-00000F600000}"/>
    <cellStyle name="Normal 5 165" xfId="24605" xr:uid="{00000000-0005-0000-0000-000010600000}"/>
    <cellStyle name="Normal 5 166" xfId="24606" xr:uid="{00000000-0005-0000-0000-000011600000}"/>
    <cellStyle name="Normal 5 167" xfId="24607" xr:uid="{00000000-0005-0000-0000-000012600000}"/>
    <cellStyle name="Normal 5 168" xfId="24608" xr:uid="{00000000-0005-0000-0000-000013600000}"/>
    <cellStyle name="Normal 5 169" xfId="24609" xr:uid="{00000000-0005-0000-0000-000014600000}"/>
    <cellStyle name="Normal 5 17" xfId="24610" xr:uid="{00000000-0005-0000-0000-000015600000}"/>
    <cellStyle name="Normal 5 170" xfId="24611" xr:uid="{00000000-0005-0000-0000-000016600000}"/>
    <cellStyle name="Normal 5 171" xfId="24612" xr:uid="{00000000-0005-0000-0000-000017600000}"/>
    <cellStyle name="Normal 5 172" xfId="24613" xr:uid="{00000000-0005-0000-0000-000018600000}"/>
    <cellStyle name="Normal 5 173" xfId="24614" xr:uid="{00000000-0005-0000-0000-000019600000}"/>
    <cellStyle name="Normal 5 174" xfId="24615" xr:uid="{00000000-0005-0000-0000-00001A600000}"/>
    <cellStyle name="Normal 5 175" xfId="24616" xr:uid="{00000000-0005-0000-0000-00001B600000}"/>
    <cellStyle name="Normal 5 176" xfId="24617" xr:uid="{00000000-0005-0000-0000-00001C600000}"/>
    <cellStyle name="Normal 5 177" xfId="24618" xr:uid="{00000000-0005-0000-0000-00001D600000}"/>
    <cellStyle name="Normal 5 178" xfId="24619" xr:uid="{00000000-0005-0000-0000-00001E600000}"/>
    <cellStyle name="Normal 5 179" xfId="24620" xr:uid="{00000000-0005-0000-0000-00001F600000}"/>
    <cellStyle name="Normal 5 18" xfId="24621" xr:uid="{00000000-0005-0000-0000-000020600000}"/>
    <cellStyle name="Normal 5 180" xfId="24622" xr:uid="{00000000-0005-0000-0000-000021600000}"/>
    <cellStyle name="Normal 5 181" xfId="24623" xr:uid="{00000000-0005-0000-0000-000022600000}"/>
    <cellStyle name="Normal 5 182" xfId="24624" xr:uid="{00000000-0005-0000-0000-000023600000}"/>
    <cellStyle name="Normal 5 183" xfId="24625" xr:uid="{00000000-0005-0000-0000-000024600000}"/>
    <cellStyle name="Normal 5 184" xfId="24626" xr:uid="{00000000-0005-0000-0000-000025600000}"/>
    <cellStyle name="Normal 5 185" xfId="24627" xr:uid="{00000000-0005-0000-0000-000026600000}"/>
    <cellStyle name="Normal 5 186" xfId="24628" xr:uid="{00000000-0005-0000-0000-000027600000}"/>
    <cellStyle name="Normal 5 187" xfId="24629" xr:uid="{00000000-0005-0000-0000-000028600000}"/>
    <cellStyle name="Normal 5 188" xfId="24630" xr:uid="{00000000-0005-0000-0000-000029600000}"/>
    <cellStyle name="Normal 5 188 2" xfId="21" xr:uid="{00000000-0005-0000-0000-00002A600000}"/>
    <cellStyle name="Normal 5 189" xfId="24631" xr:uid="{00000000-0005-0000-0000-00002B600000}"/>
    <cellStyle name="Normal 5 19" xfId="24632" xr:uid="{00000000-0005-0000-0000-00002C600000}"/>
    <cellStyle name="Normal 5 2" xfId="24633" xr:uid="{00000000-0005-0000-0000-00002D600000}"/>
    <cellStyle name="Normal 5 2 10" xfId="24634" xr:uid="{00000000-0005-0000-0000-00002E600000}"/>
    <cellStyle name="Normal 5 2 10 2" xfId="24635" xr:uid="{00000000-0005-0000-0000-00002F600000}"/>
    <cellStyle name="Normal 5 2 10 2 2" xfId="24636" xr:uid="{00000000-0005-0000-0000-000030600000}"/>
    <cellStyle name="Normal 5 2 10 2 2 2" xfId="24637" xr:uid="{00000000-0005-0000-0000-000031600000}"/>
    <cellStyle name="Normal 5 2 10 2 3" xfId="24638" xr:uid="{00000000-0005-0000-0000-000032600000}"/>
    <cellStyle name="Normal 5 2 10 3" xfId="24639" xr:uid="{00000000-0005-0000-0000-000033600000}"/>
    <cellStyle name="Normal 5 2 10 3 2" xfId="24640" xr:uid="{00000000-0005-0000-0000-000034600000}"/>
    <cellStyle name="Normal 5 2 10 4" xfId="24641" xr:uid="{00000000-0005-0000-0000-000035600000}"/>
    <cellStyle name="Normal 5 2 10 4 2" xfId="24642" xr:uid="{00000000-0005-0000-0000-000036600000}"/>
    <cellStyle name="Normal 5 2 10 5" xfId="24643" xr:uid="{00000000-0005-0000-0000-000037600000}"/>
    <cellStyle name="Normal 5 2 11" xfId="24644" xr:uid="{00000000-0005-0000-0000-000038600000}"/>
    <cellStyle name="Normal 5 2 11 2" xfId="24645" xr:uid="{00000000-0005-0000-0000-000039600000}"/>
    <cellStyle name="Normal 5 2 11 2 2" xfId="24646" xr:uid="{00000000-0005-0000-0000-00003A600000}"/>
    <cellStyle name="Normal 5 2 11 2 2 2" xfId="24647" xr:uid="{00000000-0005-0000-0000-00003B600000}"/>
    <cellStyle name="Normal 5 2 11 2 3" xfId="24648" xr:uid="{00000000-0005-0000-0000-00003C600000}"/>
    <cellStyle name="Normal 5 2 11 3" xfId="24649" xr:uid="{00000000-0005-0000-0000-00003D600000}"/>
    <cellStyle name="Normal 5 2 11 3 2" xfId="24650" xr:uid="{00000000-0005-0000-0000-00003E600000}"/>
    <cellStyle name="Normal 5 2 11 4" xfId="24651" xr:uid="{00000000-0005-0000-0000-00003F600000}"/>
    <cellStyle name="Normal 5 2 11 4 2" xfId="24652" xr:uid="{00000000-0005-0000-0000-000040600000}"/>
    <cellStyle name="Normal 5 2 11 5" xfId="24653" xr:uid="{00000000-0005-0000-0000-000041600000}"/>
    <cellStyle name="Normal 5 2 12" xfId="24654" xr:uid="{00000000-0005-0000-0000-000042600000}"/>
    <cellStyle name="Normal 5 2 12 2" xfId="24655" xr:uid="{00000000-0005-0000-0000-000043600000}"/>
    <cellStyle name="Normal 5 2 12 2 2" xfId="24656" xr:uid="{00000000-0005-0000-0000-000044600000}"/>
    <cellStyle name="Normal 5 2 12 3" xfId="24657" xr:uid="{00000000-0005-0000-0000-000045600000}"/>
    <cellStyle name="Normal 5 2 12 3 2" xfId="24658" xr:uid="{00000000-0005-0000-0000-000046600000}"/>
    <cellStyle name="Normal 5 2 12 4" xfId="24659" xr:uid="{00000000-0005-0000-0000-000047600000}"/>
    <cellStyle name="Normal 5 2 12 4 2" xfId="24660" xr:uid="{00000000-0005-0000-0000-000048600000}"/>
    <cellStyle name="Normal 5 2 12 5" xfId="24661" xr:uid="{00000000-0005-0000-0000-000049600000}"/>
    <cellStyle name="Normal 5 2 13" xfId="24662" xr:uid="{00000000-0005-0000-0000-00004A600000}"/>
    <cellStyle name="Normal 5 2 13 2" xfId="24663" xr:uid="{00000000-0005-0000-0000-00004B600000}"/>
    <cellStyle name="Normal 5 2 14" xfId="24664" xr:uid="{00000000-0005-0000-0000-00004C600000}"/>
    <cellStyle name="Normal 5 2 14 2" xfId="24665" xr:uid="{00000000-0005-0000-0000-00004D600000}"/>
    <cellStyle name="Normal 5 2 15" xfId="24666" xr:uid="{00000000-0005-0000-0000-00004E600000}"/>
    <cellStyle name="Normal 5 2 16" xfId="24667" xr:uid="{00000000-0005-0000-0000-00004F600000}"/>
    <cellStyle name="Normal 5 2 16 2" xfId="24668" xr:uid="{00000000-0005-0000-0000-000050600000}"/>
    <cellStyle name="Normal 5 2 17" xfId="24669" xr:uid="{00000000-0005-0000-0000-000051600000}"/>
    <cellStyle name="Normal 5 2 17 2" xfId="24670" xr:uid="{00000000-0005-0000-0000-000052600000}"/>
    <cellStyle name="Normal 5 2 18" xfId="24671" xr:uid="{00000000-0005-0000-0000-000053600000}"/>
    <cellStyle name="Normal 5 2 19" xfId="24672" xr:uid="{00000000-0005-0000-0000-000054600000}"/>
    <cellStyle name="Normal 5 2 2" xfId="24673" xr:uid="{00000000-0005-0000-0000-000055600000}"/>
    <cellStyle name="Normal 5 2 2 10" xfId="24674" xr:uid="{00000000-0005-0000-0000-000056600000}"/>
    <cellStyle name="Normal 5 2 2 2" xfId="24675" xr:uid="{00000000-0005-0000-0000-000057600000}"/>
    <cellStyle name="Normal 5 2 2 2 2" xfId="24676" xr:uid="{00000000-0005-0000-0000-000058600000}"/>
    <cellStyle name="Normal 5 2 2 2 2 2" xfId="24677" xr:uid="{00000000-0005-0000-0000-000059600000}"/>
    <cellStyle name="Normal 5 2 2 2 2 2 2" xfId="24678" xr:uid="{00000000-0005-0000-0000-00005A600000}"/>
    <cellStyle name="Normal 5 2 2 2 2 2 2 2" xfId="24679" xr:uid="{00000000-0005-0000-0000-00005B600000}"/>
    <cellStyle name="Normal 5 2 2 2 2 2 2 2 2" xfId="24680" xr:uid="{00000000-0005-0000-0000-00005C600000}"/>
    <cellStyle name="Normal 5 2 2 2 2 2 2 3" xfId="24681" xr:uid="{00000000-0005-0000-0000-00005D600000}"/>
    <cellStyle name="Normal 5 2 2 2 2 2 3" xfId="24682" xr:uid="{00000000-0005-0000-0000-00005E600000}"/>
    <cellStyle name="Normal 5 2 2 2 2 2 3 2" xfId="24683" xr:uid="{00000000-0005-0000-0000-00005F600000}"/>
    <cellStyle name="Normal 5 2 2 2 2 2 4" xfId="24684" xr:uid="{00000000-0005-0000-0000-000060600000}"/>
    <cellStyle name="Normal 5 2 2 2 2 2 4 2" xfId="24685" xr:uid="{00000000-0005-0000-0000-000061600000}"/>
    <cellStyle name="Normal 5 2 2 2 2 2 5" xfId="24686" xr:uid="{00000000-0005-0000-0000-000062600000}"/>
    <cellStyle name="Normal 5 2 2 2 2 3" xfId="24687" xr:uid="{00000000-0005-0000-0000-000063600000}"/>
    <cellStyle name="Normal 5 2 2 2 2 3 2" xfId="24688" xr:uid="{00000000-0005-0000-0000-000064600000}"/>
    <cellStyle name="Normal 5 2 2 2 2 3 2 2" xfId="24689" xr:uid="{00000000-0005-0000-0000-000065600000}"/>
    <cellStyle name="Normal 5 2 2 2 2 3 3" xfId="24690" xr:uid="{00000000-0005-0000-0000-000066600000}"/>
    <cellStyle name="Normal 5 2 2 2 2 4" xfId="24691" xr:uid="{00000000-0005-0000-0000-000067600000}"/>
    <cellStyle name="Normal 5 2 2 2 2 4 2" xfId="24692" xr:uid="{00000000-0005-0000-0000-000068600000}"/>
    <cellStyle name="Normal 5 2 2 2 2 5" xfId="24693" xr:uid="{00000000-0005-0000-0000-000069600000}"/>
    <cellStyle name="Normal 5 2 2 2 2 5 2" xfId="24694" xr:uid="{00000000-0005-0000-0000-00006A600000}"/>
    <cellStyle name="Normal 5 2 2 2 2 6" xfId="24695" xr:uid="{00000000-0005-0000-0000-00006B600000}"/>
    <cellStyle name="Normal 5 2 2 2 2 7" xfId="24696" xr:uid="{00000000-0005-0000-0000-00006C600000}"/>
    <cellStyle name="Normal 5 2 2 2 2 8" xfId="24697" xr:uid="{00000000-0005-0000-0000-00006D600000}"/>
    <cellStyle name="Normal 5 2 2 2 3" xfId="24698" xr:uid="{00000000-0005-0000-0000-00006E600000}"/>
    <cellStyle name="Normal 5 2 2 2 3 2" xfId="24699" xr:uid="{00000000-0005-0000-0000-00006F600000}"/>
    <cellStyle name="Normal 5 2 2 2 3 2 2" xfId="24700" xr:uid="{00000000-0005-0000-0000-000070600000}"/>
    <cellStyle name="Normal 5 2 2 2 3 2 2 2" xfId="24701" xr:uid="{00000000-0005-0000-0000-000071600000}"/>
    <cellStyle name="Normal 5 2 2 2 3 2 3" xfId="24702" xr:uid="{00000000-0005-0000-0000-000072600000}"/>
    <cellStyle name="Normal 5 2 2 2 3 3" xfId="24703" xr:uid="{00000000-0005-0000-0000-000073600000}"/>
    <cellStyle name="Normal 5 2 2 2 3 3 2" xfId="24704" xr:uid="{00000000-0005-0000-0000-000074600000}"/>
    <cellStyle name="Normal 5 2 2 2 3 4" xfId="24705" xr:uid="{00000000-0005-0000-0000-000075600000}"/>
    <cellStyle name="Normal 5 2 2 2 3 4 2" xfId="24706" xr:uid="{00000000-0005-0000-0000-000076600000}"/>
    <cellStyle name="Normal 5 2 2 2 3 5" xfId="24707" xr:uid="{00000000-0005-0000-0000-000077600000}"/>
    <cellStyle name="Normal 5 2 2 2 4" xfId="24708" xr:uid="{00000000-0005-0000-0000-000078600000}"/>
    <cellStyle name="Normal 5 2 2 2 4 2" xfId="24709" xr:uid="{00000000-0005-0000-0000-000079600000}"/>
    <cellStyle name="Normal 5 2 2 2 4 2 2" xfId="24710" xr:uid="{00000000-0005-0000-0000-00007A600000}"/>
    <cellStyle name="Normal 5 2 2 2 4 3" xfId="24711" xr:uid="{00000000-0005-0000-0000-00007B600000}"/>
    <cellStyle name="Normal 5 2 2 2 5" xfId="24712" xr:uid="{00000000-0005-0000-0000-00007C600000}"/>
    <cellStyle name="Normal 5 2 2 2 5 2" xfId="24713" xr:uid="{00000000-0005-0000-0000-00007D600000}"/>
    <cellStyle name="Normal 5 2 2 2 6" xfId="24714" xr:uid="{00000000-0005-0000-0000-00007E600000}"/>
    <cellStyle name="Normal 5 2 2 2 6 2" xfId="24715" xr:uid="{00000000-0005-0000-0000-00007F600000}"/>
    <cellStyle name="Normal 5 2 2 2 7" xfId="24716" xr:uid="{00000000-0005-0000-0000-000080600000}"/>
    <cellStyle name="Normal 5 2 2 2 8" xfId="24717" xr:uid="{00000000-0005-0000-0000-000081600000}"/>
    <cellStyle name="Normal 5 2 2 2 9" xfId="24718" xr:uid="{00000000-0005-0000-0000-000082600000}"/>
    <cellStyle name="Normal 5 2 2 3" xfId="24719" xr:uid="{00000000-0005-0000-0000-000083600000}"/>
    <cellStyle name="Normal 5 2 2 3 2" xfId="24720" xr:uid="{00000000-0005-0000-0000-000084600000}"/>
    <cellStyle name="Normal 5 2 2 3 2 2" xfId="24721" xr:uid="{00000000-0005-0000-0000-000085600000}"/>
    <cellStyle name="Normal 5 2 2 3 2 2 2" xfId="24722" xr:uid="{00000000-0005-0000-0000-000086600000}"/>
    <cellStyle name="Normal 5 2 2 3 2 2 2 2" xfId="24723" xr:uid="{00000000-0005-0000-0000-000087600000}"/>
    <cellStyle name="Normal 5 2 2 3 2 2 3" xfId="24724" xr:uid="{00000000-0005-0000-0000-000088600000}"/>
    <cellStyle name="Normal 5 2 2 3 2 3" xfId="24725" xr:uid="{00000000-0005-0000-0000-000089600000}"/>
    <cellStyle name="Normal 5 2 2 3 2 3 2" xfId="24726" xr:uid="{00000000-0005-0000-0000-00008A600000}"/>
    <cellStyle name="Normal 5 2 2 3 2 4" xfId="24727" xr:uid="{00000000-0005-0000-0000-00008B600000}"/>
    <cellStyle name="Normal 5 2 2 3 2 4 2" xfId="24728" xr:uid="{00000000-0005-0000-0000-00008C600000}"/>
    <cellStyle name="Normal 5 2 2 3 2 5" xfId="24729" xr:uid="{00000000-0005-0000-0000-00008D600000}"/>
    <cellStyle name="Normal 5 2 2 3 3" xfId="24730" xr:uid="{00000000-0005-0000-0000-00008E600000}"/>
    <cellStyle name="Normal 5 2 2 3 3 2" xfId="24731" xr:uid="{00000000-0005-0000-0000-00008F600000}"/>
    <cellStyle name="Normal 5 2 2 3 3 2 2" xfId="24732" xr:uid="{00000000-0005-0000-0000-000090600000}"/>
    <cellStyle name="Normal 5 2 2 3 3 3" xfId="24733" xr:uid="{00000000-0005-0000-0000-000091600000}"/>
    <cellStyle name="Normal 5 2 2 3 4" xfId="24734" xr:uid="{00000000-0005-0000-0000-000092600000}"/>
    <cellStyle name="Normal 5 2 2 3 4 2" xfId="24735" xr:uid="{00000000-0005-0000-0000-000093600000}"/>
    <cellStyle name="Normal 5 2 2 3 5" xfId="24736" xr:uid="{00000000-0005-0000-0000-000094600000}"/>
    <cellStyle name="Normal 5 2 2 3 5 2" xfId="24737" xr:uid="{00000000-0005-0000-0000-000095600000}"/>
    <cellStyle name="Normal 5 2 2 3 6" xfId="24738" xr:uid="{00000000-0005-0000-0000-000096600000}"/>
    <cellStyle name="Normal 5 2 2 3 7" xfId="24739" xr:uid="{00000000-0005-0000-0000-000097600000}"/>
    <cellStyle name="Normal 5 2 2 3 8" xfId="24740" xr:uid="{00000000-0005-0000-0000-000098600000}"/>
    <cellStyle name="Normal 5 2 2 4" xfId="24741" xr:uid="{00000000-0005-0000-0000-000099600000}"/>
    <cellStyle name="Normal 5 2 2 4 2" xfId="24742" xr:uid="{00000000-0005-0000-0000-00009A600000}"/>
    <cellStyle name="Normal 5 2 2 4 2 2" xfId="24743" xr:uid="{00000000-0005-0000-0000-00009B600000}"/>
    <cellStyle name="Normal 5 2 2 4 2 2 2" xfId="24744" xr:uid="{00000000-0005-0000-0000-00009C600000}"/>
    <cellStyle name="Normal 5 2 2 4 2 3" xfId="24745" xr:uid="{00000000-0005-0000-0000-00009D600000}"/>
    <cellStyle name="Normal 5 2 2 4 3" xfId="24746" xr:uid="{00000000-0005-0000-0000-00009E600000}"/>
    <cellStyle name="Normal 5 2 2 4 3 2" xfId="24747" xr:uid="{00000000-0005-0000-0000-00009F600000}"/>
    <cellStyle name="Normal 5 2 2 4 4" xfId="24748" xr:uid="{00000000-0005-0000-0000-0000A0600000}"/>
    <cellStyle name="Normal 5 2 2 4 4 2" xfId="24749" xr:uid="{00000000-0005-0000-0000-0000A1600000}"/>
    <cellStyle name="Normal 5 2 2 4 5" xfId="24750" xr:uid="{00000000-0005-0000-0000-0000A2600000}"/>
    <cellStyle name="Normal 5 2 2 5" xfId="24751" xr:uid="{00000000-0005-0000-0000-0000A3600000}"/>
    <cellStyle name="Normal 5 2 2 5 2" xfId="24752" xr:uid="{00000000-0005-0000-0000-0000A4600000}"/>
    <cellStyle name="Normal 5 2 2 5 2 2" xfId="24753" xr:uid="{00000000-0005-0000-0000-0000A5600000}"/>
    <cellStyle name="Normal 5 2 2 5 3" xfId="24754" xr:uid="{00000000-0005-0000-0000-0000A6600000}"/>
    <cellStyle name="Normal 5 2 2 6" xfId="24755" xr:uid="{00000000-0005-0000-0000-0000A7600000}"/>
    <cellStyle name="Normal 5 2 2 6 2" xfId="24756" xr:uid="{00000000-0005-0000-0000-0000A8600000}"/>
    <cellStyle name="Normal 5 2 2 7" xfId="24757" xr:uid="{00000000-0005-0000-0000-0000A9600000}"/>
    <cellStyle name="Normal 5 2 2 7 2" xfId="24758" xr:uid="{00000000-0005-0000-0000-0000AA600000}"/>
    <cellStyle name="Normal 5 2 2 8" xfId="24759" xr:uid="{00000000-0005-0000-0000-0000AB600000}"/>
    <cellStyle name="Normal 5 2 2 9" xfId="24760" xr:uid="{00000000-0005-0000-0000-0000AC600000}"/>
    <cellStyle name="Normal 5 2 20" xfId="24761" xr:uid="{00000000-0005-0000-0000-0000AD600000}"/>
    <cellStyle name="Normal 5 2 21" xfId="24762" xr:uid="{00000000-0005-0000-0000-0000AE600000}"/>
    <cellStyle name="Normal 5 2 3" xfId="24763" xr:uid="{00000000-0005-0000-0000-0000AF600000}"/>
    <cellStyle name="Normal 5 2 3 10" xfId="24764" xr:uid="{00000000-0005-0000-0000-0000B0600000}"/>
    <cellStyle name="Normal 5 2 3 2" xfId="24765" xr:uid="{00000000-0005-0000-0000-0000B1600000}"/>
    <cellStyle name="Normal 5 2 3 2 2" xfId="24766" xr:uid="{00000000-0005-0000-0000-0000B2600000}"/>
    <cellStyle name="Normal 5 2 3 2 2 2" xfId="24767" xr:uid="{00000000-0005-0000-0000-0000B3600000}"/>
    <cellStyle name="Normal 5 2 3 2 2 2 2" xfId="24768" xr:uid="{00000000-0005-0000-0000-0000B4600000}"/>
    <cellStyle name="Normal 5 2 3 2 2 2 2 2" xfId="24769" xr:uid="{00000000-0005-0000-0000-0000B5600000}"/>
    <cellStyle name="Normal 5 2 3 2 2 2 2 2 2" xfId="24770" xr:uid="{00000000-0005-0000-0000-0000B6600000}"/>
    <cellStyle name="Normal 5 2 3 2 2 2 2 3" xfId="24771" xr:uid="{00000000-0005-0000-0000-0000B7600000}"/>
    <cellStyle name="Normal 5 2 3 2 2 2 3" xfId="24772" xr:uid="{00000000-0005-0000-0000-0000B8600000}"/>
    <cellStyle name="Normal 5 2 3 2 2 2 3 2" xfId="24773" xr:uid="{00000000-0005-0000-0000-0000B9600000}"/>
    <cellStyle name="Normal 5 2 3 2 2 2 4" xfId="24774" xr:uid="{00000000-0005-0000-0000-0000BA600000}"/>
    <cellStyle name="Normal 5 2 3 2 2 2 4 2" xfId="24775" xr:uid="{00000000-0005-0000-0000-0000BB600000}"/>
    <cellStyle name="Normal 5 2 3 2 2 2 5" xfId="24776" xr:uid="{00000000-0005-0000-0000-0000BC600000}"/>
    <cellStyle name="Normal 5 2 3 2 2 3" xfId="24777" xr:uid="{00000000-0005-0000-0000-0000BD600000}"/>
    <cellStyle name="Normal 5 2 3 2 2 3 2" xfId="24778" xr:uid="{00000000-0005-0000-0000-0000BE600000}"/>
    <cellStyle name="Normal 5 2 3 2 2 3 2 2" xfId="24779" xr:uid="{00000000-0005-0000-0000-0000BF600000}"/>
    <cellStyle name="Normal 5 2 3 2 2 3 3" xfId="24780" xr:uid="{00000000-0005-0000-0000-0000C0600000}"/>
    <cellStyle name="Normal 5 2 3 2 2 4" xfId="24781" xr:uid="{00000000-0005-0000-0000-0000C1600000}"/>
    <cellStyle name="Normal 5 2 3 2 2 4 2" xfId="24782" xr:uid="{00000000-0005-0000-0000-0000C2600000}"/>
    <cellStyle name="Normal 5 2 3 2 2 5" xfId="24783" xr:uid="{00000000-0005-0000-0000-0000C3600000}"/>
    <cellStyle name="Normal 5 2 3 2 2 5 2" xfId="24784" xr:uid="{00000000-0005-0000-0000-0000C4600000}"/>
    <cellStyle name="Normal 5 2 3 2 2 6" xfId="24785" xr:uid="{00000000-0005-0000-0000-0000C5600000}"/>
    <cellStyle name="Normal 5 2 3 2 2 7" xfId="24786" xr:uid="{00000000-0005-0000-0000-0000C6600000}"/>
    <cellStyle name="Normal 5 2 3 2 2 8" xfId="24787" xr:uid="{00000000-0005-0000-0000-0000C7600000}"/>
    <cellStyle name="Normal 5 2 3 2 3" xfId="24788" xr:uid="{00000000-0005-0000-0000-0000C8600000}"/>
    <cellStyle name="Normal 5 2 3 2 3 2" xfId="24789" xr:uid="{00000000-0005-0000-0000-0000C9600000}"/>
    <cellStyle name="Normal 5 2 3 2 3 2 2" xfId="24790" xr:uid="{00000000-0005-0000-0000-0000CA600000}"/>
    <cellStyle name="Normal 5 2 3 2 3 2 2 2" xfId="24791" xr:uid="{00000000-0005-0000-0000-0000CB600000}"/>
    <cellStyle name="Normal 5 2 3 2 3 2 3" xfId="24792" xr:uid="{00000000-0005-0000-0000-0000CC600000}"/>
    <cellStyle name="Normal 5 2 3 2 3 3" xfId="24793" xr:uid="{00000000-0005-0000-0000-0000CD600000}"/>
    <cellStyle name="Normal 5 2 3 2 3 3 2" xfId="24794" xr:uid="{00000000-0005-0000-0000-0000CE600000}"/>
    <cellStyle name="Normal 5 2 3 2 3 4" xfId="24795" xr:uid="{00000000-0005-0000-0000-0000CF600000}"/>
    <cellStyle name="Normal 5 2 3 2 3 4 2" xfId="24796" xr:uid="{00000000-0005-0000-0000-0000D0600000}"/>
    <cellStyle name="Normal 5 2 3 2 3 5" xfId="24797" xr:uid="{00000000-0005-0000-0000-0000D1600000}"/>
    <cellStyle name="Normal 5 2 3 2 4" xfId="24798" xr:uid="{00000000-0005-0000-0000-0000D2600000}"/>
    <cellStyle name="Normal 5 2 3 2 4 2" xfId="24799" xr:uid="{00000000-0005-0000-0000-0000D3600000}"/>
    <cellStyle name="Normal 5 2 3 2 4 2 2" xfId="24800" xr:uid="{00000000-0005-0000-0000-0000D4600000}"/>
    <cellStyle name="Normal 5 2 3 2 4 3" xfId="24801" xr:uid="{00000000-0005-0000-0000-0000D5600000}"/>
    <cellStyle name="Normal 5 2 3 2 5" xfId="24802" xr:uid="{00000000-0005-0000-0000-0000D6600000}"/>
    <cellStyle name="Normal 5 2 3 2 5 2" xfId="24803" xr:uid="{00000000-0005-0000-0000-0000D7600000}"/>
    <cellStyle name="Normal 5 2 3 2 6" xfId="24804" xr:uid="{00000000-0005-0000-0000-0000D8600000}"/>
    <cellStyle name="Normal 5 2 3 2 6 2" xfId="24805" xr:uid="{00000000-0005-0000-0000-0000D9600000}"/>
    <cellStyle name="Normal 5 2 3 2 7" xfId="24806" xr:uid="{00000000-0005-0000-0000-0000DA600000}"/>
    <cellStyle name="Normal 5 2 3 2 8" xfId="24807" xr:uid="{00000000-0005-0000-0000-0000DB600000}"/>
    <cellStyle name="Normal 5 2 3 2 9" xfId="24808" xr:uid="{00000000-0005-0000-0000-0000DC600000}"/>
    <cellStyle name="Normal 5 2 3 3" xfId="24809" xr:uid="{00000000-0005-0000-0000-0000DD600000}"/>
    <cellStyle name="Normal 5 2 3 3 2" xfId="24810" xr:uid="{00000000-0005-0000-0000-0000DE600000}"/>
    <cellStyle name="Normal 5 2 3 3 2 2" xfId="24811" xr:uid="{00000000-0005-0000-0000-0000DF600000}"/>
    <cellStyle name="Normal 5 2 3 3 2 2 2" xfId="24812" xr:uid="{00000000-0005-0000-0000-0000E0600000}"/>
    <cellStyle name="Normal 5 2 3 3 2 2 2 2" xfId="24813" xr:uid="{00000000-0005-0000-0000-0000E1600000}"/>
    <cellStyle name="Normal 5 2 3 3 2 2 3" xfId="24814" xr:uid="{00000000-0005-0000-0000-0000E2600000}"/>
    <cellStyle name="Normal 5 2 3 3 2 3" xfId="24815" xr:uid="{00000000-0005-0000-0000-0000E3600000}"/>
    <cellStyle name="Normal 5 2 3 3 2 3 2" xfId="24816" xr:uid="{00000000-0005-0000-0000-0000E4600000}"/>
    <cellStyle name="Normal 5 2 3 3 2 4" xfId="24817" xr:uid="{00000000-0005-0000-0000-0000E5600000}"/>
    <cellStyle name="Normal 5 2 3 3 2 4 2" xfId="24818" xr:uid="{00000000-0005-0000-0000-0000E6600000}"/>
    <cellStyle name="Normal 5 2 3 3 2 5" xfId="24819" xr:uid="{00000000-0005-0000-0000-0000E7600000}"/>
    <cellStyle name="Normal 5 2 3 3 3" xfId="24820" xr:uid="{00000000-0005-0000-0000-0000E8600000}"/>
    <cellStyle name="Normal 5 2 3 3 3 2" xfId="24821" xr:uid="{00000000-0005-0000-0000-0000E9600000}"/>
    <cellStyle name="Normal 5 2 3 3 3 2 2" xfId="24822" xr:uid="{00000000-0005-0000-0000-0000EA600000}"/>
    <cellStyle name="Normal 5 2 3 3 3 3" xfId="24823" xr:uid="{00000000-0005-0000-0000-0000EB600000}"/>
    <cellStyle name="Normal 5 2 3 3 4" xfId="24824" xr:uid="{00000000-0005-0000-0000-0000EC600000}"/>
    <cellStyle name="Normal 5 2 3 3 4 2" xfId="24825" xr:uid="{00000000-0005-0000-0000-0000ED600000}"/>
    <cellStyle name="Normal 5 2 3 3 5" xfId="24826" xr:uid="{00000000-0005-0000-0000-0000EE600000}"/>
    <cellStyle name="Normal 5 2 3 3 5 2" xfId="24827" xr:uid="{00000000-0005-0000-0000-0000EF600000}"/>
    <cellStyle name="Normal 5 2 3 3 6" xfId="24828" xr:uid="{00000000-0005-0000-0000-0000F0600000}"/>
    <cellStyle name="Normal 5 2 3 3 7" xfId="24829" xr:uid="{00000000-0005-0000-0000-0000F1600000}"/>
    <cellStyle name="Normal 5 2 3 3 8" xfId="24830" xr:uid="{00000000-0005-0000-0000-0000F2600000}"/>
    <cellStyle name="Normal 5 2 3 4" xfId="24831" xr:uid="{00000000-0005-0000-0000-0000F3600000}"/>
    <cellStyle name="Normal 5 2 3 4 2" xfId="24832" xr:uid="{00000000-0005-0000-0000-0000F4600000}"/>
    <cellStyle name="Normal 5 2 3 4 2 2" xfId="24833" xr:uid="{00000000-0005-0000-0000-0000F5600000}"/>
    <cellStyle name="Normal 5 2 3 4 2 2 2" xfId="24834" xr:uid="{00000000-0005-0000-0000-0000F6600000}"/>
    <cellStyle name="Normal 5 2 3 4 2 3" xfId="24835" xr:uid="{00000000-0005-0000-0000-0000F7600000}"/>
    <cellStyle name="Normal 5 2 3 4 3" xfId="24836" xr:uid="{00000000-0005-0000-0000-0000F8600000}"/>
    <cellStyle name="Normal 5 2 3 4 3 2" xfId="24837" xr:uid="{00000000-0005-0000-0000-0000F9600000}"/>
    <cellStyle name="Normal 5 2 3 4 4" xfId="24838" xr:uid="{00000000-0005-0000-0000-0000FA600000}"/>
    <cellStyle name="Normal 5 2 3 4 4 2" xfId="24839" xr:uid="{00000000-0005-0000-0000-0000FB600000}"/>
    <cellStyle name="Normal 5 2 3 4 5" xfId="24840" xr:uid="{00000000-0005-0000-0000-0000FC600000}"/>
    <cellStyle name="Normal 5 2 3 5" xfId="24841" xr:uid="{00000000-0005-0000-0000-0000FD600000}"/>
    <cellStyle name="Normal 5 2 3 5 2" xfId="24842" xr:uid="{00000000-0005-0000-0000-0000FE600000}"/>
    <cellStyle name="Normal 5 2 3 5 2 2" xfId="24843" xr:uid="{00000000-0005-0000-0000-0000FF600000}"/>
    <cellStyle name="Normal 5 2 3 5 3" xfId="24844" xr:uid="{00000000-0005-0000-0000-000000610000}"/>
    <cellStyle name="Normal 5 2 3 6" xfId="24845" xr:uid="{00000000-0005-0000-0000-000001610000}"/>
    <cellStyle name="Normal 5 2 3 6 2" xfId="24846" xr:uid="{00000000-0005-0000-0000-000002610000}"/>
    <cellStyle name="Normal 5 2 3 7" xfId="24847" xr:uid="{00000000-0005-0000-0000-000003610000}"/>
    <cellStyle name="Normal 5 2 3 7 2" xfId="24848" xr:uid="{00000000-0005-0000-0000-000004610000}"/>
    <cellStyle name="Normal 5 2 3 8" xfId="24849" xr:uid="{00000000-0005-0000-0000-000005610000}"/>
    <cellStyle name="Normal 5 2 3 9" xfId="24850" xr:uid="{00000000-0005-0000-0000-000006610000}"/>
    <cellStyle name="Normal 5 2 4" xfId="24851" xr:uid="{00000000-0005-0000-0000-000007610000}"/>
    <cellStyle name="Normal 5 2 4 10" xfId="24852" xr:uid="{00000000-0005-0000-0000-000008610000}"/>
    <cellStyle name="Normal 5 2 4 2" xfId="24853" xr:uid="{00000000-0005-0000-0000-000009610000}"/>
    <cellStyle name="Normal 5 2 4 2 2" xfId="24854" xr:uid="{00000000-0005-0000-0000-00000A610000}"/>
    <cellStyle name="Normal 5 2 4 2 2 2" xfId="24855" xr:uid="{00000000-0005-0000-0000-00000B610000}"/>
    <cellStyle name="Normal 5 2 4 2 2 2 2" xfId="24856" xr:uid="{00000000-0005-0000-0000-00000C610000}"/>
    <cellStyle name="Normal 5 2 4 2 2 2 2 2" xfId="24857" xr:uid="{00000000-0005-0000-0000-00000D610000}"/>
    <cellStyle name="Normal 5 2 4 2 2 2 2 2 2" xfId="24858" xr:uid="{00000000-0005-0000-0000-00000E610000}"/>
    <cellStyle name="Normal 5 2 4 2 2 2 2 3" xfId="24859" xr:uid="{00000000-0005-0000-0000-00000F610000}"/>
    <cellStyle name="Normal 5 2 4 2 2 2 3" xfId="24860" xr:uid="{00000000-0005-0000-0000-000010610000}"/>
    <cellStyle name="Normal 5 2 4 2 2 2 3 2" xfId="24861" xr:uid="{00000000-0005-0000-0000-000011610000}"/>
    <cellStyle name="Normal 5 2 4 2 2 2 4" xfId="24862" xr:uid="{00000000-0005-0000-0000-000012610000}"/>
    <cellStyle name="Normal 5 2 4 2 2 2 4 2" xfId="24863" xr:uid="{00000000-0005-0000-0000-000013610000}"/>
    <cellStyle name="Normal 5 2 4 2 2 2 5" xfId="24864" xr:uid="{00000000-0005-0000-0000-000014610000}"/>
    <cellStyle name="Normal 5 2 4 2 2 3" xfId="24865" xr:uid="{00000000-0005-0000-0000-000015610000}"/>
    <cellStyle name="Normal 5 2 4 2 2 3 2" xfId="24866" xr:uid="{00000000-0005-0000-0000-000016610000}"/>
    <cellStyle name="Normal 5 2 4 2 2 3 2 2" xfId="24867" xr:uid="{00000000-0005-0000-0000-000017610000}"/>
    <cellStyle name="Normal 5 2 4 2 2 3 3" xfId="24868" xr:uid="{00000000-0005-0000-0000-000018610000}"/>
    <cellStyle name="Normal 5 2 4 2 2 4" xfId="24869" xr:uid="{00000000-0005-0000-0000-000019610000}"/>
    <cellStyle name="Normal 5 2 4 2 2 4 2" xfId="24870" xr:uid="{00000000-0005-0000-0000-00001A610000}"/>
    <cellStyle name="Normal 5 2 4 2 2 5" xfId="24871" xr:uid="{00000000-0005-0000-0000-00001B610000}"/>
    <cellStyle name="Normal 5 2 4 2 2 5 2" xfId="24872" xr:uid="{00000000-0005-0000-0000-00001C610000}"/>
    <cellStyle name="Normal 5 2 4 2 2 6" xfId="24873" xr:uid="{00000000-0005-0000-0000-00001D610000}"/>
    <cellStyle name="Normal 5 2 4 2 2 7" xfId="24874" xr:uid="{00000000-0005-0000-0000-00001E610000}"/>
    <cellStyle name="Normal 5 2 4 2 2 8" xfId="24875" xr:uid="{00000000-0005-0000-0000-00001F610000}"/>
    <cellStyle name="Normal 5 2 4 2 3" xfId="24876" xr:uid="{00000000-0005-0000-0000-000020610000}"/>
    <cellStyle name="Normal 5 2 4 2 3 2" xfId="24877" xr:uid="{00000000-0005-0000-0000-000021610000}"/>
    <cellStyle name="Normal 5 2 4 2 3 2 2" xfId="24878" xr:uid="{00000000-0005-0000-0000-000022610000}"/>
    <cellStyle name="Normal 5 2 4 2 3 2 2 2" xfId="24879" xr:uid="{00000000-0005-0000-0000-000023610000}"/>
    <cellStyle name="Normal 5 2 4 2 3 2 3" xfId="24880" xr:uid="{00000000-0005-0000-0000-000024610000}"/>
    <cellStyle name="Normal 5 2 4 2 3 3" xfId="24881" xr:uid="{00000000-0005-0000-0000-000025610000}"/>
    <cellStyle name="Normal 5 2 4 2 3 3 2" xfId="24882" xr:uid="{00000000-0005-0000-0000-000026610000}"/>
    <cellStyle name="Normal 5 2 4 2 3 4" xfId="24883" xr:uid="{00000000-0005-0000-0000-000027610000}"/>
    <cellStyle name="Normal 5 2 4 2 3 4 2" xfId="24884" xr:uid="{00000000-0005-0000-0000-000028610000}"/>
    <cellStyle name="Normal 5 2 4 2 3 5" xfId="24885" xr:uid="{00000000-0005-0000-0000-000029610000}"/>
    <cellStyle name="Normal 5 2 4 2 4" xfId="24886" xr:uid="{00000000-0005-0000-0000-00002A610000}"/>
    <cellStyle name="Normal 5 2 4 2 4 2" xfId="24887" xr:uid="{00000000-0005-0000-0000-00002B610000}"/>
    <cellStyle name="Normal 5 2 4 2 4 2 2" xfId="24888" xr:uid="{00000000-0005-0000-0000-00002C610000}"/>
    <cellStyle name="Normal 5 2 4 2 4 3" xfId="24889" xr:uid="{00000000-0005-0000-0000-00002D610000}"/>
    <cellStyle name="Normal 5 2 4 2 5" xfId="24890" xr:uid="{00000000-0005-0000-0000-00002E610000}"/>
    <cellStyle name="Normal 5 2 4 2 5 2" xfId="24891" xr:uid="{00000000-0005-0000-0000-00002F610000}"/>
    <cellStyle name="Normal 5 2 4 2 6" xfId="24892" xr:uid="{00000000-0005-0000-0000-000030610000}"/>
    <cellStyle name="Normal 5 2 4 2 6 2" xfId="24893" xr:uid="{00000000-0005-0000-0000-000031610000}"/>
    <cellStyle name="Normal 5 2 4 2 7" xfId="24894" xr:uid="{00000000-0005-0000-0000-000032610000}"/>
    <cellStyle name="Normal 5 2 4 2 8" xfId="24895" xr:uid="{00000000-0005-0000-0000-000033610000}"/>
    <cellStyle name="Normal 5 2 4 2 9" xfId="24896" xr:uid="{00000000-0005-0000-0000-000034610000}"/>
    <cellStyle name="Normal 5 2 4 3" xfId="24897" xr:uid="{00000000-0005-0000-0000-000035610000}"/>
    <cellStyle name="Normal 5 2 4 3 2" xfId="24898" xr:uid="{00000000-0005-0000-0000-000036610000}"/>
    <cellStyle name="Normal 5 2 4 3 2 2" xfId="24899" xr:uid="{00000000-0005-0000-0000-000037610000}"/>
    <cellStyle name="Normal 5 2 4 3 2 2 2" xfId="24900" xr:uid="{00000000-0005-0000-0000-000038610000}"/>
    <cellStyle name="Normal 5 2 4 3 2 2 2 2" xfId="24901" xr:uid="{00000000-0005-0000-0000-000039610000}"/>
    <cellStyle name="Normal 5 2 4 3 2 2 3" xfId="24902" xr:uid="{00000000-0005-0000-0000-00003A610000}"/>
    <cellStyle name="Normal 5 2 4 3 2 3" xfId="24903" xr:uid="{00000000-0005-0000-0000-00003B610000}"/>
    <cellStyle name="Normal 5 2 4 3 2 3 2" xfId="24904" xr:uid="{00000000-0005-0000-0000-00003C610000}"/>
    <cellStyle name="Normal 5 2 4 3 2 4" xfId="24905" xr:uid="{00000000-0005-0000-0000-00003D610000}"/>
    <cellStyle name="Normal 5 2 4 3 2 4 2" xfId="24906" xr:uid="{00000000-0005-0000-0000-00003E610000}"/>
    <cellStyle name="Normal 5 2 4 3 2 5" xfId="24907" xr:uid="{00000000-0005-0000-0000-00003F610000}"/>
    <cellStyle name="Normal 5 2 4 3 3" xfId="24908" xr:uid="{00000000-0005-0000-0000-000040610000}"/>
    <cellStyle name="Normal 5 2 4 3 3 2" xfId="24909" xr:uid="{00000000-0005-0000-0000-000041610000}"/>
    <cellStyle name="Normal 5 2 4 3 3 2 2" xfId="24910" xr:uid="{00000000-0005-0000-0000-000042610000}"/>
    <cellStyle name="Normal 5 2 4 3 3 3" xfId="24911" xr:uid="{00000000-0005-0000-0000-000043610000}"/>
    <cellStyle name="Normal 5 2 4 3 4" xfId="24912" xr:uid="{00000000-0005-0000-0000-000044610000}"/>
    <cellStyle name="Normal 5 2 4 3 4 2" xfId="24913" xr:uid="{00000000-0005-0000-0000-000045610000}"/>
    <cellStyle name="Normal 5 2 4 3 5" xfId="24914" xr:uid="{00000000-0005-0000-0000-000046610000}"/>
    <cellStyle name="Normal 5 2 4 3 5 2" xfId="24915" xr:uid="{00000000-0005-0000-0000-000047610000}"/>
    <cellStyle name="Normal 5 2 4 3 6" xfId="24916" xr:uid="{00000000-0005-0000-0000-000048610000}"/>
    <cellStyle name="Normal 5 2 4 3 7" xfId="24917" xr:uid="{00000000-0005-0000-0000-000049610000}"/>
    <cellStyle name="Normal 5 2 4 3 8" xfId="24918" xr:uid="{00000000-0005-0000-0000-00004A610000}"/>
    <cellStyle name="Normal 5 2 4 4" xfId="24919" xr:uid="{00000000-0005-0000-0000-00004B610000}"/>
    <cellStyle name="Normal 5 2 4 4 2" xfId="24920" xr:uid="{00000000-0005-0000-0000-00004C610000}"/>
    <cellStyle name="Normal 5 2 4 4 2 2" xfId="24921" xr:uid="{00000000-0005-0000-0000-00004D610000}"/>
    <cellStyle name="Normal 5 2 4 4 2 2 2" xfId="24922" xr:uid="{00000000-0005-0000-0000-00004E610000}"/>
    <cellStyle name="Normal 5 2 4 4 2 3" xfId="24923" xr:uid="{00000000-0005-0000-0000-00004F610000}"/>
    <cellStyle name="Normal 5 2 4 4 3" xfId="24924" xr:uid="{00000000-0005-0000-0000-000050610000}"/>
    <cellStyle name="Normal 5 2 4 4 3 2" xfId="24925" xr:uid="{00000000-0005-0000-0000-000051610000}"/>
    <cellStyle name="Normal 5 2 4 4 4" xfId="24926" xr:uid="{00000000-0005-0000-0000-000052610000}"/>
    <cellStyle name="Normal 5 2 4 4 4 2" xfId="24927" xr:uid="{00000000-0005-0000-0000-000053610000}"/>
    <cellStyle name="Normal 5 2 4 4 5" xfId="24928" xr:uid="{00000000-0005-0000-0000-000054610000}"/>
    <cellStyle name="Normal 5 2 4 5" xfId="24929" xr:uid="{00000000-0005-0000-0000-000055610000}"/>
    <cellStyle name="Normal 5 2 4 5 2" xfId="24930" xr:uid="{00000000-0005-0000-0000-000056610000}"/>
    <cellStyle name="Normal 5 2 4 5 2 2" xfId="24931" xr:uid="{00000000-0005-0000-0000-000057610000}"/>
    <cellStyle name="Normal 5 2 4 5 3" xfId="24932" xr:uid="{00000000-0005-0000-0000-000058610000}"/>
    <cellStyle name="Normal 5 2 4 6" xfId="24933" xr:uid="{00000000-0005-0000-0000-000059610000}"/>
    <cellStyle name="Normal 5 2 4 6 2" xfId="24934" xr:uid="{00000000-0005-0000-0000-00005A610000}"/>
    <cellStyle name="Normal 5 2 4 7" xfId="24935" xr:uid="{00000000-0005-0000-0000-00005B610000}"/>
    <cellStyle name="Normal 5 2 4 7 2" xfId="24936" xr:uid="{00000000-0005-0000-0000-00005C610000}"/>
    <cellStyle name="Normal 5 2 4 8" xfId="24937" xr:uid="{00000000-0005-0000-0000-00005D610000}"/>
    <cellStyle name="Normal 5 2 4 9" xfId="24938" xr:uid="{00000000-0005-0000-0000-00005E610000}"/>
    <cellStyle name="Normal 5 2 5" xfId="24939" xr:uid="{00000000-0005-0000-0000-00005F610000}"/>
    <cellStyle name="Normal 5 2 5 2" xfId="24940" xr:uid="{00000000-0005-0000-0000-000060610000}"/>
    <cellStyle name="Normal 5 2 5 2 2" xfId="24941" xr:uid="{00000000-0005-0000-0000-000061610000}"/>
    <cellStyle name="Normal 5 2 5 2 2 2" xfId="24942" xr:uid="{00000000-0005-0000-0000-000062610000}"/>
    <cellStyle name="Normal 5 2 5 2 2 2 2" xfId="24943" xr:uid="{00000000-0005-0000-0000-000063610000}"/>
    <cellStyle name="Normal 5 2 5 2 2 2 2 2" xfId="24944" xr:uid="{00000000-0005-0000-0000-000064610000}"/>
    <cellStyle name="Normal 5 2 5 2 2 2 3" xfId="24945" xr:uid="{00000000-0005-0000-0000-000065610000}"/>
    <cellStyle name="Normal 5 2 5 2 2 3" xfId="24946" xr:uid="{00000000-0005-0000-0000-000066610000}"/>
    <cellStyle name="Normal 5 2 5 2 2 3 2" xfId="24947" xr:uid="{00000000-0005-0000-0000-000067610000}"/>
    <cellStyle name="Normal 5 2 5 2 2 4" xfId="24948" xr:uid="{00000000-0005-0000-0000-000068610000}"/>
    <cellStyle name="Normal 5 2 5 2 2 4 2" xfId="24949" xr:uid="{00000000-0005-0000-0000-000069610000}"/>
    <cellStyle name="Normal 5 2 5 2 2 5" xfId="24950" xr:uid="{00000000-0005-0000-0000-00006A610000}"/>
    <cellStyle name="Normal 5 2 5 2 3" xfId="24951" xr:uid="{00000000-0005-0000-0000-00006B610000}"/>
    <cellStyle name="Normal 5 2 5 2 3 2" xfId="24952" xr:uid="{00000000-0005-0000-0000-00006C610000}"/>
    <cellStyle name="Normal 5 2 5 2 3 2 2" xfId="24953" xr:uid="{00000000-0005-0000-0000-00006D610000}"/>
    <cellStyle name="Normal 5 2 5 2 3 3" xfId="24954" xr:uid="{00000000-0005-0000-0000-00006E610000}"/>
    <cellStyle name="Normal 5 2 5 2 4" xfId="24955" xr:uid="{00000000-0005-0000-0000-00006F610000}"/>
    <cellStyle name="Normal 5 2 5 2 4 2" xfId="24956" xr:uid="{00000000-0005-0000-0000-000070610000}"/>
    <cellStyle name="Normal 5 2 5 2 5" xfId="24957" xr:uid="{00000000-0005-0000-0000-000071610000}"/>
    <cellStyle name="Normal 5 2 5 2 5 2" xfId="24958" xr:uid="{00000000-0005-0000-0000-000072610000}"/>
    <cellStyle name="Normal 5 2 5 2 6" xfId="24959" xr:uid="{00000000-0005-0000-0000-000073610000}"/>
    <cellStyle name="Normal 5 2 5 2 7" xfId="24960" xr:uid="{00000000-0005-0000-0000-000074610000}"/>
    <cellStyle name="Normal 5 2 5 2 8" xfId="24961" xr:uid="{00000000-0005-0000-0000-000075610000}"/>
    <cellStyle name="Normal 5 2 5 3" xfId="24962" xr:uid="{00000000-0005-0000-0000-000076610000}"/>
    <cellStyle name="Normal 5 2 5 3 2" xfId="24963" xr:uid="{00000000-0005-0000-0000-000077610000}"/>
    <cellStyle name="Normal 5 2 5 3 2 2" xfId="24964" xr:uid="{00000000-0005-0000-0000-000078610000}"/>
    <cellStyle name="Normal 5 2 5 3 2 2 2" xfId="24965" xr:uid="{00000000-0005-0000-0000-000079610000}"/>
    <cellStyle name="Normal 5 2 5 3 2 3" xfId="24966" xr:uid="{00000000-0005-0000-0000-00007A610000}"/>
    <cellStyle name="Normal 5 2 5 3 3" xfId="24967" xr:uid="{00000000-0005-0000-0000-00007B610000}"/>
    <cellStyle name="Normal 5 2 5 3 3 2" xfId="24968" xr:uid="{00000000-0005-0000-0000-00007C610000}"/>
    <cellStyle name="Normal 5 2 5 3 4" xfId="24969" xr:uid="{00000000-0005-0000-0000-00007D610000}"/>
    <cellStyle name="Normal 5 2 5 3 4 2" xfId="24970" xr:uid="{00000000-0005-0000-0000-00007E610000}"/>
    <cellStyle name="Normal 5 2 5 3 5" xfId="24971" xr:uid="{00000000-0005-0000-0000-00007F610000}"/>
    <cellStyle name="Normal 5 2 5 4" xfId="24972" xr:uid="{00000000-0005-0000-0000-000080610000}"/>
    <cellStyle name="Normal 5 2 5 4 2" xfId="24973" xr:uid="{00000000-0005-0000-0000-000081610000}"/>
    <cellStyle name="Normal 5 2 5 4 2 2" xfId="24974" xr:uid="{00000000-0005-0000-0000-000082610000}"/>
    <cellStyle name="Normal 5 2 5 4 3" xfId="24975" xr:uid="{00000000-0005-0000-0000-000083610000}"/>
    <cellStyle name="Normal 5 2 5 5" xfId="24976" xr:uid="{00000000-0005-0000-0000-000084610000}"/>
    <cellStyle name="Normal 5 2 5 5 2" xfId="24977" xr:uid="{00000000-0005-0000-0000-000085610000}"/>
    <cellStyle name="Normal 5 2 5 6" xfId="24978" xr:uid="{00000000-0005-0000-0000-000086610000}"/>
    <cellStyle name="Normal 5 2 5 6 2" xfId="24979" xr:uid="{00000000-0005-0000-0000-000087610000}"/>
    <cellStyle name="Normal 5 2 5 7" xfId="24980" xr:uid="{00000000-0005-0000-0000-000088610000}"/>
    <cellStyle name="Normal 5 2 5 8" xfId="24981" xr:uid="{00000000-0005-0000-0000-000089610000}"/>
    <cellStyle name="Normal 5 2 5 9" xfId="24982" xr:uid="{00000000-0005-0000-0000-00008A610000}"/>
    <cellStyle name="Normal 5 2 6" xfId="24983" xr:uid="{00000000-0005-0000-0000-00008B610000}"/>
    <cellStyle name="Normal 5 2 6 2" xfId="24984" xr:uid="{00000000-0005-0000-0000-00008C610000}"/>
    <cellStyle name="Normal 5 2 6 2 2" xfId="24985" xr:uid="{00000000-0005-0000-0000-00008D610000}"/>
    <cellStyle name="Normal 5 2 6 2 2 2" xfId="24986" xr:uid="{00000000-0005-0000-0000-00008E610000}"/>
    <cellStyle name="Normal 5 2 6 2 2 2 2" xfId="24987" xr:uid="{00000000-0005-0000-0000-00008F610000}"/>
    <cellStyle name="Normal 5 2 6 2 2 2 2 2" xfId="24988" xr:uid="{00000000-0005-0000-0000-000090610000}"/>
    <cellStyle name="Normal 5 2 6 2 2 2 3" xfId="24989" xr:uid="{00000000-0005-0000-0000-000091610000}"/>
    <cellStyle name="Normal 5 2 6 2 2 3" xfId="24990" xr:uid="{00000000-0005-0000-0000-000092610000}"/>
    <cellStyle name="Normal 5 2 6 2 2 3 2" xfId="24991" xr:uid="{00000000-0005-0000-0000-000093610000}"/>
    <cellStyle name="Normal 5 2 6 2 2 4" xfId="24992" xr:uid="{00000000-0005-0000-0000-000094610000}"/>
    <cellStyle name="Normal 5 2 6 2 2 4 2" xfId="24993" xr:uid="{00000000-0005-0000-0000-000095610000}"/>
    <cellStyle name="Normal 5 2 6 2 2 5" xfId="24994" xr:uid="{00000000-0005-0000-0000-000096610000}"/>
    <cellStyle name="Normal 5 2 6 2 3" xfId="24995" xr:uid="{00000000-0005-0000-0000-000097610000}"/>
    <cellStyle name="Normal 5 2 6 2 3 2" xfId="24996" xr:uid="{00000000-0005-0000-0000-000098610000}"/>
    <cellStyle name="Normal 5 2 6 2 3 2 2" xfId="24997" xr:uid="{00000000-0005-0000-0000-000099610000}"/>
    <cellStyle name="Normal 5 2 6 2 3 3" xfId="24998" xr:uid="{00000000-0005-0000-0000-00009A610000}"/>
    <cellStyle name="Normal 5 2 6 2 4" xfId="24999" xr:uid="{00000000-0005-0000-0000-00009B610000}"/>
    <cellStyle name="Normal 5 2 6 2 4 2" xfId="25000" xr:uid="{00000000-0005-0000-0000-00009C610000}"/>
    <cellStyle name="Normal 5 2 6 2 5" xfId="25001" xr:uid="{00000000-0005-0000-0000-00009D610000}"/>
    <cellStyle name="Normal 5 2 6 2 5 2" xfId="25002" xr:uid="{00000000-0005-0000-0000-00009E610000}"/>
    <cellStyle name="Normal 5 2 6 2 6" xfId="25003" xr:uid="{00000000-0005-0000-0000-00009F610000}"/>
    <cellStyle name="Normal 5 2 6 2 7" xfId="25004" xr:uid="{00000000-0005-0000-0000-0000A0610000}"/>
    <cellStyle name="Normal 5 2 6 2 8" xfId="25005" xr:uid="{00000000-0005-0000-0000-0000A1610000}"/>
    <cellStyle name="Normal 5 2 6 3" xfId="25006" xr:uid="{00000000-0005-0000-0000-0000A2610000}"/>
    <cellStyle name="Normal 5 2 6 3 2" xfId="25007" xr:uid="{00000000-0005-0000-0000-0000A3610000}"/>
    <cellStyle name="Normal 5 2 6 3 2 2" xfId="25008" xr:uid="{00000000-0005-0000-0000-0000A4610000}"/>
    <cellStyle name="Normal 5 2 6 3 2 2 2" xfId="25009" xr:uid="{00000000-0005-0000-0000-0000A5610000}"/>
    <cellStyle name="Normal 5 2 6 3 2 3" xfId="25010" xr:uid="{00000000-0005-0000-0000-0000A6610000}"/>
    <cellStyle name="Normal 5 2 6 3 3" xfId="25011" xr:uid="{00000000-0005-0000-0000-0000A7610000}"/>
    <cellStyle name="Normal 5 2 6 3 3 2" xfId="25012" xr:uid="{00000000-0005-0000-0000-0000A8610000}"/>
    <cellStyle name="Normal 5 2 6 3 4" xfId="25013" xr:uid="{00000000-0005-0000-0000-0000A9610000}"/>
    <cellStyle name="Normal 5 2 6 3 4 2" xfId="25014" xr:uid="{00000000-0005-0000-0000-0000AA610000}"/>
    <cellStyle name="Normal 5 2 6 3 5" xfId="25015" xr:uid="{00000000-0005-0000-0000-0000AB610000}"/>
    <cellStyle name="Normal 5 2 6 4" xfId="25016" xr:uid="{00000000-0005-0000-0000-0000AC610000}"/>
    <cellStyle name="Normal 5 2 6 4 2" xfId="25017" xr:uid="{00000000-0005-0000-0000-0000AD610000}"/>
    <cellStyle name="Normal 5 2 6 4 2 2" xfId="25018" xr:uid="{00000000-0005-0000-0000-0000AE610000}"/>
    <cellStyle name="Normal 5 2 6 4 3" xfId="25019" xr:uid="{00000000-0005-0000-0000-0000AF610000}"/>
    <cellStyle name="Normal 5 2 6 5" xfId="25020" xr:uid="{00000000-0005-0000-0000-0000B0610000}"/>
    <cellStyle name="Normal 5 2 6 5 2" xfId="25021" xr:uid="{00000000-0005-0000-0000-0000B1610000}"/>
    <cellStyle name="Normal 5 2 6 6" xfId="25022" xr:uid="{00000000-0005-0000-0000-0000B2610000}"/>
    <cellStyle name="Normal 5 2 6 6 2" xfId="25023" xr:uid="{00000000-0005-0000-0000-0000B3610000}"/>
    <cellStyle name="Normal 5 2 6 7" xfId="25024" xr:uid="{00000000-0005-0000-0000-0000B4610000}"/>
    <cellStyle name="Normal 5 2 6 8" xfId="25025" xr:uid="{00000000-0005-0000-0000-0000B5610000}"/>
    <cellStyle name="Normal 5 2 6 9" xfId="25026" xr:uid="{00000000-0005-0000-0000-0000B6610000}"/>
    <cellStyle name="Normal 5 2 7" xfId="25027" xr:uid="{00000000-0005-0000-0000-0000B7610000}"/>
    <cellStyle name="Normal 5 2 7 2" xfId="25028" xr:uid="{00000000-0005-0000-0000-0000B8610000}"/>
    <cellStyle name="Normal 5 2 7 2 2" xfId="25029" xr:uid="{00000000-0005-0000-0000-0000B9610000}"/>
    <cellStyle name="Normal 5 2 7 2 2 2" xfId="25030" xr:uid="{00000000-0005-0000-0000-0000BA610000}"/>
    <cellStyle name="Normal 5 2 7 2 2 2 2" xfId="25031" xr:uid="{00000000-0005-0000-0000-0000BB610000}"/>
    <cellStyle name="Normal 5 2 7 2 2 2 2 2" xfId="25032" xr:uid="{00000000-0005-0000-0000-0000BC610000}"/>
    <cellStyle name="Normal 5 2 7 2 2 2 3" xfId="25033" xr:uid="{00000000-0005-0000-0000-0000BD610000}"/>
    <cellStyle name="Normal 5 2 7 2 2 3" xfId="25034" xr:uid="{00000000-0005-0000-0000-0000BE610000}"/>
    <cellStyle name="Normal 5 2 7 2 2 3 2" xfId="25035" xr:uid="{00000000-0005-0000-0000-0000BF610000}"/>
    <cellStyle name="Normal 5 2 7 2 2 4" xfId="25036" xr:uid="{00000000-0005-0000-0000-0000C0610000}"/>
    <cellStyle name="Normal 5 2 7 2 2 4 2" xfId="25037" xr:uid="{00000000-0005-0000-0000-0000C1610000}"/>
    <cellStyle name="Normal 5 2 7 2 2 5" xfId="25038" xr:uid="{00000000-0005-0000-0000-0000C2610000}"/>
    <cellStyle name="Normal 5 2 7 2 3" xfId="25039" xr:uid="{00000000-0005-0000-0000-0000C3610000}"/>
    <cellStyle name="Normal 5 2 7 2 3 2" xfId="25040" xr:uid="{00000000-0005-0000-0000-0000C4610000}"/>
    <cellStyle name="Normal 5 2 7 2 3 2 2" xfId="25041" xr:uid="{00000000-0005-0000-0000-0000C5610000}"/>
    <cellStyle name="Normal 5 2 7 2 3 3" xfId="25042" xr:uid="{00000000-0005-0000-0000-0000C6610000}"/>
    <cellStyle name="Normal 5 2 7 2 4" xfId="25043" xr:uid="{00000000-0005-0000-0000-0000C7610000}"/>
    <cellStyle name="Normal 5 2 7 2 4 2" xfId="25044" xr:uid="{00000000-0005-0000-0000-0000C8610000}"/>
    <cellStyle name="Normal 5 2 7 2 5" xfId="25045" xr:uid="{00000000-0005-0000-0000-0000C9610000}"/>
    <cellStyle name="Normal 5 2 7 2 5 2" xfId="25046" xr:uid="{00000000-0005-0000-0000-0000CA610000}"/>
    <cellStyle name="Normal 5 2 7 2 6" xfId="25047" xr:uid="{00000000-0005-0000-0000-0000CB610000}"/>
    <cellStyle name="Normal 5 2 7 2 7" xfId="25048" xr:uid="{00000000-0005-0000-0000-0000CC610000}"/>
    <cellStyle name="Normal 5 2 7 2 8" xfId="25049" xr:uid="{00000000-0005-0000-0000-0000CD610000}"/>
    <cellStyle name="Normal 5 2 7 3" xfId="25050" xr:uid="{00000000-0005-0000-0000-0000CE610000}"/>
    <cellStyle name="Normal 5 2 7 3 2" xfId="25051" xr:uid="{00000000-0005-0000-0000-0000CF610000}"/>
    <cellStyle name="Normal 5 2 7 3 2 2" xfId="25052" xr:uid="{00000000-0005-0000-0000-0000D0610000}"/>
    <cellStyle name="Normal 5 2 7 3 2 2 2" xfId="25053" xr:uid="{00000000-0005-0000-0000-0000D1610000}"/>
    <cellStyle name="Normal 5 2 7 3 2 3" xfId="25054" xr:uid="{00000000-0005-0000-0000-0000D2610000}"/>
    <cellStyle name="Normal 5 2 7 3 3" xfId="25055" xr:uid="{00000000-0005-0000-0000-0000D3610000}"/>
    <cellStyle name="Normal 5 2 7 3 3 2" xfId="25056" xr:uid="{00000000-0005-0000-0000-0000D4610000}"/>
    <cellStyle name="Normal 5 2 7 3 4" xfId="25057" xr:uid="{00000000-0005-0000-0000-0000D5610000}"/>
    <cellStyle name="Normal 5 2 7 3 4 2" xfId="25058" xr:uid="{00000000-0005-0000-0000-0000D6610000}"/>
    <cellStyle name="Normal 5 2 7 3 5" xfId="25059" xr:uid="{00000000-0005-0000-0000-0000D7610000}"/>
    <cellStyle name="Normal 5 2 7 4" xfId="25060" xr:uid="{00000000-0005-0000-0000-0000D8610000}"/>
    <cellStyle name="Normal 5 2 7 4 2" xfId="25061" xr:uid="{00000000-0005-0000-0000-0000D9610000}"/>
    <cellStyle name="Normal 5 2 7 4 2 2" xfId="25062" xr:uid="{00000000-0005-0000-0000-0000DA610000}"/>
    <cellStyle name="Normal 5 2 7 4 3" xfId="25063" xr:uid="{00000000-0005-0000-0000-0000DB610000}"/>
    <cellStyle name="Normal 5 2 7 5" xfId="25064" xr:uid="{00000000-0005-0000-0000-0000DC610000}"/>
    <cellStyle name="Normal 5 2 7 5 2" xfId="25065" xr:uid="{00000000-0005-0000-0000-0000DD610000}"/>
    <cellStyle name="Normal 5 2 7 6" xfId="25066" xr:uid="{00000000-0005-0000-0000-0000DE610000}"/>
    <cellStyle name="Normal 5 2 7 6 2" xfId="25067" xr:uid="{00000000-0005-0000-0000-0000DF610000}"/>
    <cellStyle name="Normal 5 2 7 7" xfId="25068" xr:uid="{00000000-0005-0000-0000-0000E0610000}"/>
    <cellStyle name="Normal 5 2 7 8" xfId="25069" xr:uid="{00000000-0005-0000-0000-0000E1610000}"/>
    <cellStyle name="Normal 5 2 7 9" xfId="25070" xr:uid="{00000000-0005-0000-0000-0000E2610000}"/>
    <cellStyle name="Normal 5 2 8" xfId="25071" xr:uid="{00000000-0005-0000-0000-0000E3610000}"/>
    <cellStyle name="Normal 5 2 8 2" xfId="25072" xr:uid="{00000000-0005-0000-0000-0000E4610000}"/>
    <cellStyle name="Normal 5 2 8 2 2" xfId="25073" xr:uid="{00000000-0005-0000-0000-0000E5610000}"/>
    <cellStyle name="Normal 5 2 8 2 2 2" xfId="25074" xr:uid="{00000000-0005-0000-0000-0000E6610000}"/>
    <cellStyle name="Normal 5 2 8 2 2 2 2" xfId="25075" xr:uid="{00000000-0005-0000-0000-0000E7610000}"/>
    <cellStyle name="Normal 5 2 8 2 2 3" xfId="25076" xr:uid="{00000000-0005-0000-0000-0000E8610000}"/>
    <cellStyle name="Normal 5 2 8 2 3" xfId="25077" xr:uid="{00000000-0005-0000-0000-0000E9610000}"/>
    <cellStyle name="Normal 5 2 8 2 3 2" xfId="25078" xr:uid="{00000000-0005-0000-0000-0000EA610000}"/>
    <cellStyle name="Normal 5 2 8 2 4" xfId="25079" xr:uid="{00000000-0005-0000-0000-0000EB610000}"/>
    <cellStyle name="Normal 5 2 8 2 4 2" xfId="25080" xr:uid="{00000000-0005-0000-0000-0000EC610000}"/>
    <cellStyle name="Normal 5 2 8 2 5" xfId="25081" xr:uid="{00000000-0005-0000-0000-0000ED610000}"/>
    <cellStyle name="Normal 5 2 8 3" xfId="25082" xr:uid="{00000000-0005-0000-0000-0000EE610000}"/>
    <cellStyle name="Normal 5 2 8 3 2" xfId="25083" xr:uid="{00000000-0005-0000-0000-0000EF610000}"/>
    <cellStyle name="Normal 5 2 8 3 2 2" xfId="25084" xr:uid="{00000000-0005-0000-0000-0000F0610000}"/>
    <cellStyle name="Normal 5 2 8 3 3" xfId="25085" xr:uid="{00000000-0005-0000-0000-0000F1610000}"/>
    <cellStyle name="Normal 5 2 8 4" xfId="25086" xr:uid="{00000000-0005-0000-0000-0000F2610000}"/>
    <cellStyle name="Normal 5 2 8 4 2" xfId="25087" xr:uid="{00000000-0005-0000-0000-0000F3610000}"/>
    <cellStyle name="Normal 5 2 8 5" xfId="25088" xr:uid="{00000000-0005-0000-0000-0000F4610000}"/>
    <cellStyle name="Normal 5 2 8 5 2" xfId="25089" xr:uid="{00000000-0005-0000-0000-0000F5610000}"/>
    <cellStyle name="Normal 5 2 8 6" xfId="25090" xr:uid="{00000000-0005-0000-0000-0000F6610000}"/>
    <cellStyle name="Normal 5 2 8 7" xfId="25091" xr:uid="{00000000-0005-0000-0000-0000F7610000}"/>
    <cellStyle name="Normal 5 2 8 8" xfId="25092" xr:uid="{00000000-0005-0000-0000-0000F8610000}"/>
    <cellStyle name="Normal 5 2 9" xfId="25093" xr:uid="{00000000-0005-0000-0000-0000F9610000}"/>
    <cellStyle name="Normal 5 2 9 2" xfId="25094" xr:uid="{00000000-0005-0000-0000-0000FA610000}"/>
    <cellStyle name="Normal 5 2 9 2 2" xfId="25095" xr:uid="{00000000-0005-0000-0000-0000FB610000}"/>
    <cellStyle name="Normal 5 2 9 2 2 2" xfId="25096" xr:uid="{00000000-0005-0000-0000-0000FC610000}"/>
    <cellStyle name="Normal 5 2 9 2 2 2 2" xfId="25097" xr:uid="{00000000-0005-0000-0000-0000FD610000}"/>
    <cellStyle name="Normal 5 2 9 2 2 3" xfId="25098" xr:uid="{00000000-0005-0000-0000-0000FE610000}"/>
    <cellStyle name="Normal 5 2 9 2 3" xfId="25099" xr:uid="{00000000-0005-0000-0000-0000FF610000}"/>
    <cellStyle name="Normal 5 2 9 2 3 2" xfId="25100" xr:uid="{00000000-0005-0000-0000-000000620000}"/>
    <cellStyle name="Normal 5 2 9 2 4" xfId="25101" xr:uid="{00000000-0005-0000-0000-000001620000}"/>
    <cellStyle name="Normal 5 2 9 2 4 2" xfId="25102" xr:uid="{00000000-0005-0000-0000-000002620000}"/>
    <cellStyle name="Normal 5 2 9 2 5" xfId="25103" xr:uid="{00000000-0005-0000-0000-000003620000}"/>
    <cellStyle name="Normal 5 2 9 3" xfId="25104" xr:uid="{00000000-0005-0000-0000-000004620000}"/>
    <cellStyle name="Normal 5 2 9 3 2" xfId="25105" xr:uid="{00000000-0005-0000-0000-000005620000}"/>
    <cellStyle name="Normal 5 2 9 3 2 2" xfId="25106" xr:uid="{00000000-0005-0000-0000-000006620000}"/>
    <cellStyle name="Normal 5 2 9 3 3" xfId="25107" xr:uid="{00000000-0005-0000-0000-000007620000}"/>
    <cellStyle name="Normal 5 2 9 4" xfId="25108" xr:uid="{00000000-0005-0000-0000-000008620000}"/>
    <cellStyle name="Normal 5 2 9 4 2" xfId="25109" xr:uid="{00000000-0005-0000-0000-000009620000}"/>
    <cellStyle name="Normal 5 2 9 5" xfId="25110" xr:uid="{00000000-0005-0000-0000-00000A620000}"/>
    <cellStyle name="Normal 5 2 9 5 2" xfId="25111" xr:uid="{00000000-0005-0000-0000-00000B620000}"/>
    <cellStyle name="Normal 5 2 9 6" xfId="25112" xr:uid="{00000000-0005-0000-0000-00000C620000}"/>
    <cellStyle name="Normal 5 20" xfId="25113" xr:uid="{00000000-0005-0000-0000-00000D620000}"/>
    <cellStyle name="Normal 5 21" xfId="25114" xr:uid="{00000000-0005-0000-0000-00000E620000}"/>
    <cellStyle name="Normal 5 22" xfId="25115" xr:uid="{00000000-0005-0000-0000-00000F620000}"/>
    <cellStyle name="Normal 5 23" xfId="25116" xr:uid="{00000000-0005-0000-0000-000010620000}"/>
    <cellStyle name="Normal 5 24" xfId="25117" xr:uid="{00000000-0005-0000-0000-000011620000}"/>
    <cellStyle name="Normal 5 25" xfId="25118" xr:uid="{00000000-0005-0000-0000-000012620000}"/>
    <cellStyle name="Normal 5 26" xfId="25119" xr:uid="{00000000-0005-0000-0000-000013620000}"/>
    <cellStyle name="Normal 5 27" xfId="25120" xr:uid="{00000000-0005-0000-0000-000014620000}"/>
    <cellStyle name="Normal 5 28" xfId="25121" xr:uid="{00000000-0005-0000-0000-000015620000}"/>
    <cellStyle name="Normal 5 29" xfId="25122" xr:uid="{00000000-0005-0000-0000-000016620000}"/>
    <cellStyle name="Normal 5 3" xfId="25123" xr:uid="{00000000-0005-0000-0000-000017620000}"/>
    <cellStyle name="Normal 5 3 10" xfId="25124" xr:uid="{00000000-0005-0000-0000-000018620000}"/>
    <cellStyle name="Normal 5 3 10 2" xfId="25125" xr:uid="{00000000-0005-0000-0000-000019620000}"/>
    <cellStyle name="Normal 5 3 10 2 2" xfId="25126" xr:uid="{00000000-0005-0000-0000-00001A620000}"/>
    <cellStyle name="Normal 5 3 10 2 2 2" xfId="25127" xr:uid="{00000000-0005-0000-0000-00001B620000}"/>
    <cellStyle name="Normal 5 3 10 2 3" xfId="25128" xr:uid="{00000000-0005-0000-0000-00001C620000}"/>
    <cellStyle name="Normal 5 3 10 3" xfId="25129" xr:uid="{00000000-0005-0000-0000-00001D620000}"/>
    <cellStyle name="Normal 5 3 10 3 2" xfId="25130" xr:uid="{00000000-0005-0000-0000-00001E620000}"/>
    <cellStyle name="Normal 5 3 10 4" xfId="25131" xr:uid="{00000000-0005-0000-0000-00001F620000}"/>
    <cellStyle name="Normal 5 3 10 4 2" xfId="25132" xr:uid="{00000000-0005-0000-0000-000020620000}"/>
    <cellStyle name="Normal 5 3 10 5" xfId="25133" xr:uid="{00000000-0005-0000-0000-000021620000}"/>
    <cellStyle name="Normal 5 3 11" xfId="25134" xr:uid="{00000000-0005-0000-0000-000022620000}"/>
    <cellStyle name="Normal 5 3 11 2" xfId="25135" xr:uid="{00000000-0005-0000-0000-000023620000}"/>
    <cellStyle name="Normal 5 3 11 2 2" xfId="25136" xr:uid="{00000000-0005-0000-0000-000024620000}"/>
    <cellStyle name="Normal 5 3 11 3" xfId="25137" xr:uid="{00000000-0005-0000-0000-000025620000}"/>
    <cellStyle name="Normal 5 3 12" xfId="25138" xr:uid="{00000000-0005-0000-0000-000026620000}"/>
    <cellStyle name="Normal 5 3 13" xfId="25139" xr:uid="{00000000-0005-0000-0000-000027620000}"/>
    <cellStyle name="Normal 5 3 13 2" xfId="25140" xr:uid="{00000000-0005-0000-0000-000028620000}"/>
    <cellStyle name="Normal 5 3 14" xfId="25141" xr:uid="{00000000-0005-0000-0000-000029620000}"/>
    <cellStyle name="Normal 5 3 14 2" xfId="25142" xr:uid="{00000000-0005-0000-0000-00002A620000}"/>
    <cellStyle name="Normal 5 3 15" xfId="25143" xr:uid="{00000000-0005-0000-0000-00002B620000}"/>
    <cellStyle name="Normal 5 3 16" xfId="25144" xr:uid="{00000000-0005-0000-0000-00002C620000}"/>
    <cellStyle name="Normal 5 3 17" xfId="25145" xr:uid="{00000000-0005-0000-0000-00002D620000}"/>
    <cellStyle name="Normal 5 3 18" xfId="25146" xr:uid="{00000000-0005-0000-0000-00002E620000}"/>
    <cellStyle name="Normal 5 3 2" xfId="25147" xr:uid="{00000000-0005-0000-0000-00002F620000}"/>
    <cellStyle name="Normal 5 3 2 10" xfId="25148" xr:uid="{00000000-0005-0000-0000-000030620000}"/>
    <cellStyle name="Normal 5 3 2 2" xfId="25149" xr:uid="{00000000-0005-0000-0000-000031620000}"/>
    <cellStyle name="Normal 5 3 2 2 2" xfId="25150" xr:uid="{00000000-0005-0000-0000-000032620000}"/>
    <cellStyle name="Normal 5 3 2 2 2 2" xfId="25151" xr:uid="{00000000-0005-0000-0000-000033620000}"/>
    <cellStyle name="Normal 5 3 2 2 2 2 2" xfId="25152" xr:uid="{00000000-0005-0000-0000-000034620000}"/>
    <cellStyle name="Normal 5 3 2 2 2 2 2 2" xfId="25153" xr:uid="{00000000-0005-0000-0000-000035620000}"/>
    <cellStyle name="Normal 5 3 2 2 2 2 2 2 2" xfId="25154" xr:uid="{00000000-0005-0000-0000-000036620000}"/>
    <cellStyle name="Normal 5 3 2 2 2 2 2 3" xfId="25155" xr:uid="{00000000-0005-0000-0000-000037620000}"/>
    <cellStyle name="Normal 5 3 2 2 2 2 3" xfId="25156" xr:uid="{00000000-0005-0000-0000-000038620000}"/>
    <cellStyle name="Normal 5 3 2 2 2 2 3 2" xfId="25157" xr:uid="{00000000-0005-0000-0000-000039620000}"/>
    <cellStyle name="Normal 5 3 2 2 2 2 4" xfId="25158" xr:uid="{00000000-0005-0000-0000-00003A620000}"/>
    <cellStyle name="Normal 5 3 2 2 2 2 4 2" xfId="25159" xr:uid="{00000000-0005-0000-0000-00003B620000}"/>
    <cellStyle name="Normal 5 3 2 2 2 2 5" xfId="25160" xr:uid="{00000000-0005-0000-0000-00003C620000}"/>
    <cellStyle name="Normal 5 3 2 2 2 3" xfId="25161" xr:uid="{00000000-0005-0000-0000-00003D620000}"/>
    <cellStyle name="Normal 5 3 2 2 2 3 2" xfId="25162" xr:uid="{00000000-0005-0000-0000-00003E620000}"/>
    <cellStyle name="Normal 5 3 2 2 2 3 2 2" xfId="25163" xr:uid="{00000000-0005-0000-0000-00003F620000}"/>
    <cellStyle name="Normal 5 3 2 2 2 3 3" xfId="25164" xr:uid="{00000000-0005-0000-0000-000040620000}"/>
    <cellStyle name="Normal 5 3 2 2 2 4" xfId="25165" xr:uid="{00000000-0005-0000-0000-000041620000}"/>
    <cellStyle name="Normal 5 3 2 2 2 4 2" xfId="25166" xr:uid="{00000000-0005-0000-0000-000042620000}"/>
    <cellStyle name="Normal 5 3 2 2 2 5" xfId="25167" xr:uid="{00000000-0005-0000-0000-000043620000}"/>
    <cellStyle name="Normal 5 3 2 2 2 5 2" xfId="25168" xr:uid="{00000000-0005-0000-0000-000044620000}"/>
    <cellStyle name="Normal 5 3 2 2 2 6" xfId="25169" xr:uid="{00000000-0005-0000-0000-000045620000}"/>
    <cellStyle name="Normal 5 3 2 2 2 7" xfId="25170" xr:uid="{00000000-0005-0000-0000-000046620000}"/>
    <cellStyle name="Normal 5 3 2 2 2 8" xfId="25171" xr:uid="{00000000-0005-0000-0000-000047620000}"/>
    <cellStyle name="Normal 5 3 2 2 3" xfId="25172" xr:uid="{00000000-0005-0000-0000-000048620000}"/>
    <cellStyle name="Normal 5 3 2 2 3 2" xfId="25173" xr:uid="{00000000-0005-0000-0000-000049620000}"/>
    <cellStyle name="Normal 5 3 2 2 3 2 2" xfId="25174" xr:uid="{00000000-0005-0000-0000-00004A620000}"/>
    <cellStyle name="Normal 5 3 2 2 3 2 2 2" xfId="25175" xr:uid="{00000000-0005-0000-0000-00004B620000}"/>
    <cellStyle name="Normal 5 3 2 2 3 2 3" xfId="25176" xr:uid="{00000000-0005-0000-0000-00004C620000}"/>
    <cellStyle name="Normal 5 3 2 2 3 3" xfId="25177" xr:uid="{00000000-0005-0000-0000-00004D620000}"/>
    <cellStyle name="Normal 5 3 2 2 3 3 2" xfId="25178" xr:uid="{00000000-0005-0000-0000-00004E620000}"/>
    <cellStyle name="Normal 5 3 2 2 3 4" xfId="25179" xr:uid="{00000000-0005-0000-0000-00004F620000}"/>
    <cellStyle name="Normal 5 3 2 2 3 4 2" xfId="25180" xr:uid="{00000000-0005-0000-0000-000050620000}"/>
    <cellStyle name="Normal 5 3 2 2 3 5" xfId="25181" xr:uid="{00000000-0005-0000-0000-000051620000}"/>
    <cellStyle name="Normal 5 3 2 2 4" xfId="25182" xr:uid="{00000000-0005-0000-0000-000052620000}"/>
    <cellStyle name="Normal 5 3 2 2 4 2" xfId="25183" xr:uid="{00000000-0005-0000-0000-000053620000}"/>
    <cellStyle name="Normal 5 3 2 2 4 2 2" xfId="25184" xr:uid="{00000000-0005-0000-0000-000054620000}"/>
    <cellStyle name="Normal 5 3 2 2 4 3" xfId="25185" xr:uid="{00000000-0005-0000-0000-000055620000}"/>
    <cellStyle name="Normal 5 3 2 2 5" xfId="25186" xr:uid="{00000000-0005-0000-0000-000056620000}"/>
    <cellStyle name="Normal 5 3 2 2 5 2" xfId="25187" xr:uid="{00000000-0005-0000-0000-000057620000}"/>
    <cellStyle name="Normal 5 3 2 2 6" xfId="25188" xr:uid="{00000000-0005-0000-0000-000058620000}"/>
    <cellStyle name="Normal 5 3 2 2 6 2" xfId="25189" xr:uid="{00000000-0005-0000-0000-000059620000}"/>
    <cellStyle name="Normal 5 3 2 2 7" xfId="25190" xr:uid="{00000000-0005-0000-0000-00005A620000}"/>
    <cellStyle name="Normal 5 3 2 2 8" xfId="25191" xr:uid="{00000000-0005-0000-0000-00005B620000}"/>
    <cellStyle name="Normal 5 3 2 2 9" xfId="25192" xr:uid="{00000000-0005-0000-0000-00005C620000}"/>
    <cellStyle name="Normal 5 3 2 3" xfId="25193" xr:uid="{00000000-0005-0000-0000-00005D620000}"/>
    <cellStyle name="Normal 5 3 2 3 2" xfId="25194" xr:uid="{00000000-0005-0000-0000-00005E620000}"/>
    <cellStyle name="Normal 5 3 2 3 2 2" xfId="25195" xr:uid="{00000000-0005-0000-0000-00005F620000}"/>
    <cellStyle name="Normal 5 3 2 3 2 2 2" xfId="25196" xr:uid="{00000000-0005-0000-0000-000060620000}"/>
    <cellStyle name="Normal 5 3 2 3 2 2 2 2" xfId="25197" xr:uid="{00000000-0005-0000-0000-000061620000}"/>
    <cellStyle name="Normal 5 3 2 3 2 2 3" xfId="25198" xr:uid="{00000000-0005-0000-0000-000062620000}"/>
    <cellStyle name="Normal 5 3 2 3 2 3" xfId="25199" xr:uid="{00000000-0005-0000-0000-000063620000}"/>
    <cellStyle name="Normal 5 3 2 3 2 3 2" xfId="25200" xr:uid="{00000000-0005-0000-0000-000064620000}"/>
    <cellStyle name="Normal 5 3 2 3 2 4" xfId="25201" xr:uid="{00000000-0005-0000-0000-000065620000}"/>
    <cellStyle name="Normal 5 3 2 3 2 4 2" xfId="25202" xr:uid="{00000000-0005-0000-0000-000066620000}"/>
    <cellStyle name="Normal 5 3 2 3 2 5" xfId="25203" xr:uid="{00000000-0005-0000-0000-000067620000}"/>
    <cellStyle name="Normal 5 3 2 3 3" xfId="25204" xr:uid="{00000000-0005-0000-0000-000068620000}"/>
    <cellStyle name="Normal 5 3 2 3 3 2" xfId="25205" xr:uid="{00000000-0005-0000-0000-000069620000}"/>
    <cellStyle name="Normal 5 3 2 3 3 2 2" xfId="25206" xr:uid="{00000000-0005-0000-0000-00006A620000}"/>
    <cellStyle name="Normal 5 3 2 3 3 3" xfId="25207" xr:uid="{00000000-0005-0000-0000-00006B620000}"/>
    <cellStyle name="Normal 5 3 2 3 4" xfId="25208" xr:uid="{00000000-0005-0000-0000-00006C620000}"/>
    <cellStyle name="Normal 5 3 2 3 4 2" xfId="25209" xr:uid="{00000000-0005-0000-0000-00006D620000}"/>
    <cellStyle name="Normal 5 3 2 3 5" xfId="25210" xr:uid="{00000000-0005-0000-0000-00006E620000}"/>
    <cellStyle name="Normal 5 3 2 3 5 2" xfId="25211" xr:uid="{00000000-0005-0000-0000-00006F620000}"/>
    <cellStyle name="Normal 5 3 2 3 6" xfId="25212" xr:uid="{00000000-0005-0000-0000-000070620000}"/>
    <cellStyle name="Normal 5 3 2 3 7" xfId="25213" xr:uid="{00000000-0005-0000-0000-000071620000}"/>
    <cellStyle name="Normal 5 3 2 3 8" xfId="25214" xr:uid="{00000000-0005-0000-0000-000072620000}"/>
    <cellStyle name="Normal 5 3 2 4" xfId="25215" xr:uid="{00000000-0005-0000-0000-000073620000}"/>
    <cellStyle name="Normal 5 3 2 4 2" xfId="25216" xr:uid="{00000000-0005-0000-0000-000074620000}"/>
    <cellStyle name="Normal 5 3 2 4 2 2" xfId="25217" xr:uid="{00000000-0005-0000-0000-000075620000}"/>
    <cellStyle name="Normal 5 3 2 4 2 2 2" xfId="25218" xr:uid="{00000000-0005-0000-0000-000076620000}"/>
    <cellStyle name="Normal 5 3 2 4 2 3" xfId="25219" xr:uid="{00000000-0005-0000-0000-000077620000}"/>
    <cellStyle name="Normal 5 3 2 4 3" xfId="25220" xr:uid="{00000000-0005-0000-0000-000078620000}"/>
    <cellStyle name="Normal 5 3 2 4 3 2" xfId="25221" xr:uid="{00000000-0005-0000-0000-000079620000}"/>
    <cellStyle name="Normal 5 3 2 4 4" xfId="25222" xr:uid="{00000000-0005-0000-0000-00007A620000}"/>
    <cellStyle name="Normal 5 3 2 4 4 2" xfId="25223" xr:uid="{00000000-0005-0000-0000-00007B620000}"/>
    <cellStyle name="Normal 5 3 2 4 5" xfId="25224" xr:uid="{00000000-0005-0000-0000-00007C620000}"/>
    <cellStyle name="Normal 5 3 2 5" xfId="25225" xr:uid="{00000000-0005-0000-0000-00007D620000}"/>
    <cellStyle name="Normal 5 3 2 5 2" xfId="25226" xr:uid="{00000000-0005-0000-0000-00007E620000}"/>
    <cellStyle name="Normal 5 3 2 5 2 2" xfId="25227" xr:uid="{00000000-0005-0000-0000-00007F620000}"/>
    <cellStyle name="Normal 5 3 2 5 3" xfId="25228" xr:uid="{00000000-0005-0000-0000-000080620000}"/>
    <cellStyle name="Normal 5 3 2 6" xfId="25229" xr:uid="{00000000-0005-0000-0000-000081620000}"/>
    <cellStyle name="Normal 5 3 2 6 2" xfId="25230" xr:uid="{00000000-0005-0000-0000-000082620000}"/>
    <cellStyle name="Normal 5 3 2 7" xfId="25231" xr:uid="{00000000-0005-0000-0000-000083620000}"/>
    <cellStyle name="Normal 5 3 2 7 2" xfId="25232" xr:uid="{00000000-0005-0000-0000-000084620000}"/>
    <cellStyle name="Normal 5 3 2 8" xfId="25233" xr:uid="{00000000-0005-0000-0000-000085620000}"/>
    <cellStyle name="Normal 5 3 2 9" xfId="25234" xr:uid="{00000000-0005-0000-0000-000086620000}"/>
    <cellStyle name="Normal 5 3 3" xfId="25235" xr:uid="{00000000-0005-0000-0000-000087620000}"/>
    <cellStyle name="Normal 5 3 3 10" xfId="25236" xr:uid="{00000000-0005-0000-0000-000088620000}"/>
    <cellStyle name="Normal 5 3 3 2" xfId="25237" xr:uid="{00000000-0005-0000-0000-000089620000}"/>
    <cellStyle name="Normal 5 3 3 2 2" xfId="25238" xr:uid="{00000000-0005-0000-0000-00008A620000}"/>
    <cellStyle name="Normal 5 3 3 2 2 2" xfId="25239" xr:uid="{00000000-0005-0000-0000-00008B620000}"/>
    <cellStyle name="Normal 5 3 3 2 2 2 2" xfId="25240" xr:uid="{00000000-0005-0000-0000-00008C620000}"/>
    <cellStyle name="Normal 5 3 3 2 2 2 2 2" xfId="25241" xr:uid="{00000000-0005-0000-0000-00008D620000}"/>
    <cellStyle name="Normal 5 3 3 2 2 2 2 2 2" xfId="25242" xr:uid="{00000000-0005-0000-0000-00008E620000}"/>
    <cellStyle name="Normal 5 3 3 2 2 2 2 3" xfId="25243" xr:uid="{00000000-0005-0000-0000-00008F620000}"/>
    <cellStyle name="Normal 5 3 3 2 2 2 3" xfId="25244" xr:uid="{00000000-0005-0000-0000-000090620000}"/>
    <cellStyle name="Normal 5 3 3 2 2 2 3 2" xfId="25245" xr:uid="{00000000-0005-0000-0000-000091620000}"/>
    <cellStyle name="Normal 5 3 3 2 2 2 4" xfId="25246" xr:uid="{00000000-0005-0000-0000-000092620000}"/>
    <cellStyle name="Normal 5 3 3 2 2 2 4 2" xfId="25247" xr:uid="{00000000-0005-0000-0000-000093620000}"/>
    <cellStyle name="Normal 5 3 3 2 2 2 5" xfId="25248" xr:uid="{00000000-0005-0000-0000-000094620000}"/>
    <cellStyle name="Normal 5 3 3 2 2 3" xfId="25249" xr:uid="{00000000-0005-0000-0000-000095620000}"/>
    <cellStyle name="Normal 5 3 3 2 2 3 2" xfId="25250" xr:uid="{00000000-0005-0000-0000-000096620000}"/>
    <cellStyle name="Normal 5 3 3 2 2 3 2 2" xfId="25251" xr:uid="{00000000-0005-0000-0000-000097620000}"/>
    <cellStyle name="Normal 5 3 3 2 2 3 3" xfId="25252" xr:uid="{00000000-0005-0000-0000-000098620000}"/>
    <cellStyle name="Normal 5 3 3 2 2 4" xfId="25253" xr:uid="{00000000-0005-0000-0000-000099620000}"/>
    <cellStyle name="Normal 5 3 3 2 2 4 2" xfId="25254" xr:uid="{00000000-0005-0000-0000-00009A620000}"/>
    <cellStyle name="Normal 5 3 3 2 2 5" xfId="25255" xr:uid="{00000000-0005-0000-0000-00009B620000}"/>
    <cellStyle name="Normal 5 3 3 2 2 5 2" xfId="25256" xr:uid="{00000000-0005-0000-0000-00009C620000}"/>
    <cellStyle name="Normal 5 3 3 2 2 6" xfId="25257" xr:uid="{00000000-0005-0000-0000-00009D620000}"/>
    <cellStyle name="Normal 5 3 3 2 2 7" xfId="25258" xr:uid="{00000000-0005-0000-0000-00009E620000}"/>
    <cellStyle name="Normal 5 3 3 2 2 8" xfId="25259" xr:uid="{00000000-0005-0000-0000-00009F620000}"/>
    <cellStyle name="Normal 5 3 3 2 3" xfId="25260" xr:uid="{00000000-0005-0000-0000-0000A0620000}"/>
    <cellStyle name="Normal 5 3 3 2 3 2" xfId="25261" xr:uid="{00000000-0005-0000-0000-0000A1620000}"/>
    <cellStyle name="Normal 5 3 3 2 3 2 2" xfId="25262" xr:uid="{00000000-0005-0000-0000-0000A2620000}"/>
    <cellStyle name="Normal 5 3 3 2 3 2 2 2" xfId="25263" xr:uid="{00000000-0005-0000-0000-0000A3620000}"/>
    <cellStyle name="Normal 5 3 3 2 3 2 3" xfId="25264" xr:uid="{00000000-0005-0000-0000-0000A4620000}"/>
    <cellStyle name="Normal 5 3 3 2 3 3" xfId="25265" xr:uid="{00000000-0005-0000-0000-0000A5620000}"/>
    <cellStyle name="Normal 5 3 3 2 3 3 2" xfId="25266" xr:uid="{00000000-0005-0000-0000-0000A6620000}"/>
    <cellStyle name="Normal 5 3 3 2 3 4" xfId="25267" xr:uid="{00000000-0005-0000-0000-0000A7620000}"/>
    <cellStyle name="Normal 5 3 3 2 3 4 2" xfId="25268" xr:uid="{00000000-0005-0000-0000-0000A8620000}"/>
    <cellStyle name="Normal 5 3 3 2 3 5" xfId="25269" xr:uid="{00000000-0005-0000-0000-0000A9620000}"/>
    <cellStyle name="Normal 5 3 3 2 4" xfId="25270" xr:uid="{00000000-0005-0000-0000-0000AA620000}"/>
    <cellStyle name="Normal 5 3 3 2 4 2" xfId="25271" xr:uid="{00000000-0005-0000-0000-0000AB620000}"/>
    <cellStyle name="Normal 5 3 3 2 4 2 2" xfId="25272" xr:uid="{00000000-0005-0000-0000-0000AC620000}"/>
    <cellStyle name="Normal 5 3 3 2 4 3" xfId="25273" xr:uid="{00000000-0005-0000-0000-0000AD620000}"/>
    <cellStyle name="Normal 5 3 3 2 5" xfId="25274" xr:uid="{00000000-0005-0000-0000-0000AE620000}"/>
    <cellStyle name="Normal 5 3 3 2 5 2" xfId="25275" xr:uid="{00000000-0005-0000-0000-0000AF620000}"/>
    <cellStyle name="Normal 5 3 3 2 6" xfId="25276" xr:uid="{00000000-0005-0000-0000-0000B0620000}"/>
    <cellStyle name="Normal 5 3 3 2 6 2" xfId="25277" xr:uid="{00000000-0005-0000-0000-0000B1620000}"/>
    <cellStyle name="Normal 5 3 3 2 7" xfId="25278" xr:uid="{00000000-0005-0000-0000-0000B2620000}"/>
    <cellStyle name="Normal 5 3 3 2 8" xfId="25279" xr:uid="{00000000-0005-0000-0000-0000B3620000}"/>
    <cellStyle name="Normal 5 3 3 2 9" xfId="25280" xr:uid="{00000000-0005-0000-0000-0000B4620000}"/>
    <cellStyle name="Normal 5 3 3 3" xfId="25281" xr:uid="{00000000-0005-0000-0000-0000B5620000}"/>
    <cellStyle name="Normal 5 3 3 3 2" xfId="25282" xr:uid="{00000000-0005-0000-0000-0000B6620000}"/>
    <cellStyle name="Normal 5 3 3 3 2 2" xfId="25283" xr:uid="{00000000-0005-0000-0000-0000B7620000}"/>
    <cellStyle name="Normal 5 3 3 3 2 2 2" xfId="25284" xr:uid="{00000000-0005-0000-0000-0000B8620000}"/>
    <cellStyle name="Normal 5 3 3 3 2 2 2 2" xfId="25285" xr:uid="{00000000-0005-0000-0000-0000B9620000}"/>
    <cellStyle name="Normal 5 3 3 3 2 2 3" xfId="25286" xr:uid="{00000000-0005-0000-0000-0000BA620000}"/>
    <cellStyle name="Normal 5 3 3 3 2 3" xfId="25287" xr:uid="{00000000-0005-0000-0000-0000BB620000}"/>
    <cellStyle name="Normal 5 3 3 3 2 3 2" xfId="25288" xr:uid="{00000000-0005-0000-0000-0000BC620000}"/>
    <cellStyle name="Normal 5 3 3 3 2 4" xfId="25289" xr:uid="{00000000-0005-0000-0000-0000BD620000}"/>
    <cellStyle name="Normal 5 3 3 3 2 4 2" xfId="25290" xr:uid="{00000000-0005-0000-0000-0000BE620000}"/>
    <cellStyle name="Normal 5 3 3 3 2 5" xfId="25291" xr:uid="{00000000-0005-0000-0000-0000BF620000}"/>
    <cellStyle name="Normal 5 3 3 3 3" xfId="25292" xr:uid="{00000000-0005-0000-0000-0000C0620000}"/>
    <cellStyle name="Normal 5 3 3 3 3 2" xfId="25293" xr:uid="{00000000-0005-0000-0000-0000C1620000}"/>
    <cellStyle name="Normal 5 3 3 3 3 2 2" xfId="25294" xr:uid="{00000000-0005-0000-0000-0000C2620000}"/>
    <cellStyle name="Normal 5 3 3 3 3 3" xfId="25295" xr:uid="{00000000-0005-0000-0000-0000C3620000}"/>
    <cellStyle name="Normal 5 3 3 3 4" xfId="25296" xr:uid="{00000000-0005-0000-0000-0000C4620000}"/>
    <cellStyle name="Normal 5 3 3 3 4 2" xfId="25297" xr:uid="{00000000-0005-0000-0000-0000C5620000}"/>
    <cellStyle name="Normal 5 3 3 3 5" xfId="25298" xr:uid="{00000000-0005-0000-0000-0000C6620000}"/>
    <cellStyle name="Normal 5 3 3 3 5 2" xfId="25299" xr:uid="{00000000-0005-0000-0000-0000C7620000}"/>
    <cellStyle name="Normal 5 3 3 3 6" xfId="25300" xr:uid="{00000000-0005-0000-0000-0000C8620000}"/>
    <cellStyle name="Normal 5 3 3 3 7" xfId="25301" xr:uid="{00000000-0005-0000-0000-0000C9620000}"/>
    <cellStyle name="Normal 5 3 3 3 8" xfId="25302" xr:uid="{00000000-0005-0000-0000-0000CA620000}"/>
    <cellStyle name="Normal 5 3 3 4" xfId="25303" xr:uid="{00000000-0005-0000-0000-0000CB620000}"/>
    <cellStyle name="Normal 5 3 3 4 2" xfId="25304" xr:uid="{00000000-0005-0000-0000-0000CC620000}"/>
    <cellStyle name="Normal 5 3 3 4 2 2" xfId="25305" xr:uid="{00000000-0005-0000-0000-0000CD620000}"/>
    <cellStyle name="Normal 5 3 3 4 2 2 2" xfId="25306" xr:uid="{00000000-0005-0000-0000-0000CE620000}"/>
    <cellStyle name="Normal 5 3 3 4 2 3" xfId="25307" xr:uid="{00000000-0005-0000-0000-0000CF620000}"/>
    <cellStyle name="Normal 5 3 3 4 3" xfId="25308" xr:uid="{00000000-0005-0000-0000-0000D0620000}"/>
    <cellStyle name="Normal 5 3 3 4 3 2" xfId="25309" xr:uid="{00000000-0005-0000-0000-0000D1620000}"/>
    <cellStyle name="Normal 5 3 3 4 4" xfId="25310" xr:uid="{00000000-0005-0000-0000-0000D2620000}"/>
    <cellStyle name="Normal 5 3 3 4 4 2" xfId="25311" xr:uid="{00000000-0005-0000-0000-0000D3620000}"/>
    <cellStyle name="Normal 5 3 3 4 5" xfId="25312" xr:uid="{00000000-0005-0000-0000-0000D4620000}"/>
    <cellStyle name="Normal 5 3 3 5" xfId="25313" xr:uid="{00000000-0005-0000-0000-0000D5620000}"/>
    <cellStyle name="Normal 5 3 3 5 2" xfId="25314" xr:uid="{00000000-0005-0000-0000-0000D6620000}"/>
    <cellStyle name="Normal 5 3 3 5 2 2" xfId="25315" xr:uid="{00000000-0005-0000-0000-0000D7620000}"/>
    <cellStyle name="Normal 5 3 3 5 3" xfId="25316" xr:uid="{00000000-0005-0000-0000-0000D8620000}"/>
    <cellStyle name="Normal 5 3 3 6" xfId="25317" xr:uid="{00000000-0005-0000-0000-0000D9620000}"/>
    <cellStyle name="Normal 5 3 3 6 2" xfId="25318" xr:uid="{00000000-0005-0000-0000-0000DA620000}"/>
    <cellStyle name="Normal 5 3 3 7" xfId="25319" xr:uid="{00000000-0005-0000-0000-0000DB620000}"/>
    <cellStyle name="Normal 5 3 3 7 2" xfId="25320" xr:uid="{00000000-0005-0000-0000-0000DC620000}"/>
    <cellStyle name="Normal 5 3 3 8" xfId="25321" xr:uid="{00000000-0005-0000-0000-0000DD620000}"/>
    <cellStyle name="Normal 5 3 3 9" xfId="25322" xr:uid="{00000000-0005-0000-0000-0000DE620000}"/>
    <cellStyle name="Normal 5 3 4" xfId="25323" xr:uid="{00000000-0005-0000-0000-0000DF620000}"/>
    <cellStyle name="Normal 5 3 4 10" xfId="25324" xr:uid="{00000000-0005-0000-0000-0000E0620000}"/>
    <cellStyle name="Normal 5 3 4 2" xfId="25325" xr:uid="{00000000-0005-0000-0000-0000E1620000}"/>
    <cellStyle name="Normal 5 3 4 2 2" xfId="25326" xr:uid="{00000000-0005-0000-0000-0000E2620000}"/>
    <cellStyle name="Normal 5 3 4 2 2 2" xfId="25327" xr:uid="{00000000-0005-0000-0000-0000E3620000}"/>
    <cellStyle name="Normal 5 3 4 2 2 2 2" xfId="25328" xr:uid="{00000000-0005-0000-0000-0000E4620000}"/>
    <cellStyle name="Normal 5 3 4 2 2 2 2 2" xfId="25329" xr:uid="{00000000-0005-0000-0000-0000E5620000}"/>
    <cellStyle name="Normal 5 3 4 2 2 2 2 2 2" xfId="25330" xr:uid="{00000000-0005-0000-0000-0000E6620000}"/>
    <cellStyle name="Normal 5 3 4 2 2 2 2 3" xfId="25331" xr:uid="{00000000-0005-0000-0000-0000E7620000}"/>
    <cellStyle name="Normal 5 3 4 2 2 2 3" xfId="25332" xr:uid="{00000000-0005-0000-0000-0000E8620000}"/>
    <cellStyle name="Normal 5 3 4 2 2 2 3 2" xfId="25333" xr:uid="{00000000-0005-0000-0000-0000E9620000}"/>
    <cellStyle name="Normal 5 3 4 2 2 2 4" xfId="25334" xr:uid="{00000000-0005-0000-0000-0000EA620000}"/>
    <cellStyle name="Normal 5 3 4 2 2 2 4 2" xfId="25335" xr:uid="{00000000-0005-0000-0000-0000EB620000}"/>
    <cellStyle name="Normal 5 3 4 2 2 2 5" xfId="25336" xr:uid="{00000000-0005-0000-0000-0000EC620000}"/>
    <cellStyle name="Normal 5 3 4 2 2 3" xfId="25337" xr:uid="{00000000-0005-0000-0000-0000ED620000}"/>
    <cellStyle name="Normal 5 3 4 2 2 3 2" xfId="25338" xr:uid="{00000000-0005-0000-0000-0000EE620000}"/>
    <cellStyle name="Normal 5 3 4 2 2 3 2 2" xfId="25339" xr:uid="{00000000-0005-0000-0000-0000EF620000}"/>
    <cellStyle name="Normal 5 3 4 2 2 3 3" xfId="25340" xr:uid="{00000000-0005-0000-0000-0000F0620000}"/>
    <cellStyle name="Normal 5 3 4 2 2 4" xfId="25341" xr:uid="{00000000-0005-0000-0000-0000F1620000}"/>
    <cellStyle name="Normal 5 3 4 2 2 4 2" xfId="25342" xr:uid="{00000000-0005-0000-0000-0000F2620000}"/>
    <cellStyle name="Normal 5 3 4 2 2 5" xfId="25343" xr:uid="{00000000-0005-0000-0000-0000F3620000}"/>
    <cellStyle name="Normal 5 3 4 2 2 5 2" xfId="25344" xr:uid="{00000000-0005-0000-0000-0000F4620000}"/>
    <cellStyle name="Normal 5 3 4 2 2 6" xfId="25345" xr:uid="{00000000-0005-0000-0000-0000F5620000}"/>
    <cellStyle name="Normal 5 3 4 2 2 7" xfId="25346" xr:uid="{00000000-0005-0000-0000-0000F6620000}"/>
    <cellStyle name="Normal 5 3 4 2 2 8" xfId="25347" xr:uid="{00000000-0005-0000-0000-0000F7620000}"/>
    <cellStyle name="Normal 5 3 4 2 3" xfId="25348" xr:uid="{00000000-0005-0000-0000-0000F8620000}"/>
    <cellStyle name="Normal 5 3 4 2 3 2" xfId="25349" xr:uid="{00000000-0005-0000-0000-0000F9620000}"/>
    <cellStyle name="Normal 5 3 4 2 3 2 2" xfId="25350" xr:uid="{00000000-0005-0000-0000-0000FA620000}"/>
    <cellStyle name="Normal 5 3 4 2 3 2 2 2" xfId="25351" xr:uid="{00000000-0005-0000-0000-0000FB620000}"/>
    <cellStyle name="Normal 5 3 4 2 3 2 3" xfId="25352" xr:uid="{00000000-0005-0000-0000-0000FC620000}"/>
    <cellStyle name="Normal 5 3 4 2 3 3" xfId="25353" xr:uid="{00000000-0005-0000-0000-0000FD620000}"/>
    <cellStyle name="Normal 5 3 4 2 3 3 2" xfId="25354" xr:uid="{00000000-0005-0000-0000-0000FE620000}"/>
    <cellStyle name="Normal 5 3 4 2 3 4" xfId="25355" xr:uid="{00000000-0005-0000-0000-0000FF620000}"/>
    <cellStyle name="Normal 5 3 4 2 3 4 2" xfId="25356" xr:uid="{00000000-0005-0000-0000-000000630000}"/>
    <cellStyle name="Normal 5 3 4 2 3 5" xfId="25357" xr:uid="{00000000-0005-0000-0000-000001630000}"/>
    <cellStyle name="Normal 5 3 4 2 4" xfId="25358" xr:uid="{00000000-0005-0000-0000-000002630000}"/>
    <cellStyle name="Normal 5 3 4 2 4 2" xfId="25359" xr:uid="{00000000-0005-0000-0000-000003630000}"/>
    <cellStyle name="Normal 5 3 4 2 4 2 2" xfId="25360" xr:uid="{00000000-0005-0000-0000-000004630000}"/>
    <cellStyle name="Normal 5 3 4 2 4 3" xfId="25361" xr:uid="{00000000-0005-0000-0000-000005630000}"/>
    <cellStyle name="Normal 5 3 4 2 5" xfId="25362" xr:uid="{00000000-0005-0000-0000-000006630000}"/>
    <cellStyle name="Normal 5 3 4 2 5 2" xfId="25363" xr:uid="{00000000-0005-0000-0000-000007630000}"/>
    <cellStyle name="Normal 5 3 4 2 6" xfId="25364" xr:uid="{00000000-0005-0000-0000-000008630000}"/>
    <cellStyle name="Normal 5 3 4 2 6 2" xfId="25365" xr:uid="{00000000-0005-0000-0000-000009630000}"/>
    <cellStyle name="Normal 5 3 4 2 7" xfId="25366" xr:uid="{00000000-0005-0000-0000-00000A630000}"/>
    <cellStyle name="Normal 5 3 4 2 8" xfId="25367" xr:uid="{00000000-0005-0000-0000-00000B630000}"/>
    <cellStyle name="Normal 5 3 4 2 9" xfId="25368" xr:uid="{00000000-0005-0000-0000-00000C630000}"/>
    <cellStyle name="Normal 5 3 4 3" xfId="25369" xr:uid="{00000000-0005-0000-0000-00000D630000}"/>
    <cellStyle name="Normal 5 3 4 3 2" xfId="25370" xr:uid="{00000000-0005-0000-0000-00000E630000}"/>
    <cellStyle name="Normal 5 3 4 3 2 2" xfId="25371" xr:uid="{00000000-0005-0000-0000-00000F630000}"/>
    <cellStyle name="Normal 5 3 4 3 2 2 2" xfId="25372" xr:uid="{00000000-0005-0000-0000-000010630000}"/>
    <cellStyle name="Normal 5 3 4 3 2 2 2 2" xfId="25373" xr:uid="{00000000-0005-0000-0000-000011630000}"/>
    <cellStyle name="Normal 5 3 4 3 2 2 3" xfId="25374" xr:uid="{00000000-0005-0000-0000-000012630000}"/>
    <cellStyle name="Normal 5 3 4 3 2 3" xfId="25375" xr:uid="{00000000-0005-0000-0000-000013630000}"/>
    <cellStyle name="Normal 5 3 4 3 2 3 2" xfId="25376" xr:uid="{00000000-0005-0000-0000-000014630000}"/>
    <cellStyle name="Normal 5 3 4 3 2 4" xfId="25377" xr:uid="{00000000-0005-0000-0000-000015630000}"/>
    <cellStyle name="Normal 5 3 4 3 2 4 2" xfId="25378" xr:uid="{00000000-0005-0000-0000-000016630000}"/>
    <cellStyle name="Normal 5 3 4 3 2 5" xfId="25379" xr:uid="{00000000-0005-0000-0000-000017630000}"/>
    <cellStyle name="Normal 5 3 4 3 3" xfId="25380" xr:uid="{00000000-0005-0000-0000-000018630000}"/>
    <cellStyle name="Normal 5 3 4 3 3 2" xfId="25381" xr:uid="{00000000-0005-0000-0000-000019630000}"/>
    <cellStyle name="Normal 5 3 4 3 3 2 2" xfId="25382" xr:uid="{00000000-0005-0000-0000-00001A630000}"/>
    <cellStyle name="Normal 5 3 4 3 3 3" xfId="25383" xr:uid="{00000000-0005-0000-0000-00001B630000}"/>
    <cellStyle name="Normal 5 3 4 3 4" xfId="25384" xr:uid="{00000000-0005-0000-0000-00001C630000}"/>
    <cellStyle name="Normal 5 3 4 3 4 2" xfId="25385" xr:uid="{00000000-0005-0000-0000-00001D630000}"/>
    <cellStyle name="Normal 5 3 4 3 5" xfId="25386" xr:uid="{00000000-0005-0000-0000-00001E630000}"/>
    <cellStyle name="Normal 5 3 4 3 5 2" xfId="25387" xr:uid="{00000000-0005-0000-0000-00001F630000}"/>
    <cellStyle name="Normal 5 3 4 3 6" xfId="25388" xr:uid="{00000000-0005-0000-0000-000020630000}"/>
    <cellStyle name="Normal 5 3 4 3 7" xfId="25389" xr:uid="{00000000-0005-0000-0000-000021630000}"/>
    <cellStyle name="Normal 5 3 4 3 8" xfId="25390" xr:uid="{00000000-0005-0000-0000-000022630000}"/>
    <cellStyle name="Normal 5 3 4 4" xfId="25391" xr:uid="{00000000-0005-0000-0000-000023630000}"/>
    <cellStyle name="Normal 5 3 4 4 2" xfId="25392" xr:uid="{00000000-0005-0000-0000-000024630000}"/>
    <cellStyle name="Normal 5 3 4 4 2 2" xfId="25393" xr:uid="{00000000-0005-0000-0000-000025630000}"/>
    <cellStyle name="Normal 5 3 4 4 2 2 2" xfId="25394" xr:uid="{00000000-0005-0000-0000-000026630000}"/>
    <cellStyle name="Normal 5 3 4 4 2 3" xfId="25395" xr:uid="{00000000-0005-0000-0000-000027630000}"/>
    <cellStyle name="Normal 5 3 4 4 3" xfId="25396" xr:uid="{00000000-0005-0000-0000-000028630000}"/>
    <cellStyle name="Normal 5 3 4 4 3 2" xfId="25397" xr:uid="{00000000-0005-0000-0000-000029630000}"/>
    <cellStyle name="Normal 5 3 4 4 4" xfId="25398" xr:uid="{00000000-0005-0000-0000-00002A630000}"/>
    <cellStyle name="Normal 5 3 4 4 4 2" xfId="25399" xr:uid="{00000000-0005-0000-0000-00002B630000}"/>
    <cellStyle name="Normal 5 3 4 4 5" xfId="25400" xr:uid="{00000000-0005-0000-0000-00002C630000}"/>
    <cellStyle name="Normal 5 3 4 5" xfId="25401" xr:uid="{00000000-0005-0000-0000-00002D630000}"/>
    <cellStyle name="Normal 5 3 4 5 2" xfId="25402" xr:uid="{00000000-0005-0000-0000-00002E630000}"/>
    <cellStyle name="Normal 5 3 4 5 2 2" xfId="25403" xr:uid="{00000000-0005-0000-0000-00002F630000}"/>
    <cellStyle name="Normal 5 3 4 5 3" xfId="25404" xr:uid="{00000000-0005-0000-0000-000030630000}"/>
    <cellStyle name="Normal 5 3 4 6" xfId="25405" xr:uid="{00000000-0005-0000-0000-000031630000}"/>
    <cellStyle name="Normal 5 3 4 6 2" xfId="25406" xr:uid="{00000000-0005-0000-0000-000032630000}"/>
    <cellStyle name="Normal 5 3 4 7" xfId="25407" xr:uid="{00000000-0005-0000-0000-000033630000}"/>
    <cellStyle name="Normal 5 3 4 7 2" xfId="25408" xr:uid="{00000000-0005-0000-0000-000034630000}"/>
    <cellStyle name="Normal 5 3 4 8" xfId="25409" xr:uid="{00000000-0005-0000-0000-000035630000}"/>
    <cellStyle name="Normal 5 3 4 9" xfId="25410" xr:uid="{00000000-0005-0000-0000-000036630000}"/>
    <cellStyle name="Normal 5 3 5" xfId="25411" xr:uid="{00000000-0005-0000-0000-000037630000}"/>
    <cellStyle name="Normal 5 3 5 2" xfId="25412" xr:uid="{00000000-0005-0000-0000-000038630000}"/>
    <cellStyle name="Normal 5 3 5 2 2" xfId="25413" xr:uid="{00000000-0005-0000-0000-000039630000}"/>
    <cellStyle name="Normal 5 3 5 2 2 2" xfId="25414" xr:uid="{00000000-0005-0000-0000-00003A630000}"/>
    <cellStyle name="Normal 5 3 5 2 2 2 2" xfId="25415" xr:uid="{00000000-0005-0000-0000-00003B630000}"/>
    <cellStyle name="Normal 5 3 5 2 2 2 2 2" xfId="25416" xr:uid="{00000000-0005-0000-0000-00003C630000}"/>
    <cellStyle name="Normal 5 3 5 2 2 2 3" xfId="25417" xr:uid="{00000000-0005-0000-0000-00003D630000}"/>
    <cellStyle name="Normal 5 3 5 2 2 3" xfId="25418" xr:uid="{00000000-0005-0000-0000-00003E630000}"/>
    <cellStyle name="Normal 5 3 5 2 2 3 2" xfId="25419" xr:uid="{00000000-0005-0000-0000-00003F630000}"/>
    <cellStyle name="Normal 5 3 5 2 2 4" xfId="25420" xr:uid="{00000000-0005-0000-0000-000040630000}"/>
    <cellStyle name="Normal 5 3 5 2 2 4 2" xfId="25421" xr:uid="{00000000-0005-0000-0000-000041630000}"/>
    <cellStyle name="Normal 5 3 5 2 2 5" xfId="25422" xr:uid="{00000000-0005-0000-0000-000042630000}"/>
    <cellStyle name="Normal 5 3 5 2 3" xfId="25423" xr:uid="{00000000-0005-0000-0000-000043630000}"/>
    <cellStyle name="Normal 5 3 5 2 3 2" xfId="25424" xr:uid="{00000000-0005-0000-0000-000044630000}"/>
    <cellStyle name="Normal 5 3 5 2 3 2 2" xfId="25425" xr:uid="{00000000-0005-0000-0000-000045630000}"/>
    <cellStyle name="Normal 5 3 5 2 3 3" xfId="25426" xr:uid="{00000000-0005-0000-0000-000046630000}"/>
    <cellStyle name="Normal 5 3 5 2 4" xfId="25427" xr:uid="{00000000-0005-0000-0000-000047630000}"/>
    <cellStyle name="Normal 5 3 5 2 4 2" xfId="25428" xr:uid="{00000000-0005-0000-0000-000048630000}"/>
    <cellStyle name="Normal 5 3 5 2 5" xfId="25429" xr:uid="{00000000-0005-0000-0000-000049630000}"/>
    <cellStyle name="Normal 5 3 5 2 5 2" xfId="25430" xr:uid="{00000000-0005-0000-0000-00004A630000}"/>
    <cellStyle name="Normal 5 3 5 2 6" xfId="25431" xr:uid="{00000000-0005-0000-0000-00004B630000}"/>
    <cellStyle name="Normal 5 3 5 2 7" xfId="25432" xr:uid="{00000000-0005-0000-0000-00004C630000}"/>
    <cellStyle name="Normal 5 3 5 2 8" xfId="25433" xr:uid="{00000000-0005-0000-0000-00004D630000}"/>
    <cellStyle name="Normal 5 3 5 3" xfId="25434" xr:uid="{00000000-0005-0000-0000-00004E630000}"/>
    <cellStyle name="Normal 5 3 5 3 2" xfId="25435" xr:uid="{00000000-0005-0000-0000-00004F630000}"/>
    <cellStyle name="Normal 5 3 5 3 2 2" xfId="25436" xr:uid="{00000000-0005-0000-0000-000050630000}"/>
    <cellStyle name="Normal 5 3 5 3 2 2 2" xfId="25437" xr:uid="{00000000-0005-0000-0000-000051630000}"/>
    <cellStyle name="Normal 5 3 5 3 2 3" xfId="25438" xr:uid="{00000000-0005-0000-0000-000052630000}"/>
    <cellStyle name="Normal 5 3 5 3 3" xfId="25439" xr:uid="{00000000-0005-0000-0000-000053630000}"/>
    <cellStyle name="Normal 5 3 5 3 3 2" xfId="25440" xr:uid="{00000000-0005-0000-0000-000054630000}"/>
    <cellStyle name="Normal 5 3 5 3 4" xfId="25441" xr:uid="{00000000-0005-0000-0000-000055630000}"/>
    <cellStyle name="Normal 5 3 5 3 4 2" xfId="25442" xr:uid="{00000000-0005-0000-0000-000056630000}"/>
    <cellStyle name="Normal 5 3 5 3 5" xfId="25443" xr:uid="{00000000-0005-0000-0000-000057630000}"/>
    <cellStyle name="Normal 5 3 5 4" xfId="25444" xr:uid="{00000000-0005-0000-0000-000058630000}"/>
    <cellStyle name="Normal 5 3 5 4 2" xfId="25445" xr:uid="{00000000-0005-0000-0000-000059630000}"/>
    <cellStyle name="Normal 5 3 5 4 2 2" xfId="25446" xr:uid="{00000000-0005-0000-0000-00005A630000}"/>
    <cellStyle name="Normal 5 3 5 4 3" xfId="25447" xr:uid="{00000000-0005-0000-0000-00005B630000}"/>
    <cellStyle name="Normal 5 3 5 5" xfId="25448" xr:uid="{00000000-0005-0000-0000-00005C630000}"/>
    <cellStyle name="Normal 5 3 5 5 2" xfId="25449" xr:uid="{00000000-0005-0000-0000-00005D630000}"/>
    <cellStyle name="Normal 5 3 5 6" xfId="25450" xr:uid="{00000000-0005-0000-0000-00005E630000}"/>
    <cellStyle name="Normal 5 3 5 6 2" xfId="25451" xr:uid="{00000000-0005-0000-0000-00005F630000}"/>
    <cellStyle name="Normal 5 3 5 7" xfId="25452" xr:uid="{00000000-0005-0000-0000-000060630000}"/>
    <cellStyle name="Normal 5 3 5 8" xfId="25453" xr:uid="{00000000-0005-0000-0000-000061630000}"/>
    <cellStyle name="Normal 5 3 5 9" xfId="25454" xr:uid="{00000000-0005-0000-0000-000062630000}"/>
    <cellStyle name="Normal 5 3 6" xfId="25455" xr:uid="{00000000-0005-0000-0000-000063630000}"/>
    <cellStyle name="Normal 5 3 6 2" xfId="25456" xr:uid="{00000000-0005-0000-0000-000064630000}"/>
    <cellStyle name="Normal 5 3 6 2 2" xfId="25457" xr:uid="{00000000-0005-0000-0000-000065630000}"/>
    <cellStyle name="Normal 5 3 6 2 2 2" xfId="25458" xr:uid="{00000000-0005-0000-0000-000066630000}"/>
    <cellStyle name="Normal 5 3 6 2 2 2 2" xfId="25459" xr:uid="{00000000-0005-0000-0000-000067630000}"/>
    <cellStyle name="Normal 5 3 6 2 2 2 2 2" xfId="25460" xr:uid="{00000000-0005-0000-0000-000068630000}"/>
    <cellStyle name="Normal 5 3 6 2 2 2 3" xfId="25461" xr:uid="{00000000-0005-0000-0000-000069630000}"/>
    <cellStyle name="Normal 5 3 6 2 2 3" xfId="25462" xr:uid="{00000000-0005-0000-0000-00006A630000}"/>
    <cellStyle name="Normal 5 3 6 2 2 3 2" xfId="25463" xr:uid="{00000000-0005-0000-0000-00006B630000}"/>
    <cellStyle name="Normal 5 3 6 2 2 4" xfId="25464" xr:uid="{00000000-0005-0000-0000-00006C630000}"/>
    <cellStyle name="Normal 5 3 6 2 2 4 2" xfId="25465" xr:uid="{00000000-0005-0000-0000-00006D630000}"/>
    <cellStyle name="Normal 5 3 6 2 2 5" xfId="25466" xr:uid="{00000000-0005-0000-0000-00006E630000}"/>
    <cellStyle name="Normal 5 3 6 2 3" xfId="25467" xr:uid="{00000000-0005-0000-0000-00006F630000}"/>
    <cellStyle name="Normal 5 3 6 2 3 2" xfId="25468" xr:uid="{00000000-0005-0000-0000-000070630000}"/>
    <cellStyle name="Normal 5 3 6 2 3 2 2" xfId="25469" xr:uid="{00000000-0005-0000-0000-000071630000}"/>
    <cellStyle name="Normal 5 3 6 2 3 3" xfId="25470" xr:uid="{00000000-0005-0000-0000-000072630000}"/>
    <cellStyle name="Normal 5 3 6 2 4" xfId="25471" xr:uid="{00000000-0005-0000-0000-000073630000}"/>
    <cellStyle name="Normal 5 3 6 2 4 2" xfId="25472" xr:uid="{00000000-0005-0000-0000-000074630000}"/>
    <cellStyle name="Normal 5 3 6 2 5" xfId="25473" xr:uid="{00000000-0005-0000-0000-000075630000}"/>
    <cellStyle name="Normal 5 3 6 2 5 2" xfId="25474" xr:uid="{00000000-0005-0000-0000-000076630000}"/>
    <cellStyle name="Normal 5 3 6 2 6" xfId="25475" xr:uid="{00000000-0005-0000-0000-000077630000}"/>
    <cellStyle name="Normal 5 3 6 2 7" xfId="25476" xr:uid="{00000000-0005-0000-0000-000078630000}"/>
    <cellStyle name="Normal 5 3 6 2 8" xfId="25477" xr:uid="{00000000-0005-0000-0000-000079630000}"/>
    <cellStyle name="Normal 5 3 6 3" xfId="25478" xr:uid="{00000000-0005-0000-0000-00007A630000}"/>
    <cellStyle name="Normal 5 3 6 3 2" xfId="25479" xr:uid="{00000000-0005-0000-0000-00007B630000}"/>
    <cellStyle name="Normal 5 3 6 3 2 2" xfId="25480" xr:uid="{00000000-0005-0000-0000-00007C630000}"/>
    <cellStyle name="Normal 5 3 6 3 2 2 2" xfId="25481" xr:uid="{00000000-0005-0000-0000-00007D630000}"/>
    <cellStyle name="Normal 5 3 6 3 2 3" xfId="25482" xr:uid="{00000000-0005-0000-0000-00007E630000}"/>
    <cellStyle name="Normal 5 3 6 3 3" xfId="25483" xr:uid="{00000000-0005-0000-0000-00007F630000}"/>
    <cellStyle name="Normal 5 3 6 3 3 2" xfId="25484" xr:uid="{00000000-0005-0000-0000-000080630000}"/>
    <cellStyle name="Normal 5 3 6 3 4" xfId="25485" xr:uid="{00000000-0005-0000-0000-000081630000}"/>
    <cellStyle name="Normal 5 3 6 3 4 2" xfId="25486" xr:uid="{00000000-0005-0000-0000-000082630000}"/>
    <cellStyle name="Normal 5 3 6 3 5" xfId="25487" xr:uid="{00000000-0005-0000-0000-000083630000}"/>
    <cellStyle name="Normal 5 3 6 4" xfId="25488" xr:uid="{00000000-0005-0000-0000-000084630000}"/>
    <cellStyle name="Normal 5 3 6 4 2" xfId="25489" xr:uid="{00000000-0005-0000-0000-000085630000}"/>
    <cellStyle name="Normal 5 3 6 4 2 2" xfId="25490" xr:uid="{00000000-0005-0000-0000-000086630000}"/>
    <cellStyle name="Normal 5 3 6 4 3" xfId="25491" xr:uid="{00000000-0005-0000-0000-000087630000}"/>
    <cellStyle name="Normal 5 3 6 5" xfId="25492" xr:uid="{00000000-0005-0000-0000-000088630000}"/>
    <cellStyle name="Normal 5 3 6 5 2" xfId="25493" xr:uid="{00000000-0005-0000-0000-000089630000}"/>
    <cellStyle name="Normal 5 3 6 6" xfId="25494" xr:uid="{00000000-0005-0000-0000-00008A630000}"/>
    <cellStyle name="Normal 5 3 6 6 2" xfId="25495" xr:uid="{00000000-0005-0000-0000-00008B630000}"/>
    <cellStyle name="Normal 5 3 6 7" xfId="25496" xr:uid="{00000000-0005-0000-0000-00008C630000}"/>
    <cellStyle name="Normal 5 3 6 8" xfId="25497" xr:uid="{00000000-0005-0000-0000-00008D630000}"/>
    <cellStyle name="Normal 5 3 6 9" xfId="25498" xr:uid="{00000000-0005-0000-0000-00008E630000}"/>
    <cellStyle name="Normal 5 3 7" xfId="25499" xr:uid="{00000000-0005-0000-0000-00008F630000}"/>
    <cellStyle name="Normal 5 3 7 2" xfId="25500" xr:uid="{00000000-0005-0000-0000-000090630000}"/>
    <cellStyle name="Normal 5 3 7 2 2" xfId="25501" xr:uid="{00000000-0005-0000-0000-000091630000}"/>
    <cellStyle name="Normal 5 3 7 2 2 2" xfId="25502" xr:uid="{00000000-0005-0000-0000-000092630000}"/>
    <cellStyle name="Normal 5 3 7 2 2 2 2" xfId="25503" xr:uid="{00000000-0005-0000-0000-000093630000}"/>
    <cellStyle name="Normal 5 3 7 2 2 2 2 2" xfId="25504" xr:uid="{00000000-0005-0000-0000-000094630000}"/>
    <cellStyle name="Normal 5 3 7 2 2 2 3" xfId="25505" xr:uid="{00000000-0005-0000-0000-000095630000}"/>
    <cellStyle name="Normal 5 3 7 2 2 3" xfId="25506" xr:uid="{00000000-0005-0000-0000-000096630000}"/>
    <cellStyle name="Normal 5 3 7 2 2 3 2" xfId="25507" xr:uid="{00000000-0005-0000-0000-000097630000}"/>
    <cellStyle name="Normal 5 3 7 2 2 4" xfId="25508" xr:uid="{00000000-0005-0000-0000-000098630000}"/>
    <cellStyle name="Normal 5 3 7 2 2 4 2" xfId="25509" xr:uid="{00000000-0005-0000-0000-000099630000}"/>
    <cellStyle name="Normal 5 3 7 2 2 5" xfId="25510" xr:uid="{00000000-0005-0000-0000-00009A630000}"/>
    <cellStyle name="Normal 5 3 7 2 3" xfId="25511" xr:uid="{00000000-0005-0000-0000-00009B630000}"/>
    <cellStyle name="Normal 5 3 7 2 3 2" xfId="25512" xr:uid="{00000000-0005-0000-0000-00009C630000}"/>
    <cellStyle name="Normal 5 3 7 2 3 2 2" xfId="25513" xr:uid="{00000000-0005-0000-0000-00009D630000}"/>
    <cellStyle name="Normal 5 3 7 2 3 3" xfId="25514" xr:uid="{00000000-0005-0000-0000-00009E630000}"/>
    <cellStyle name="Normal 5 3 7 2 4" xfId="25515" xr:uid="{00000000-0005-0000-0000-00009F630000}"/>
    <cellStyle name="Normal 5 3 7 2 4 2" xfId="25516" xr:uid="{00000000-0005-0000-0000-0000A0630000}"/>
    <cellStyle name="Normal 5 3 7 2 5" xfId="25517" xr:uid="{00000000-0005-0000-0000-0000A1630000}"/>
    <cellStyle name="Normal 5 3 7 2 5 2" xfId="25518" xr:uid="{00000000-0005-0000-0000-0000A2630000}"/>
    <cellStyle name="Normal 5 3 7 2 6" xfId="25519" xr:uid="{00000000-0005-0000-0000-0000A3630000}"/>
    <cellStyle name="Normal 5 3 7 2 7" xfId="25520" xr:uid="{00000000-0005-0000-0000-0000A4630000}"/>
    <cellStyle name="Normal 5 3 7 2 8" xfId="25521" xr:uid="{00000000-0005-0000-0000-0000A5630000}"/>
    <cellStyle name="Normal 5 3 7 3" xfId="25522" xr:uid="{00000000-0005-0000-0000-0000A6630000}"/>
    <cellStyle name="Normal 5 3 7 3 2" xfId="25523" xr:uid="{00000000-0005-0000-0000-0000A7630000}"/>
    <cellStyle name="Normal 5 3 7 3 2 2" xfId="25524" xr:uid="{00000000-0005-0000-0000-0000A8630000}"/>
    <cellStyle name="Normal 5 3 7 3 2 2 2" xfId="25525" xr:uid="{00000000-0005-0000-0000-0000A9630000}"/>
    <cellStyle name="Normal 5 3 7 3 2 3" xfId="25526" xr:uid="{00000000-0005-0000-0000-0000AA630000}"/>
    <cellStyle name="Normal 5 3 7 3 3" xfId="25527" xr:uid="{00000000-0005-0000-0000-0000AB630000}"/>
    <cellStyle name="Normal 5 3 7 3 3 2" xfId="25528" xr:uid="{00000000-0005-0000-0000-0000AC630000}"/>
    <cellStyle name="Normal 5 3 7 3 4" xfId="25529" xr:uid="{00000000-0005-0000-0000-0000AD630000}"/>
    <cellStyle name="Normal 5 3 7 3 4 2" xfId="25530" xr:uid="{00000000-0005-0000-0000-0000AE630000}"/>
    <cellStyle name="Normal 5 3 7 3 5" xfId="25531" xr:uid="{00000000-0005-0000-0000-0000AF630000}"/>
    <cellStyle name="Normal 5 3 7 4" xfId="25532" xr:uid="{00000000-0005-0000-0000-0000B0630000}"/>
    <cellStyle name="Normal 5 3 7 4 2" xfId="25533" xr:uid="{00000000-0005-0000-0000-0000B1630000}"/>
    <cellStyle name="Normal 5 3 7 4 2 2" xfId="25534" xr:uid="{00000000-0005-0000-0000-0000B2630000}"/>
    <cellStyle name="Normal 5 3 7 4 3" xfId="25535" xr:uid="{00000000-0005-0000-0000-0000B3630000}"/>
    <cellStyle name="Normal 5 3 7 5" xfId="25536" xr:uid="{00000000-0005-0000-0000-0000B4630000}"/>
    <cellStyle name="Normal 5 3 7 5 2" xfId="25537" xr:uid="{00000000-0005-0000-0000-0000B5630000}"/>
    <cellStyle name="Normal 5 3 7 6" xfId="25538" xr:uid="{00000000-0005-0000-0000-0000B6630000}"/>
    <cellStyle name="Normal 5 3 7 6 2" xfId="25539" xr:uid="{00000000-0005-0000-0000-0000B7630000}"/>
    <cellStyle name="Normal 5 3 7 7" xfId="25540" xr:uid="{00000000-0005-0000-0000-0000B8630000}"/>
    <cellStyle name="Normal 5 3 7 8" xfId="25541" xr:uid="{00000000-0005-0000-0000-0000B9630000}"/>
    <cellStyle name="Normal 5 3 7 9" xfId="25542" xr:uid="{00000000-0005-0000-0000-0000BA630000}"/>
    <cellStyle name="Normal 5 3 8" xfId="25543" xr:uid="{00000000-0005-0000-0000-0000BB630000}"/>
    <cellStyle name="Normal 5 3 8 2" xfId="25544" xr:uid="{00000000-0005-0000-0000-0000BC630000}"/>
    <cellStyle name="Normal 5 3 8 2 2" xfId="25545" xr:uid="{00000000-0005-0000-0000-0000BD630000}"/>
    <cellStyle name="Normal 5 3 8 2 2 2" xfId="25546" xr:uid="{00000000-0005-0000-0000-0000BE630000}"/>
    <cellStyle name="Normal 5 3 8 2 2 2 2" xfId="25547" xr:uid="{00000000-0005-0000-0000-0000BF630000}"/>
    <cellStyle name="Normal 5 3 8 2 2 3" xfId="25548" xr:uid="{00000000-0005-0000-0000-0000C0630000}"/>
    <cellStyle name="Normal 5 3 8 2 3" xfId="25549" xr:uid="{00000000-0005-0000-0000-0000C1630000}"/>
    <cellStyle name="Normal 5 3 8 2 3 2" xfId="25550" xr:uid="{00000000-0005-0000-0000-0000C2630000}"/>
    <cellStyle name="Normal 5 3 8 2 4" xfId="25551" xr:uid="{00000000-0005-0000-0000-0000C3630000}"/>
    <cellStyle name="Normal 5 3 8 2 4 2" xfId="25552" xr:uid="{00000000-0005-0000-0000-0000C4630000}"/>
    <cellStyle name="Normal 5 3 8 2 5" xfId="25553" xr:uid="{00000000-0005-0000-0000-0000C5630000}"/>
    <cellStyle name="Normal 5 3 8 3" xfId="25554" xr:uid="{00000000-0005-0000-0000-0000C6630000}"/>
    <cellStyle name="Normal 5 3 8 3 2" xfId="25555" xr:uid="{00000000-0005-0000-0000-0000C7630000}"/>
    <cellStyle name="Normal 5 3 8 3 2 2" xfId="25556" xr:uid="{00000000-0005-0000-0000-0000C8630000}"/>
    <cellStyle name="Normal 5 3 8 3 3" xfId="25557" xr:uid="{00000000-0005-0000-0000-0000C9630000}"/>
    <cellStyle name="Normal 5 3 8 4" xfId="25558" xr:uid="{00000000-0005-0000-0000-0000CA630000}"/>
    <cellStyle name="Normal 5 3 8 4 2" xfId="25559" xr:uid="{00000000-0005-0000-0000-0000CB630000}"/>
    <cellStyle name="Normal 5 3 8 5" xfId="25560" xr:uid="{00000000-0005-0000-0000-0000CC630000}"/>
    <cellStyle name="Normal 5 3 8 5 2" xfId="25561" xr:uid="{00000000-0005-0000-0000-0000CD630000}"/>
    <cellStyle name="Normal 5 3 8 6" xfId="25562" xr:uid="{00000000-0005-0000-0000-0000CE630000}"/>
    <cellStyle name="Normal 5 3 8 7" xfId="25563" xr:uid="{00000000-0005-0000-0000-0000CF630000}"/>
    <cellStyle name="Normal 5 3 8 8" xfId="25564" xr:uid="{00000000-0005-0000-0000-0000D0630000}"/>
    <cellStyle name="Normal 5 3 9" xfId="25565" xr:uid="{00000000-0005-0000-0000-0000D1630000}"/>
    <cellStyle name="Normal 5 3 9 2" xfId="25566" xr:uid="{00000000-0005-0000-0000-0000D2630000}"/>
    <cellStyle name="Normal 5 3 9 2 2" xfId="25567" xr:uid="{00000000-0005-0000-0000-0000D3630000}"/>
    <cellStyle name="Normal 5 3 9 2 2 2" xfId="25568" xr:uid="{00000000-0005-0000-0000-0000D4630000}"/>
    <cellStyle name="Normal 5 3 9 2 2 2 2" xfId="25569" xr:uid="{00000000-0005-0000-0000-0000D5630000}"/>
    <cellStyle name="Normal 5 3 9 2 2 3" xfId="25570" xr:uid="{00000000-0005-0000-0000-0000D6630000}"/>
    <cellStyle name="Normal 5 3 9 2 3" xfId="25571" xr:uid="{00000000-0005-0000-0000-0000D7630000}"/>
    <cellStyle name="Normal 5 3 9 2 3 2" xfId="25572" xr:uid="{00000000-0005-0000-0000-0000D8630000}"/>
    <cellStyle name="Normal 5 3 9 2 4" xfId="25573" xr:uid="{00000000-0005-0000-0000-0000D9630000}"/>
    <cellStyle name="Normal 5 3 9 2 4 2" xfId="25574" xr:uid="{00000000-0005-0000-0000-0000DA630000}"/>
    <cellStyle name="Normal 5 3 9 2 5" xfId="25575" xr:uid="{00000000-0005-0000-0000-0000DB630000}"/>
    <cellStyle name="Normal 5 3 9 3" xfId="25576" xr:uid="{00000000-0005-0000-0000-0000DC630000}"/>
    <cellStyle name="Normal 5 3 9 3 2" xfId="25577" xr:uid="{00000000-0005-0000-0000-0000DD630000}"/>
    <cellStyle name="Normal 5 3 9 3 2 2" xfId="25578" xr:uid="{00000000-0005-0000-0000-0000DE630000}"/>
    <cellStyle name="Normal 5 3 9 3 3" xfId="25579" xr:uid="{00000000-0005-0000-0000-0000DF630000}"/>
    <cellStyle name="Normal 5 3 9 4" xfId="25580" xr:uid="{00000000-0005-0000-0000-0000E0630000}"/>
    <cellStyle name="Normal 5 3 9 4 2" xfId="25581" xr:uid="{00000000-0005-0000-0000-0000E1630000}"/>
    <cellStyle name="Normal 5 3 9 5" xfId="25582" xr:uid="{00000000-0005-0000-0000-0000E2630000}"/>
    <cellStyle name="Normal 5 3 9 5 2" xfId="25583" xr:uid="{00000000-0005-0000-0000-0000E3630000}"/>
    <cellStyle name="Normal 5 3 9 6" xfId="25584" xr:uid="{00000000-0005-0000-0000-0000E4630000}"/>
    <cellStyle name="Normal 5 30" xfId="25585" xr:uid="{00000000-0005-0000-0000-0000E5630000}"/>
    <cellStyle name="Normal 5 31" xfId="25586" xr:uid="{00000000-0005-0000-0000-0000E6630000}"/>
    <cellStyle name="Normal 5 32" xfId="25587" xr:uid="{00000000-0005-0000-0000-0000E7630000}"/>
    <cellStyle name="Normal 5 33" xfId="25588" xr:uid="{00000000-0005-0000-0000-0000E8630000}"/>
    <cellStyle name="Normal 5 34" xfId="25589" xr:uid="{00000000-0005-0000-0000-0000E9630000}"/>
    <cellStyle name="Normal 5 35" xfId="25590" xr:uid="{00000000-0005-0000-0000-0000EA630000}"/>
    <cellStyle name="Normal 5 36" xfId="25591" xr:uid="{00000000-0005-0000-0000-0000EB630000}"/>
    <cellStyle name="Normal 5 37" xfId="25592" xr:uid="{00000000-0005-0000-0000-0000EC630000}"/>
    <cellStyle name="Normal 5 38" xfId="25593" xr:uid="{00000000-0005-0000-0000-0000ED630000}"/>
    <cellStyle name="Normal 5 39" xfId="25594" xr:uid="{00000000-0005-0000-0000-0000EE630000}"/>
    <cellStyle name="Normal 5 4" xfId="25595" xr:uid="{00000000-0005-0000-0000-0000EF630000}"/>
    <cellStyle name="Normal 5 4 10" xfId="25596" xr:uid="{00000000-0005-0000-0000-0000F0630000}"/>
    <cellStyle name="Normal 5 4 11" xfId="25597" xr:uid="{00000000-0005-0000-0000-0000F1630000}"/>
    <cellStyle name="Normal 5 4 12" xfId="25598" xr:uid="{00000000-0005-0000-0000-0000F2630000}"/>
    <cellStyle name="Normal 5 4 2" xfId="25599" xr:uid="{00000000-0005-0000-0000-0000F3630000}"/>
    <cellStyle name="Normal 5 4 2 2" xfId="25600" xr:uid="{00000000-0005-0000-0000-0000F4630000}"/>
    <cellStyle name="Normal 5 4 2 2 2" xfId="25601" xr:uid="{00000000-0005-0000-0000-0000F5630000}"/>
    <cellStyle name="Normal 5 4 2 2 2 2" xfId="25602" xr:uid="{00000000-0005-0000-0000-0000F6630000}"/>
    <cellStyle name="Normal 5 4 2 2 2 2 2" xfId="25603" xr:uid="{00000000-0005-0000-0000-0000F7630000}"/>
    <cellStyle name="Normal 5 4 2 2 2 2 2 2" xfId="25604" xr:uid="{00000000-0005-0000-0000-0000F8630000}"/>
    <cellStyle name="Normal 5 4 2 2 2 2 3" xfId="25605" xr:uid="{00000000-0005-0000-0000-0000F9630000}"/>
    <cellStyle name="Normal 5 4 2 2 2 3" xfId="25606" xr:uid="{00000000-0005-0000-0000-0000FA630000}"/>
    <cellStyle name="Normal 5 4 2 2 2 3 2" xfId="25607" xr:uid="{00000000-0005-0000-0000-0000FB630000}"/>
    <cellStyle name="Normal 5 4 2 2 2 4" xfId="25608" xr:uid="{00000000-0005-0000-0000-0000FC630000}"/>
    <cellStyle name="Normal 5 4 2 2 2 4 2" xfId="25609" xr:uid="{00000000-0005-0000-0000-0000FD630000}"/>
    <cellStyle name="Normal 5 4 2 2 2 5" xfId="25610" xr:uid="{00000000-0005-0000-0000-0000FE630000}"/>
    <cellStyle name="Normal 5 4 2 2 3" xfId="25611" xr:uid="{00000000-0005-0000-0000-0000FF630000}"/>
    <cellStyle name="Normal 5 4 2 2 3 2" xfId="25612" xr:uid="{00000000-0005-0000-0000-000000640000}"/>
    <cellStyle name="Normal 5 4 2 2 3 2 2" xfId="25613" xr:uid="{00000000-0005-0000-0000-000001640000}"/>
    <cellStyle name="Normal 5 4 2 2 3 3" xfId="25614" xr:uid="{00000000-0005-0000-0000-000002640000}"/>
    <cellStyle name="Normal 5 4 2 2 4" xfId="25615" xr:uid="{00000000-0005-0000-0000-000003640000}"/>
    <cellStyle name="Normal 5 4 2 2 4 2" xfId="25616" xr:uid="{00000000-0005-0000-0000-000004640000}"/>
    <cellStyle name="Normal 5 4 2 2 5" xfId="25617" xr:uid="{00000000-0005-0000-0000-000005640000}"/>
    <cellStyle name="Normal 5 4 2 2 5 2" xfId="25618" xr:uid="{00000000-0005-0000-0000-000006640000}"/>
    <cellStyle name="Normal 5 4 2 2 6" xfId="25619" xr:uid="{00000000-0005-0000-0000-000007640000}"/>
    <cellStyle name="Normal 5 4 2 2 7" xfId="25620" xr:uid="{00000000-0005-0000-0000-000008640000}"/>
    <cellStyle name="Normal 5 4 2 2 8" xfId="25621" xr:uid="{00000000-0005-0000-0000-000009640000}"/>
    <cellStyle name="Normal 5 4 2 3" xfId="25622" xr:uid="{00000000-0005-0000-0000-00000A640000}"/>
    <cellStyle name="Normal 5 4 2 3 2" xfId="25623" xr:uid="{00000000-0005-0000-0000-00000B640000}"/>
    <cellStyle name="Normal 5 4 2 3 2 2" xfId="25624" xr:uid="{00000000-0005-0000-0000-00000C640000}"/>
    <cellStyle name="Normal 5 4 2 3 2 2 2" xfId="25625" xr:uid="{00000000-0005-0000-0000-00000D640000}"/>
    <cellStyle name="Normal 5 4 2 3 2 3" xfId="25626" xr:uid="{00000000-0005-0000-0000-00000E640000}"/>
    <cellStyle name="Normal 5 4 2 3 3" xfId="25627" xr:uid="{00000000-0005-0000-0000-00000F640000}"/>
    <cellStyle name="Normal 5 4 2 3 3 2" xfId="25628" xr:uid="{00000000-0005-0000-0000-000010640000}"/>
    <cellStyle name="Normal 5 4 2 3 4" xfId="25629" xr:uid="{00000000-0005-0000-0000-000011640000}"/>
    <cellStyle name="Normal 5 4 2 3 4 2" xfId="25630" xr:uid="{00000000-0005-0000-0000-000012640000}"/>
    <cellStyle name="Normal 5 4 2 3 5" xfId="25631" xr:uid="{00000000-0005-0000-0000-000013640000}"/>
    <cellStyle name="Normal 5 4 2 4" xfId="25632" xr:uid="{00000000-0005-0000-0000-000014640000}"/>
    <cellStyle name="Normal 5 4 2 4 2" xfId="25633" xr:uid="{00000000-0005-0000-0000-000015640000}"/>
    <cellStyle name="Normal 5 4 2 4 2 2" xfId="25634" xr:uid="{00000000-0005-0000-0000-000016640000}"/>
    <cellStyle name="Normal 5 4 2 4 3" xfId="25635" xr:uid="{00000000-0005-0000-0000-000017640000}"/>
    <cellStyle name="Normal 5 4 2 5" xfId="25636" xr:uid="{00000000-0005-0000-0000-000018640000}"/>
    <cellStyle name="Normal 5 4 2 5 2" xfId="25637" xr:uid="{00000000-0005-0000-0000-000019640000}"/>
    <cellStyle name="Normal 5 4 2 6" xfId="25638" xr:uid="{00000000-0005-0000-0000-00001A640000}"/>
    <cellStyle name="Normal 5 4 2 6 2" xfId="25639" xr:uid="{00000000-0005-0000-0000-00001B640000}"/>
    <cellStyle name="Normal 5 4 2 7" xfId="25640" xr:uid="{00000000-0005-0000-0000-00001C640000}"/>
    <cellStyle name="Normal 5 4 2 8" xfId="25641" xr:uid="{00000000-0005-0000-0000-00001D640000}"/>
    <cellStyle name="Normal 5 4 2 9" xfId="25642" xr:uid="{00000000-0005-0000-0000-00001E640000}"/>
    <cellStyle name="Normal 5 4 3" xfId="25643" xr:uid="{00000000-0005-0000-0000-00001F640000}"/>
    <cellStyle name="Normal 5 4 3 2" xfId="25644" xr:uid="{00000000-0005-0000-0000-000020640000}"/>
    <cellStyle name="Normal 5 4 3 2 2" xfId="25645" xr:uid="{00000000-0005-0000-0000-000021640000}"/>
    <cellStyle name="Normal 5 4 3 2 2 2" xfId="25646" xr:uid="{00000000-0005-0000-0000-000022640000}"/>
    <cellStyle name="Normal 5 4 3 2 2 2 2" xfId="25647" xr:uid="{00000000-0005-0000-0000-000023640000}"/>
    <cellStyle name="Normal 5 4 3 2 2 2 2 2" xfId="25648" xr:uid="{00000000-0005-0000-0000-000024640000}"/>
    <cellStyle name="Normal 5 4 3 2 2 2 3" xfId="25649" xr:uid="{00000000-0005-0000-0000-000025640000}"/>
    <cellStyle name="Normal 5 4 3 2 2 3" xfId="25650" xr:uid="{00000000-0005-0000-0000-000026640000}"/>
    <cellStyle name="Normal 5 4 3 2 2 3 2" xfId="25651" xr:uid="{00000000-0005-0000-0000-000027640000}"/>
    <cellStyle name="Normal 5 4 3 2 2 4" xfId="25652" xr:uid="{00000000-0005-0000-0000-000028640000}"/>
    <cellStyle name="Normal 5 4 3 2 2 4 2" xfId="25653" xr:uid="{00000000-0005-0000-0000-000029640000}"/>
    <cellStyle name="Normal 5 4 3 2 2 5" xfId="25654" xr:uid="{00000000-0005-0000-0000-00002A640000}"/>
    <cellStyle name="Normal 5 4 3 2 3" xfId="25655" xr:uid="{00000000-0005-0000-0000-00002B640000}"/>
    <cellStyle name="Normal 5 4 3 2 3 2" xfId="25656" xr:uid="{00000000-0005-0000-0000-00002C640000}"/>
    <cellStyle name="Normal 5 4 3 2 3 2 2" xfId="25657" xr:uid="{00000000-0005-0000-0000-00002D640000}"/>
    <cellStyle name="Normal 5 4 3 2 3 3" xfId="25658" xr:uid="{00000000-0005-0000-0000-00002E640000}"/>
    <cellStyle name="Normal 5 4 3 2 4" xfId="25659" xr:uid="{00000000-0005-0000-0000-00002F640000}"/>
    <cellStyle name="Normal 5 4 3 2 4 2" xfId="25660" xr:uid="{00000000-0005-0000-0000-000030640000}"/>
    <cellStyle name="Normal 5 4 3 2 5" xfId="25661" xr:uid="{00000000-0005-0000-0000-000031640000}"/>
    <cellStyle name="Normal 5 4 3 2 5 2" xfId="25662" xr:uid="{00000000-0005-0000-0000-000032640000}"/>
    <cellStyle name="Normal 5 4 3 2 6" xfId="25663" xr:uid="{00000000-0005-0000-0000-000033640000}"/>
    <cellStyle name="Normal 5 4 3 2 7" xfId="25664" xr:uid="{00000000-0005-0000-0000-000034640000}"/>
    <cellStyle name="Normal 5 4 3 2 8" xfId="25665" xr:uid="{00000000-0005-0000-0000-000035640000}"/>
    <cellStyle name="Normal 5 4 3 3" xfId="25666" xr:uid="{00000000-0005-0000-0000-000036640000}"/>
    <cellStyle name="Normal 5 4 3 3 2" xfId="25667" xr:uid="{00000000-0005-0000-0000-000037640000}"/>
    <cellStyle name="Normal 5 4 3 3 2 2" xfId="25668" xr:uid="{00000000-0005-0000-0000-000038640000}"/>
    <cellStyle name="Normal 5 4 3 3 2 2 2" xfId="25669" xr:uid="{00000000-0005-0000-0000-000039640000}"/>
    <cellStyle name="Normal 5 4 3 3 2 3" xfId="25670" xr:uid="{00000000-0005-0000-0000-00003A640000}"/>
    <cellStyle name="Normal 5 4 3 3 3" xfId="25671" xr:uid="{00000000-0005-0000-0000-00003B640000}"/>
    <cellStyle name="Normal 5 4 3 3 3 2" xfId="25672" xr:uid="{00000000-0005-0000-0000-00003C640000}"/>
    <cellStyle name="Normal 5 4 3 3 4" xfId="25673" xr:uid="{00000000-0005-0000-0000-00003D640000}"/>
    <cellStyle name="Normal 5 4 3 3 4 2" xfId="25674" xr:uid="{00000000-0005-0000-0000-00003E640000}"/>
    <cellStyle name="Normal 5 4 3 3 5" xfId="25675" xr:uid="{00000000-0005-0000-0000-00003F640000}"/>
    <cellStyle name="Normal 5 4 3 4" xfId="25676" xr:uid="{00000000-0005-0000-0000-000040640000}"/>
    <cellStyle name="Normal 5 4 3 4 2" xfId="25677" xr:uid="{00000000-0005-0000-0000-000041640000}"/>
    <cellStyle name="Normal 5 4 3 4 2 2" xfId="25678" xr:uid="{00000000-0005-0000-0000-000042640000}"/>
    <cellStyle name="Normal 5 4 3 4 3" xfId="25679" xr:uid="{00000000-0005-0000-0000-000043640000}"/>
    <cellStyle name="Normal 5 4 3 5" xfId="25680" xr:uid="{00000000-0005-0000-0000-000044640000}"/>
    <cellStyle name="Normal 5 4 3 5 2" xfId="25681" xr:uid="{00000000-0005-0000-0000-000045640000}"/>
    <cellStyle name="Normal 5 4 3 6" xfId="25682" xr:uid="{00000000-0005-0000-0000-000046640000}"/>
    <cellStyle name="Normal 5 4 3 6 2" xfId="25683" xr:uid="{00000000-0005-0000-0000-000047640000}"/>
    <cellStyle name="Normal 5 4 3 7" xfId="25684" xr:uid="{00000000-0005-0000-0000-000048640000}"/>
    <cellStyle name="Normal 5 4 3 8" xfId="25685" xr:uid="{00000000-0005-0000-0000-000049640000}"/>
    <cellStyle name="Normal 5 4 3 9" xfId="25686" xr:uid="{00000000-0005-0000-0000-00004A640000}"/>
    <cellStyle name="Normal 5 4 4" xfId="25687" xr:uid="{00000000-0005-0000-0000-00004B640000}"/>
    <cellStyle name="Normal 5 4 4 2" xfId="25688" xr:uid="{00000000-0005-0000-0000-00004C640000}"/>
    <cellStyle name="Normal 5 4 4 2 2" xfId="25689" xr:uid="{00000000-0005-0000-0000-00004D640000}"/>
    <cellStyle name="Normal 5 4 4 2 2 2" xfId="25690" xr:uid="{00000000-0005-0000-0000-00004E640000}"/>
    <cellStyle name="Normal 5 4 4 2 2 2 2" xfId="25691" xr:uid="{00000000-0005-0000-0000-00004F640000}"/>
    <cellStyle name="Normal 5 4 4 2 2 3" xfId="25692" xr:uid="{00000000-0005-0000-0000-000050640000}"/>
    <cellStyle name="Normal 5 4 4 2 3" xfId="25693" xr:uid="{00000000-0005-0000-0000-000051640000}"/>
    <cellStyle name="Normal 5 4 4 2 3 2" xfId="25694" xr:uid="{00000000-0005-0000-0000-000052640000}"/>
    <cellStyle name="Normal 5 4 4 2 4" xfId="25695" xr:uid="{00000000-0005-0000-0000-000053640000}"/>
    <cellStyle name="Normal 5 4 4 2 4 2" xfId="25696" xr:uid="{00000000-0005-0000-0000-000054640000}"/>
    <cellStyle name="Normal 5 4 4 2 5" xfId="25697" xr:uid="{00000000-0005-0000-0000-000055640000}"/>
    <cellStyle name="Normal 5 4 4 3" xfId="25698" xr:uid="{00000000-0005-0000-0000-000056640000}"/>
    <cellStyle name="Normal 5 4 4 3 2" xfId="25699" xr:uid="{00000000-0005-0000-0000-000057640000}"/>
    <cellStyle name="Normal 5 4 4 3 2 2" xfId="25700" xr:uid="{00000000-0005-0000-0000-000058640000}"/>
    <cellStyle name="Normal 5 4 4 3 3" xfId="25701" xr:uid="{00000000-0005-0000-0000-000059640000}"/>
    <cellStyle name="Normal 5 4 4 4" xfId="25702" xr:uid="{00000000-0005-0000-0000-00005A640000}"/>
    <cellStyle name="Normal 5 4 4 4 2" xfId="25703" xr:uid="{00000000-0005-0000-0000-00005B640000}"/>
    <cellStyle name="Normal 5 4 4 5" xfId="25704" xr:uid="{00000000-0005-0000-0000-00005C640000}"/>
    <cellStyle name="Normal 5 4 4 5 2" xfId="25705" xr:uid="{00000000-0005-0000-0000-00005D640000}"/>
    <cellStyle name="Normal 5 4 4 6" xfId="25706" xr:uid="{00000000-0005-0000-0000-00005E640000}"/>
    <cellStyle name="Normal 5 4 4 7" xfId="25707" xr:uid="{00000000-0005-0000-0000-00005F640000}"/>
    <cellStyle name="Normal 5 4 4 8" xfId="25708" xr:uid="{00000000-0005-0000-0000-000060640000}"/>
    <cellStyle name="Normal 5 4 5" xfId="25709" xr:uid="{00000000-0005-0000-0000-000061640000}"/>
    <cellStyle name="Normal 5 4 5 2" xfId="25710" xr:uid="{00000000-0005-0000-0000-000062640000}"/>
    <cellStyle name="Normal 5 4 5 2 2" xfId="25711" xr:uid="{00000000-0005-0000-0000-000063640000}"/>
    <cellStyle name="Normal 5 4 5 2 2 2" xfId="25712" xr:uid="{00000000-0005-0000-0000-000064640000}"/>
    <cellStyle name="Normal 5 4 5 2 3" xfId="25713" xr:uid="{00000000-0005-0000-0000-000065640000}"/>
    <cellStyle name="Normal 5 4 5 3" xfId="25714" xr:uid="{00000000-0005-0000-0000-000066640000}"/>
    <cellStyle name="Normal 5 4 5 3 2" xfId="25715" xr:uid="{00000000-0005-0000-0000-000067640000}"/>
    <cellStyle name="Normal 5 4 5 4" xfId="25716" xr:uid="{00000000-0005-0000-0000-000068640000}"/>
    <cellStyle name="Normal 5 4 5 4 2" xfId="25717" xr:uid="{00000000-0005-0000-0000-000069640000}"/>
    <cellStyle name="Normal 5 4 5 5" xfId="25718" xr:uid="{00000000-0005-0000-0000-00006A640000}"/>
    <cellStyle name="Normal 5 4 6" xfId="25719" xr:uid="{00000000-0005-0000-0000-00006B640000}"/>
    <cellStyle name="Normal 5 4 6 2" xfId="25720" xr:uid="{00000000-0005-0000-0000-00006C640000}"/>
    <cellStyle name="Normal 5 4 6 2 2" xfId="25721" xr:uid="{00000000-0005-0000-0000-00006D640000}"/>
    <cellStyle name="Normal 5 4 6 3" xfId="25722" xr:uid="{00000000-0005-0000-0000-00006E640000}"/>
    <cellStyle name="Normal 5 4 7" xfId="25723" xr:uid="{00000000-0005-0000-0000-00006F640000}"/>
    <cellStyle name="Normal 5 4 8" xfId="25724" xr:uid="{00000000-0005-0000-0000-000070640000}"/>
    <cellStyle name="Normal 5 4 8 2" xfId="25725" xr:uid="{00000000-0005-0000-0000-000071640000}"/>
    <cellStyle name="Normal 5 4 9" xfId="25726" xr:uid="{00000000-0005-0000-0000-000072640000}"/>
    <cellStyle name="Normal 5 4 9 2" xfId="25727" xr:uid="{00000000-0005-0000-0000-000073640000}"/>
    <cellStyle name="Normal 5 40" xfId="25728" xr:uid="{00000000-0005-0000-0000-000074640000}"/>
    <cellStyle name="Normal 5 41" xfId="25729" xr:uid="{00000000-0005-0000-0000-000075640000}"/>
    <cellStyle name="Normal 5 42" xfId="25730" xr:uid="{00000000-0005-0000-0000-000076640000}"/>
    <cellStyle name="Normal 5 43" xfId="25731" xr:uid="{00000000-0005-0000-0000-000077640000}"/>
    <cellStyle name="Normal 5 44" xfId="25732" xr:uid="{00000000-0005-0000-0000-000078640000}"/>
    <cellStyle name="Normal 5 45" xfId="25733" xr:uid="{00000000-0005-0000-0000-000079640000}"/>
    <cellStyle name="Normal 5 46" xfId="25734" xr:uid="{00000000-0005-0000-0000-00007A640000}"/>
    <cellStyle name="Normal 5 47" xfId="25735" xr:uid="{00000000-0005-0000-0000-00007B640000}"/>
    <cellStyle name="Normal 5 48" xfId="25736" xr:uid="{00000000-0005-0000-0000-00007C640000}"/>
    <cellStyle name="Normal 5 49" xfId="25737" xr:uid="{00000000-0005-0000-0000-00007D640000}"/>
    <cellStyle name="Normal 5 5" xfId="25738" xr:uid="{00000000-0005-0000-0000-00007E640000}"/>
    <cellStyle name="Normal 5 5 10" xfId="25739" xr:uid="{00000000-0005-0000-0000-00007F640000}"/>
    <cellStyle name="Normal 5 5 11" xfId="25740" xr:uid="{00000000-0005-0000-0000-000080640000}"/>
    <cellStyle name="Normal 5 5 2" xfId="25741" xr:uid="{00000000-0005-0000-0000-000081640000}"/>
    <cellStyle name="Normal 5 5 2 2" xfId="25742" xr:uid="{00000000-0005-0000-0000-000082640000}"/>
    <cellStyle name="Normal 5 5 2 2 2" xfId="25743" xr:uid="{00000000-0005-0000-0000-000083640000}"/>
    <cellStyle name="Normal 5 5 2 2 2 2" xfId="25744" xr:uid="{00000000-0005-0000-0000-000084640000}"/>
    <cellStyle name="Normal 5 5 2 2 2 2 2" xfId="25745" xr:uid="{00000000-0005-0000-0000-000085640000}"/>
    <cellStyle name="Normal 5 5 2 2 2 2 2 2" xfId="25746" xr:uid="{00000000-0005-0000-0000-000086640000}"/>
    <cellStyle name="Normal 5 5 2 2 2 2 3" xfId="25747" xr:uid="{00000000-0005-0000-0000-000087640000}"/>
    <cellStyle name="Normal 5 5 2 2 2 3" xfId="25748" xr:uid="{00000000-0005-0000-0000-000088640000}"/>
    <cellStyle name="Normal 5 5 2 2 2 3 2" xfId="25749" xr:uid="{00000000-0005-0000-0000-000089640000}"/>
    <cellStyle name="Normal 5 5 2 2 2 4" xfId="25750" xr:uid="{00000000-0005-0000-0000-00008A640000}"/>
    <cellStyle name="Normal 5 5 2 2 2 4 2" xfId="25751" xr:uid="{00000000-0005-0000-0000-00008B640000}"/>
    <cellStyle name="Normal 5 5 2 2 2 5" xfId="25752" xr:uid="{00000000-0005-0000-0000-00008C640000}"/>
    <cellStyle name="Normal 5 5 2 2 3" xfId="25753" xr:uid="{00000000-0005-0000-0000-00008D640000}"/>
    <cellStyle name="Normal 5 5 2 2 3 2" xfId="25754" xr:uid="{00000000-0005-0000-0000-00008E640000}"/>
    <cellStyle name="Normal 5 5 2 2 3 2 2" xfId="25755" xr:uid="{00000000-0005-0000-0000-00008F640000}"/>
    <cellStyle name="Normal 5 5 2 2 3 3" xfId="25756" xr:uid="{00000000-0005-0000-0000-000090640000}"/>
    <cellStyle name="Normal 5 5 2 2 4" xfId="25757" xr:uid="{00000000-0005-0000-0000-000091640000}"/>
    <cellStyle name="Normal 5 5 2 2 4 2" xfId="25758" xr:uid="{00000000-0005-0000-0000-000092640000}"/>
    <cellStyle name="Normal 5 5 2 2 5" xfId="25759" xr:uid="{00000000-0005-0000-0000-000093640000}"/>
    <cellStyle name="Normal 5 5 2 2 5 2" xfId="25760" xr:uid="{00000000-0005-0000-0000-000094640000}"/>
    <cellStyle name="Normal 5 5 2 2 6" xfId="25761" xr:uid="{00000000-0005-0000-0000-000095640000}"/>
    <cellStyle name="Normal 5 5 2 2 7" xfId="25762" xr:uid="{00000000-0005-0000-0000-000096640000}"/>
    <cellStyle name="Normal 5 5 2 2 8" xfId="25763" xr:uid="{00000000-0005-0000-0000-000097640000}"/>
    <cellStyle name="Normal 5 5 2 3" xfId="25764" xr:uid="{00000000-0005-0000-0000-000098640000}"/>
    <cellStyle name="Normal 5 5 2 3 2" xfId="25765" xr:uid="{00000000-0005-0000-0000-000099640000}"/>
    <cellStyle name="Normal 5 5 2 3 2 2" xfId="25766" xr:uid="{00000000-0005-0000-0000-00009A640000}"/>
    <cellStyle name="Normal 5 5 2 3 2 2 2" xfId="25767" xr:uid="{00000000-0005-0000-0000-00009B640000}"/>
    <cellStyle name="Normal 5 5 2 3 2 3" xfId="25768" xr:uid="{00000000-0005-0000-0000-00009C640000}"/>
    <cellStyle name="Normal 5 5 2 3 3" xfId="25769" xr:uid="{00000000-0005-0000-0000-00009D640000}"/>
    <cellStyle name="Normal 5 5 2 3 3 2" xfId="25770" xr:uid="{00000000-0005-0000-0000-00009E640000}"/>
    <cellStyle name="Normal 5 5 2 3 4" xfId="25771" xr:uid="{00000000-0005-0000-0000-00009F640000}"/>
    <cellStyle name="Normal 5 5 2 3 4 2" xfId="25772" xr:uid="{00000000-0005-0000-0000-0000A0640000}"/>
    <cellStyle name="Normal 5 5 2 3 5" xfId="25773" xr:uid="{00000000-0005-0000-0000-0000A1640000}"/>
    <cellStyle name="Normal 5 5 2 4" xfId="25774" xr:uid="{00000000-0005-0000-0000-0000A2640000}"/>
    <cellStyle name="Normal 5 5 2 4 2" xfId="25775" xr:uid="{00000000-0005-0000-0000-0000A3640000}"/>
    <cellStyle name="Normal 5 5 2 4 2 2" xfId="25776" xr:uid="{00000000-0005-0000-0000-0000A4640000}"/>
    <cellStyle name="Normal 5 5 2 4 3" xfId="25777" xr:uid="{00000000-0005-0000-0000-0000A5640000}"/>
    <cellStyle name="Normal 5 5 2 5" xfId="25778" xr:uid="{00000000-0005-0000-0000-0000A6640000}"/>
    <cellStyle name="Normal 5 5 2 5 2" xfId="25779" xr:uid="{00000000-0005-0000-0000-0000A7640000}"/>
    <cellStyle name="Normal 5 5 2 6" xfId="25780" xr:uid="{00000000-0005-0000-0000-0000A8640000}"/>
    <cellStyle name="Normal 5 5 2 6 2" xfId="25781" xr:uid="{00000000-0005-0000-0000-0000A9640000}"/>
    <cellStyle name="Normal 5 5 2 7" xfId="25782" xr:uid="{00000000-0005-0000-0000-0000AA640000}"/>
    <cellStyle name="Normal 5 5 2 8" xfId="25783" xr:uid="{00000000-0005-0000-0000-0000AB640000}"/>
    <cellStyle name="Normal 5 5 2 9" xfId="25784" xr:uid="{00000000-0005-0000-0000-0000AC640000}"/>
    <cellStyle name="Normal 5 5 3" xfId="25785" xr:uid="{00000000-0005-0000-0000-0000AD640000}"/>
    <cellStyle name="Normal 5 5 3 2" xfId="25786" xr:uid="{00000000-0005-0000-0000-0000AE640000}"/>
    <cellStyle name="Normal 5 5 3 2 2" xfId="25787" xr:uid="{00000000-0005-0000-0000-0000AF640000}"/>
    <cellStyle name="Normal 5 5 3 2 2 2" xfId="25788" xr:uid="{00000000-0005-0000-0000-0000B0640000}"/>
    <cellStyle name="Normal 5 5 3 2 2 2 2" xfId="25789" xr:uid="{00000000-0005-0000-0000-0000B1640000}"/>
    <cellStyle name="Normal 5 5 3 2 2 3" xfId="25790" xr:uid="{00000000-0005-0000-0000-0000B2640000}"/>
    <cellStyle name="Normal 5 5 3 2 3" xfId="25791" xr:uid="{00000000-0005-0000-0000-0000B3640000}"/>
    <cellStyle name="Normal 5 5 3 2 3 2" xfId="25792" xr:uid="{00000000-0005-0000-0000-0000B4640000}"/>
    <cellStyle name="Normal 5 5 3 2 4" xfId="25793" xr:uid="{00000000-0005-0000-0000-0000B5640000}"/>
    <cellStyle name="Normal 5 5 3 2 4 2" xfId="25794" xr:uid="{00000000-0005-0000-0000-0000B6640000}"/>
    <cellStyle name="Normal 5 5 3 2 5" xfId="25795" xr:uid="{00000000-0005-0000-0000-0000B7640000}"/>
    <cellStyle name="Normal 5 5 3 3" xfId="25796" xr:uid="{00000000-0005-0000-0000-0000B8640000}"/>
    <cellStyle name="Normal 5 5 3 3 2" xfId="25797" xr:uid="{00000000-0005-0000-0000-0000B9640000}"/>
    <cellStyle name="Normal 5 5 3 3 2 2" xfId="25798" xr:uid="{00000000-0005-0000-0000-0000BA640000}"/>
    <cellStyle name="Normal 5 5 3 3 3" xfId="25799" xr:uid="{00000000-0005-0000-0000-0000BB640000}"/>
    <cellStyle name="Normal 5 5 3 4" xfId="25800" xr:uid="{00000000-0005-0000-0000-0000BC640000}"/>
    <cellStyle name="Normal 5 5 3 4 2" xfId="25801" xr:uid="{00000000-0005-0000-0000-0000BD640000}"/>
    <cellStyle name="Normal 5 5 3 5" xfId="25802" xr:uid="{00000000-0005-0000-0000-0000BE640000}"/>
    <cellStyle name="Normal 5 5 3 5 2" xfId="25803" xr:uid="{00000000-0005-0000-0000-0000BF640000}"/>
    <cellStyle name="Normal 5 5 3 6" xfId="25804" xr:uid="{00000000-0005-0000-0000-0000C0640000}"/>
    <cellStyle name="Normal 5 5 3 7" xfId="25805" xr:uid="{00000000-0005-0000-0000-0000C1640000}"/>
    <cellStyle name="Normal 5 5 3 8" xfId="25806" xr:uid="{00000000-0005-0000-0000-0000C2640000}"/>
    <cellStyle name="Normal 5 5 4" xfId="25807" xr:uid="{00000000-0005-0000-0000-0000C3640000}"/>
    <cellStyle name="Normal 5 5 4 2" xfId="25808" xr:uid="{00000000-0005-0000-0000-0000C4640000}"/>
    <cellStyle name="Normal 5 5 4 2 2" xfId="25809" xr:uid="{00000000-0005-0000-0000-0000C5640000}"/>
    <cellStyle name="Normal 5 5 4 2 2 2" xfId="25810" xr:uid="{00000000-0005-0000-0000-0000C6640000}"/>
    <cellStyle name="Normal 5 5 4 2 3" xfId="25811" xr:uid="{00000000-0005-0000-0000-0000C7640000}"/>
    <cellStyle name="Normal 5 5 4 3" xfId="25812" xr:uid="{00000000-0005-0000-0000-0000C8640000}"/>
    <cellStyle name="Normal 5 5 4 3 2" xfId="25813" xr:uid="{00000000-0005-0000-0000-0000C9640000}"/>
    <cellStyle name="Normal 5 5 4 4" xfId="25814" xr:uid="{00000000-0005-0000-0000-0000CA640000}"/>
    <cellStyle name="Normal 5 5 4 4 2" xfId="25815" xr:uid="{00000000-0005-0000-0000-0000CB640000}"/>
    <cellStyle name="Normal 5 5 4 5" xfId="25816" xr:uid="{00000000-0005-0000-0000-0000CC640000}"/>
    <cellStyle name="Normal 5 5 5" xfId="25817" xr:uid="{00000000-0005-0000-0000-0000CD640000}"/>
    <cellStyle name="Normal 5 5 5 2" xfId="25818" xr:uid="{00000000-0005-0000-0000-0000CE640000}"/>
    <cellStyle name="Normal 5 5 5 2 2" xfId="25819" xr:uid="{00000000-0005-0000-0000-0000CF640000}"/>
    <cellStyle name="Normal 5 5 5 3" xfId="25820" xr:uid="{00000000-0005-0000-0000-0000D0640000}"/>
    <cellStyle name="Normal 5 5 6" xfId="25821" xr:uid="{00000000-0005-0000-0000-0000D1640000}"/>
    <cellStyle name="Normal 5 5 7" xfId="25822" xr:uid="{00000000-0005-0000-0000-0000D2640000}"/>
    <cellStyle name="Normal 5 5 7 2" xfId="25823" xr:uid="{00000000-0005-0000-0000-0000D3640000}"/>
    <cellStyle name="Normal 5 5 8" xfId="25824" xr:uid="{00000000-0005-0000-0000-0000D4640000}"/>
    <cellStyle name="Normal 5 5 8 2" xfId="25825" xr:uid="{00000000-0005-0000-0000-0000D5640000}"/>
    <cellStyle name="Normal 5 5 9" xfId="25826" xr:uid="{00000000-0005-0000-0000-0000D6640000}"/>
    <cellStyle name="Normal 5 50" xfId="25827" xr:uid="{00000000-0005-0000-0000-0000D7640000}"/>
    <cellStyle name="Normal 5 51" xfId="25828" xr:uid="{00000000-0005-0000-0000-0000D8640000}"/>
    <cellStyle name="Normal 5 52" xfId="25829" xr:uid="{00000000-0005-0000-0000-0000D9640000}"/>
    <cellStyle name="Normal 5 53" xfId="25830" xr:uid="{00000000-0005-0000-0000-0000DA640000}"/>
    <cellStyle name="Normal 5 54" xfId="25831" xr:uid="{00000000-0005-0000-0000-0000DB640000}"/>
    <cellStyle name="Normal 5 55" xfId="25832" xr:uid="{00000000-0005-0000-0000-0000DC640000}"/>
    <cellStyle name="Normal 5 56" xfId="25833" xr:uid="{00000000-0005-0000-0000-0000DD640000}"/>
    <cellStyle name="Normal 5 57" xfId="25834" xr:uid="{00000000-0005-0000-0000-0000DE640000}"/>
    <cellStyle name="Normal 5 57 2" xfId="25835" xr:uid="{00000000-0005-0000-0000-0000DF640000}"/>
    <cellStyle name="Normal 5 57 3" xfId="25836" xr:uid="{00000000-0005-0000-0000-0000E0640000}"/>
    <cellStyle name="Normal 5 58" xfId="25837" xr:uid="{00000000-0005-0000-0000-0000E1640000}"/>
    <cellStyle name="Normal 5 58 2" xfId="25838" xr:uid="{00000000-0005-0000-0000-0000E2640000}"/>
    <cellStyle name="Normal 5 58 3" xfId="25839" xr:uid="{00000000-0005-0000-0000-0000E3640000}"/>
    <cellStyle name="Normal 5 59" xfId="25840" xr:uid="{00000000-0005-0000-0000-0000E4640000}"/>
    <cellStyle name="Normal 5 59 2" xfId="25841" xr:uid="{00000000-0005-0000-0000-0000E5640000}"/>
    <cellStyle name="Normal 5 6" xfId="25842" xr:uid="{00000000-0005-0000-0000-0000E6640000}"/>
    <cellStyle name="Normal 5 6 10" xfId="25843" xr:uid="{00000000-0005-0000-0000-0000E7640000}"/>
    <cellStyle name="Normal 5 6 11" xfId="25844" xr:uid="{00000000-0005-0000-0000-0000E8640000}"/>
    <cellStyle name="Normal 5 6 2" xfId="25845" xr:uid="{00000000-0005-0000-0000-0000E9640000}"/>
    <cellStyle name="Normal 5 6 2 2" xfId="25846" xr:uid="{00000000-0005-0000-0000-0000EA640000}"/>
    <cellStyle name="Normal 5 6 2 2 2" xfId="25847" xr:uid="{00000000-0005-0000-0000-0000EB640000}"/>
    <cellStyle name="Normal 5 6 2 2 2 2" xfId="25848" xr:uid="{00000000-0005-0000-0000-0000EC640000}"/>
    <cellStyle name="Normal 5 6 2 2 2 2 2" xfId="25849" xr:uid="{00000000-0005-0000-0000-0000ED640000}"/>
    <cellStyle name="Normal 5 6 2 2 2 2 2 2" xfId="25850" xr:uid="{00000000-0005-0000-0000-0000EE640000}"/>
    <cellStyle name="Normal 5 6 2 2 2 2 3" xfId="25851" xr:uid="{00000000-0005-0000-0000-0000EF640000}"/>
    <cellStyle name="Normal 5 6 2 2 2 3" xfId="25852" xr:uid="{00000000-0005-0000-0000-0000F0640000}"/>
    <cellStyle name="Normal 5 6 2 2 2 3 2" xfId="25853" xr:uid="{00000000-0005-0000-0000-0000F1640000}"/>
    <cellStyle name="Normal 5 6 2 2 2 4" xfId="25854" xr:uid="{00000000-0005-0000-0000-0000F2640000}"/>
    <cellStyle name="Normal 5 6 2 2 2 4 2" xfId="25855" xr:uid="{00000000-0005-0000-0000-0000F3640000}"/>
    <cellStyle name="Normal 5 6 2 2 2 5" xfId="25856" xr:uid="{00000000-0005-0000-0000-0000F4640000}"/>
    <cellStyle name="Normal 5 6 2 2 3" xfId="25857" xr:uid="{00000000-0005-0000-0000-0000F5640000}"/>
    <cellStyle name="Normal 5 6 2 2 3 2" xfId="25858" xr:uid="{00000000-0005-0000-0000-0000F6640000}"/>
    <cellStyle name="Normal 5 6 2 2 3 2 2" xfId="25859" xr:uid="{00000000-0005-0000-0000-0000F7640000}"/>
    <cellStyle name="Normal 5 6 2 2 3 3" xfId="25860" xr:uid="{00000000-0005-0000-0000-0000F8640000}"/>
    <cellStyle name="Normal 5 6 2 2 4" xfId="25861" xr:uid="{00000000-0005-0000-0000-0000F9640000}"/>
    <cellStyle name="Normal 5 6 2 2 4 2" xfId="25862" xr:uid="{00000000-0005-0000-0000-0000FA640000}"/>
    <cellStyle name="Normal 5 6 2 2 5" xfId="25863" xr:uid="{00000000-0005-0000-0000-0000FB640000}"/>
    <cellStyle name="Normal 5 6 2 2 5 2" xfId="25864" xr:uid="{00000000-0005-0000-0000-0000FC640000}"/>
    <cellStyle name="Normal 5 6 2 2 6" xfId="25865" xr:uid="{00000000-0005-0000-0000-0000FD640000}"/>
    <cellStyle name="Normal 5 6 2 2 7" xfId="25866" xr:uid="{00000000-0005-0000-0000-0000FE640000}"/>
    <cellStyle name="Normal 5 6 2 2 8" xfId="25867" xr:uid="{00000000-0005-0000-0000-0000FF640000}"/>
    <cellStyle name="Normal 5 6 2 3" xfId="25868" xr:uid="{00000000-0005-0000-0000-000000650000}"/>
    <cellStyle name="Normal 5 6 2 3 2" xfId="25869" xr:uid="{00000000-0005-0000-0000-000001650000}"/>
    <cellStyle name="Normal 5 6 2 3 2 2" xfId="25870" xr:uid="{00000000-0005-0000-0000-000002650000}"/>
    <cellStyle name="Normal 5 6 2 3 2 2 2" xfId="25871" xr:uid="{00000000-0005-0000-0000-000003650000}"/>
    <cellStyle name="Normal 5 6 2 3 2 3" xfId="25872" xr:uid="{00000000-0005-0000-0000-000004650000}"/>
    <cellStyle name="Normal 5 6 2 3 3" xfId="25873" xr:uid="{00000000-0005-0000-0000-000005650000}"/>
    <cellStyle name="Normal 5 6 2 3 3 2" xfId="25874" xr:uid="{00000000-0005-0000-0000-000006650000}"/>
    <cellStyle name="Normal 5 6 2 3 4" xfId="25875" xr:uid="{00000000-0005-0000-0000-000007650000}"/>
    <cellStyle name="Normal 5 6 2 3 4 2" xfId="25876" xr:uid="{00000000-0005-0000-0000-000008650000}"/>
    <cellStyle name="Normal 5 6 2 3 5" xfId="25877" xr:uid="{00000000-0005-0000-0000-000009650000}"/>
    <cellStyle name="Normal 5 6 2 4" xfId="25878" xr:uid="{00000000-0005-0000-0000-00000A650000}"/>
    <cellStyle name="Normal 5 6 2 4 2" xfId="25879" xr:uid="{00000000-0005-0000-0000-00000B650000}"/>
    <cellStyle name="Normal 5 6 2 4 2 2" xfId="25880" xr:uid="{00000000-0005-0000-0000-00000C650000}"/>
    <cellStyle name="Normal 5 6 2 4 3" xfId="25881" xr:uid="{00000000-0005-0000-0000-00000D650000}"/>
    <cellStyle name="Normal 5 6 2 5" xfId="25882" xr:uid="{00000000-0005-0000-0000-00000E650000}"/>
    <cellStyle name="Normal 5 6 2 5 2" xfId="25883" xr:uid="{00000000-0005-0000-0000-00000F650000}"/>
    <cellStyle name="Normal 5 6 2 6" xfId="25884" xr:uid="{00000000-0005-0000-0000-000010650000}"/>
    <cellStyle name="Normal 5 6 2 6 2" xfId="25885" xr:uid="{00000000-0005-0000-0000-000011650000}"/>
    <cellStyle name="Normal 5 6 2 7" xfId="25886" xr:uid="{00000000-0005-0000-0000-000012650000}"/>
    <cellStyle name="Normal 5 6 2 8" xfId="25887" xr:uid="{00000000-0005-0000-0000-000013650000}"/>
    <cellStyle name="Normal 5 6 2 9" xfId="25888" xr:uid="{00000000-0005-0000-0000-000014650000}"/>
    <cellStyle name="Normal 5 6 3" xfId="25889" xr:uid="{00000000-0005-0000-0000-000015650000}"/>
    <cellStyle name="Normal 5 6 3 2" xfId="25890" xr:uid="{00000000-0005-0000-0000-000016650000}"/>
    <cellStyle name="Normal 5 6 3 2 2" xfId="25891" xr:uid="{00000000-0005-0000-0000-000017650000}"/>
    <cellStyle name="Normal 5 6 3 2 2 2" xfId="25892" xr:uid="{00000000-0005-0000-0000-000018650000}"/>
    <cellStyle name="Normal 5 6 3 2 2 2 2" xfId="25893" xr:uid="{00000000-0005-0000-0000-000019650000}"/>
    <cellStyle name="Normal 5 6 3 2 2 3" xfId="25894" xr:uid="{00000000-0005-0000-0000-00001A650000}"/>
    <cellStyle name="Normal 5 6 3 2 3" xfId="25895" xr:uid="{00000000-0005-0000-0000-00001B650000}"/>
    <cellStyle name="Normal 5 6 3 2 3 2" xfId="25896" xr:uid="{00000000-0005-0000-0000-00001C650000}"/>
    <cellStyle name="Normal 5 6 3 2 4" xfId="25897" xr:uid="{00000000-0005-0000-0000-00001D650000}"/>
    <cellStyle name="Normal 5 6 3 2 4 2" xfId="25898" xr:uid="{00000000-0005-0000-0000-00001E650000}"/>
    <cellStyle name="Normal 5 6 3 2 5" xfId="25899" xr:uid="{00000000-0005-0000-0000-00001F650000}"/>
    <cellStyle name="Normal 5 6 3 3" xfId="25900" xr:uid="{00000000-0005-0000-0000-000020650000}"/>
    <cellStyle name="Normal 5 6 3 3 2" xfId="25901" xr:uid="{00000000-0005-0000-0000-000021650000}"/>
    <cellStyle name="Normal 5 6 3 3 2 2" xfId="25902" xr:uid="{00000000-0005-0000-0000-000022650000}"/>
    <cellStyle name="Normal 5 6 3 3 3" xfId="25903" xr:uid="{00000000-0005-0000-0000-000023650000}"/>
    <cellStyle name="Normal 5 6 3 4" xfId="25904" xr:uid="{00000000-0005-0000-0000-000024650000}"/>
    <cellStyle name="Normal 5 6 3 4 2" xfId="25905" xr:uid="{00000000-0005-0000-0000-000025650000}"/>
    <cellStyle name="Normal 5 6 3 5" xfId="25906" xr:uid="{00000000-0005-0000-0000-000026650000}"/>
    <cellStyle name="Normal 5 6 3 5 2" xfId="25907" xr:uid="{00000000-0005-0000-0000-000027650000}"/>
    <cellStyle name="Normal 5 6 3 6" xfId="25908" xr:uid="{00000000-0005-0000-0000-000028650000}"/>
    <cellStyle name="Normal 5 6 3 7" xfId="25909" xr:uid="{00000000-0005-0000-0000-000029650000}"/>
    <cellStyle name="Normal 5 6 3 8" xfId="25910" xr:uid="{00000000-0005-0000-0000-00002A650000}"/>
    <cellStyle name="Normal 5 6 4" xfId="25911" xr:uid="{00000000-0005-0000-0000-00002B650000}"/>
    <cellStyle name="Normal 5 6 4 2" xfId="25912" xr:uid="{00000000-0005-0000-0000-00002C650000}"/>
    <cellStyle name="Normal 5 6 4 2 2" xfId="25913" xr:uid="{00000000-0005-0000-0000-00002D650000}"/>
    <cellStyle name="Normal 5 6 4 2 2 2" xfId="25914" xr:uid="{00000000-0005-0000-0000-00002E650000}"/>
    <cellStyle name="Normal 5 6 4 2 3" xfId="25915" xr:uid="{00000000-0005-0000-0000-00002F650000}"/>
    <cellStyle name="Normal 5 6 4 3" xfId="25916" xr:uid="{00000000-0005-0000-0000-000030650000}"/>
    <cellStyle name="Normal 5 6 4 3 2" xfId="25917" xr:uid="{00000000-0005-0000-0000-000031650000}"/>
    <cellStyle name="Normal 5 6 4 4" xfId="25918" xr:uid="{00000000-0005-0000-0000-000032650000}"/>
    <cellStyle name="Normal 5 6 4 4 2" xfId="25919" xr:uid="{00000000-0005-0000-0000-000033650000}"/>
    <cellStyle name="Normal 5 6 4 5" xfId="25920" xr:uid="{00000000-0005-0000-0000-000034650000}"/>
    <cellStyle name="Normal 5 6 5" xfId="25921" xr:uid="{00000000-0005-0000-0000-000035650000}"/>
    <cellStyle name="Normal 5 6 5 2" xfId="25922" xr:uid="{00000000-0005-0000-0000-000036650000}"/>
    <cellStyle name="Normal 5 6 5 2 2" xfId="25923" xr:uid="{00000000-0005-0000-0000-000037650000}"/>
    <cellStyle name="Normal 5 6 5 3" xfId="25924" xr:uid="{00000000-0005-0000-0000-000038650000}"/>
    <cellStyle name="Normal 5 6 6" xfId="25925" xr:uid="{00000000-0005-0000-0000-000039650000}"/>
    <cellStyle name="Normal 5 6 7" xfId="25926" xr:uid="{00000000-0005-0000-0000-00003A650000}"/>
    <cellStyle name="Normal 5 6 7 2" xfId="25927" xr:uid="{00000000-0005-0000-0000-00003B650000}"/>
    <cellStyle name="Normal 5 6 8" xfId="25928" xr:uid="{00000000-0005-0000-0000-00003C650000}"/>
    <cellStyle name="Normal 5 6 8 2" xfId="25929" xr:uid="{00000000-0005-0000-0000-00003D650000}"/>
    <cellStyle name="Normal 5 6 9" xfId="25930" xr:uid="{00000000-0005-0000-0000-00003E650000}"/>
    <cellStyle name="Normal 5 60" xfId="25931" xr:uid="{00000000-0005-0000-0000-00003F650000}"/>
    <cellStyle name="Normal 5 61" xfId="25932" xr:uid="{00000000-0005-0000-0000-000040650000}"/>
    <cellStyle name="Normal 5 62" xfId="25933" xr:uid="{00000000-0005-0000-0000-000041650000}"/>
    <cellStyle name="Normal 5 63" xfId="25934" xr:uid="{00000000-0005-0000-0000-000042650000}"/>
    <cellStyle name="Normal 5 64" xfId="25935" xr:uid="{00000000-0005-0000-0000-000043650000}"/>
    <cellStyle name="Normal 5 65" xfId="25936" xr:uid="{00000000-0005-0000-0000-000044650000}"/>
    <cellStyle name="Normal 5 66" xfId="25937" xr:uid="{00000000-0005-0000-0000-000045650000}"/>
    <cellStyle name="Normal 5 67" xfId="25938" xr:uid="{00000000-0005-0000-0000-000046650000}"/>
    <cellStyle name="Normal 5 68" xfId="25939" xr:uid="{00000000-0005-0000-0000-000047650000}"/>
    <cellStyle name="Normal 5 69" xfId="25940" xr:uid="{00000000-0005-0000-0000-000048650000}"/>
    <cellStyle name="Normal 5 7" xfId="25941" xr:uid="{00000000-0005-0000-0000-000049650000}"/>
    <cellStyle name="Normal 5 7 10" xfId="25942" xr:uid="{00000000-0005-0000-0000-00004A650000}"/>
    <cellStyle name="Normal 5 7 2" xfId="25943" xr:uid="{00000000-0005-0000-0000-00004B650000}"/>
    <cellStyle name="Normal 5 7 2 2" xfId="25944" xr:uid="{00000000-0005-0000-0000-00004C650000}"/>
    <cellStyle name="Normal 5 7 2 2 2" xfId="25945" xr:uid="{00000000-0005-0000-0000-00004D650000}"/>
    <cellStyle name="Normal 5 7 2 2 2 2" xfId="25946" xr:uid="{00000000-0005-0000-0000-00004E650000}"/>
    <cellStyle name="Normal 5 7 2 2 2 2 2" xfId="25947" xr:uid="{00000000-0005-0000-0000-00004F650000}"/>
    <cellStyle name="Normal 5 7 2 2 2 3" xfId="25948" xr:uid="{00000000-0005-0000-0000-000050650000}"/>
    <cellStyle name="Normal 5 7 2 2 3" xfId="25949" xr:uid="{00000000-0005-0000-0000-000051650000}"/>
    <cellStyle name="Normal 5 7 2 2 3 2" xfId="25950" xr:uid="{00000000-0005-0000-0000-000052650000}"/>
    <cellStyle name="Normal 5 7 2 2 4" xfId="25951" xr:uid="{00000000-0005-0000-0000-000053650000}"/>
    <cellStyle name="Normal 5 7 2 2 4 2" xfId="25952" xr:uid="{00000000-0005-0000-0000-000054650000}"/>
    <cellStyle name="Normal 5 7 2 2 5" xfId="25953" xr:uid="{00000000-0005-0000-0000-000055650000}"/>
    <cellStyle name="Normal 5 7 2 3" xfId="25954" xr:uid="{00000000-0005-0000-0000-000056650000}"/>
    <cellStyle name="Normal 5 7 2 3 2" xfId="25955" xr:uid="{00000000-0005-0000-0000-000057650000}"/>
    <cellStyle name="Normal 5 7 2 3 2 2" xfId="25956" xr:uid="{00000000-0005-0000-0000-000058650000}"/>
    <cellStyle name="Normal 5 7 2 3 3" xfId="25957" xr:uid="{00000000-0005-0000-0000-000059650000}"/>
    <cellStyle name="Normal 5 7 2 4" xfId="25958" xr:uid="{00000000-0005-0000-0000-00005A650000}"/>
    <cellStyle name="Normal 5 7 2 4 2" xfId="25959" xr:uid="{00000000-0005-0000-0000-00005B650000}"/>
    <cellStyle name="Normal 5 7 2 5" xfId="25960" xr:uid="{00000000-0005-0000-0000-00005C650000}"/>
    <cellStyle name="Normal 5 7 2 5 2" xfId="25961" xr:uid="{00000000-0005-0000-0000-00005D650000}"/>
    <cellStyle name="Normal 5 7 2 6" xfId="25962" xr:uid="{00000000-0005-0000-0000-00005E650000}"/>
    <cellStyle name="Normal 5 7 2 7" xfId="25963" xr:uid="{00000000-0005-0000-0000-00005F650000}"/>
    <cellStyle name="Normal 5 7 2 8" xfId="25964" xr:uid="{00000000-0005-0000-0000-000060650000}"/>
    <cellStyle name="Normal 5 7 3" xfId="25965" xr:uid="{00000000-0005-0000-0000-000061650000}"/>
    <cellStyle name="Normal 5 7 3 2" xfId="25966" xr:uid="{00000000-0005-0000-0000-000062650000}"/>
    <cellStyle name="Normal 5 7 3 2 2" xfId="25967" xr:uid="{00000000-0005-0000-0000-000063650000}"/>
    <cellStyle name="Normal 5 7 3 2 2 2" xfId="25968" xr:uid="{00000000-0005-0000-0000-000064650000}"/>
    <cellStyle name="Normal 5 7 3 2 3" xfId="25969" xr:uid="{00000000-0005-0000-0000-000065650000}"/>
    <cellStyle name="Normal 5 7 3 3" xfId="25970" xr:uid="{00000000-0005-0000-0000-000066650000}"/>
    <cellStyle name="Normal 5 7 3 3 2" xfId="25971" xr:uid="{00000000-0005-0000-0000-000067650000}"/>
    <cellStyle name="Normal 5 7 3 4" xfId="25972" xr:uid="{00000000-0005-0000-0000-000068650000}"/>
    <cellStyle name="Normal 5 7 3 4 2" xfId="25973" xr:uid="{00000000-0005-0000-0000-000069650000}"/>
    <cellStyle name="Normal 5 7 3 5" xfId="25974" xr:uid="{00000000-0005-0000-0000-00006A650000}"/>
    <cellStyle name="Normal 5 7 4" xfId="25975" xr:uid="{00000000-0005-0000-0000-00006B650000}"/>
    <cellStyle name="Normal 5 7 4 2" xfId="25976" xr:uid="{00000000-0005-0000-0000-00006C650000}"/>
    <cellStyle name="Normal 5 7 4 2 2" xfId="25977" xr:uid="{00000000-0005-0000-0000-00006D650000}"/>
    <cellStyle name="Normal 5 7 4 3" xfId="25978" xr:uid="{00000000-0005-0000-0000-00006E650000}"/>
    <cellStyle name="Normal 5 7 5" xfId="25979" xr:uid="{00000000-0005-0000-0000-00006F650000}"/>
    <cellStyle name="Normal 5 7 6" xfId="25980" xr:uid="{00000000-0005-0000-0000-000070650000}"/>
    <cellStyle name="Normal 5 7 6 2" xfId="25981" xr:uid="{00000000-0005-0000-0000-000071650000}"/>
    <cellStyle name="Normal 5 7 7" xfId="25982" xr:uid="{00000000-0005-0000-0000-000072650000}"/>
    <cellStyle name="Normal 5 7 7 2" xfId="25983" xr:uid="{00000000-0005-0000-0000-000073650000}"/>
    <cellStyle name="Normal 5 7 8" xfId="25984" xr:uid="{00000000-0005-0000-0000-000074650000}"/>
    <cellStyle name="Normal 5 7 9" xfId="25985" xr:uid="{00000000-0005-0000-0000-000075650000}"/>
    <cellStyle name="Normal 5 70" xfId="25986" xr:uid="{00000000-0005-0000-0000-000076650000}"/>
    <cellStyle name="Normal 5 71" xfId="25987" xr:uid="{00000000-0005-0000-0000-000077650000}"/>
    <cellStyle name="Normal 5 72" xfId="25988" xr:uid="{00000000-0005-0000-0000-000078650000}"/>
    <cellStyle name="Normal 5 73" xfId="25989" xr:uid="{00000000-0005-0000-0000-000079650000}"/>
    <cellStyle name="Normal 5 74" xfId="25990" xr:uid="{00000000-0005-0000-0000-00007A650000}"/>
    <cellStyle name="Normal 5 75" xfId="25991" xr:uid="{00000000-0005-0000-0000-00007B650000}"/>
    <cellStyle name="Normal 5 76" xfId="25992" xr:uid="{00000000-0005-0000-0000-00007C650000}"/>
    <cellStyle name="Normal 5 77" xfId="25993" xr:uid="{00000000-0005-0000-0000-00007D650000}"/>
    <cellStyle name="Normal 5 78" xfId="25994" xr:uid="{00000000-0005-0000-0000-00007E650000}"/>
    <cellStyle name="Normal 5 79" xfId="25995" xr:uid="{00000000-0005-0000-0000-00007F650000}"/>
    <cellStyle name="Normal 5 8" xfId="25996" xr:uid="{00000000-0005-0000-0000-000080650000}"/>
    <cellStyle name="Normal 5 8 10" xfId="25997" xr:uid="{00000000-0005-0000-0000-000081650000}"/>
    <cellStyle name="Normal 5 8 2" xfId="25998" xr:uid="{00000000-0005-0000-0000-000082650000}"/>
    <cellStyle name="Normal 5 8 2 2" xfId="25999" xr:uid="{00000000-0005-0000-0000-000083650000}"/>
    <cellStyle name="Normal 5 8 2 2 2" xfId="26000" xr:uid="{00000000-0005-0000-0000-000084650000}"/>
    <cellStyle name="Normal 5 8 2 2 2 2" xfId="26001" xr:uid="{00000000-0005-0000-0000-000085650000}"/>
    <cellStyle name="Normal 5 8 2 2 2 2 2" xfId="26002" xr:uid="{00000000-0005-0000-0000-000086650000}"/>
    <cellStyle name="Normal 5 8 2 2 2 3" xfId="26003" xr:uid="{00000000-0005-0000-0000-000087650000}"/>
    <cellStyle name="Normal 5 8 2 2 3" xfId="26004" xr:uid="{00000000-0005-0000-0000-000088650000}"/>
    <cellStyle name="Normal 5 8 2 2 3 2" xfId="26005" xr:uid="{00000000-0005-0000-0000-000089650000}"/>
    <cellStyle name="Normal 5 8 2 2 4" xfId="26006" xr:uid="{00000000-0005-0000-0000-00008A650000}"/>
    <cellStyle name="Normal 5 8 2 2 4 2" xfId="26007" xr:uid="{00000000-0005-0000-0000-00008B650000}"/>
    <cellStyle name="Normal 5 8 2 2 5" xfId="26008" xr:uid="{00000000-0005-0000-0000-00008C650000}"/>
    <cellStyle name="Normal 5 8 2 3" xfId="26009" xr:uid="{00000000-0005-0000-0000-00008D650000}"/>
    <cellStyle name="Normal 5 8 2 3 2" xfId="26010" xr:uid="{00000000-0005-0000-0000-00008E650000}"/>
    <cellStyle name="Normal 5 8 2 3 2 2" xfId="26011" xr:uid="{00000000-0005-0000-0000-00008F650000}"/>
    <cellStyle name="Normal 5 8 2 3 3" xfId="26012" xr:uid="{00000000-0005-0000-0000-000090650000}"/>
    <cellStyle name="Normal 5 8 2 4" xfId="26013" xr:uid="{00000000-0005-0000-0000-000091650000}"/>
    <cellStyle name="Normal 5 8 2 4 2" xfId="26014" xr:uid="{00000000-0005-0000-0000-000092650000}"/>
    <cellStyle name="Normal 5 8 2 5" xfId="26015" xr:uid="{00000000-0005-0000-0000-000093650000}"/>
    <cellStyle name="Normal 5 8 2 5 2" xfId="26016" xr:uid="{00000000-0005-0000-0000-000094650000}"/>
    <cellStyle name="Normal 5 8 2 6" xfId="26017" xr:uid="{00000000-0005-0000-0000-000095650000}"/>
    <cellStyle name="Normal 5 8 2 7" xfId="26018" xr:uid="{00000000-0005-0000-0000-000096650000}"/>
    <cellStyle name="Normal 5 8 2 8" xfId="26019" xr:uid="{00000000-0005-0000-0000-000097650000}"/>
    <cellStyle name="Normal 5 8 3" xfId="26020" xr:uid="{00000000-0005-0000-0000-000098650000}"/>
    <cellStyle name="Normal 5 8 3 2" xfId="26021" xr:uid="{00000000-0005-0000-0000-000099650000}"/>
    <cellStyle name="Normal 5 8 3 2 2" xfId="26022" xr:uid="{00000000-0005-0000-0000-00009A650000}"/>
    <cellStyle name="Normal 5 8 3 2 2 2" xfId="26023" xr:uid="{00000000-0005-0000-0000-00009B650000}"/>
    <cellStyle name="Normal 5 8 3 2 3" xfId="26024" xr:uid="{00000000-0005-0000-0000-00009C650000}"/>
    <cellStyle name="Normal 5 8 3 3" xfId="26025" xr:uid="{00000000-0005-0000-0000-00009D650000}"/>
    <cellStyle name="Normal 5 8 3 3 2" xfId="26026" xr:uid="{00000000-0005-0000-0000-00009E650000}"/>
    <cellStyle name="Normal 5 8 3 4" xfId="26027" xr:uid="{00000000-0005-0000-0000-00009F650000}"/>
    <cellStyle name="Normal 5 8 3 4 2" xfId="26028" xr:uid="{00000000-0005-0000-0000-0000A0650000}"/>
    <cellStyle name="Normal 5 8 3 5" xfId="26029" xr:uid="{00000000-0005-0000-0000-0000A1650000}"/>
    <cellStyle name="Normal 5 8 4" xfId="26030" xr:uid="{00000000-0005-0000-0000-0000A2650000}"/>
    <cellStyle name="Normal 5 8 4 2" xfId="26031" xr:uid="{00000000-0005-0000-0000-0000A3650000}"/>
    <cellStyle name="Normal 5 8 4 2 2" xfId="26032" xr:uid="{00000000-0005-0000-0000-0000A4650000}"/>
    <cellStyle name="Normal 5 8 4 3" xfId="26033" xr:uid="{00000000-0005-0000-0000-0000A5650000}"/>
    <cellStyle name="Normal 5 8 5" xfId="26034" xr:uid="{00000000-0005-0000-0000-0000A6650000}"/>
    <cellStyle name="Normal 5 8 6" xfId="26035" xr:uid="{00000000-0005-0000-0000-0000A7650000}"/>
    <cellStyle name="Normal 5 8 6 2" xfId="26036" xr:uid="{00000000-0005-0000-0000-0000A8650000}"/>
    <cellStyle name="Normal 5 8 7" xfId="26037" xr:uid="{00000000-0005-0000-0000-0000A9650000}"/>
    <cellStyle name="Normal 5 8 7 2" xfId="26038" xr:uid="{00000000-0005-0000-0000-0000AA650000}"/>
    <cellStyle name="Normal 5 8 8" xfId="26039" xr:uid="{00000000-0005-0000-0000-0000AB650000}"/>
    <cellStyle name="Normal 5 8 9" xfId="26040" xr:uid="{00000000-0005-0000-0000-0000AC650000}"/>
    <cellStyle name="Normal 5 80" xfId="26041" xr:uid="{00000000-0005-0000-0000-0000AD650000}"/>
    <cellStyle name="Normal 5 81" xfId="26042" xr:uid="{00000000-0005-0000-0000-0000AE650000}"/>
    <cellStyle name="Normal 5 82" xfId="26043" xr:uid="{00000000-0005-0000-0000-0000AF650000}"/>
    <cellStyle name="Normal 5 83" xfId="26044" xr:uid="{00000000-0005-0000-0000-0000B0650000}"/>
    <cellStyle name="Normal 5 84" xfId="26045" xr:uid="{00000000-0005-0000-0000-0000B1650000}"/>
    <cellStyle name="Normal 5 85" xfId="26046" xr:uid="{00000000-0005-0000-0000-0000B2650000}"/>
    <cellStyle name="Normal 5 86" xfId="26047" xr:uid="{00000000-0005-0000-0000-0000B3650000}"/>
    <cellStyle name="Normal 5 87" xfId="26048" xr:uid="{00000000-0005-0000-0000-0000B4650000}"/>
    <cellStyle name="Normal 5 88" xfId="26049" xr:uid="{00000000-0005-0000-0000-0000B5650000}"/>
    <cellStyle name="Normal 5 89" xfId="26050" xr:uid="{00000000-0005-0000-0000-0000B6650000}"/>
    <cellStyle name="Normal 5 9" xfId="26051" xr:uid="{00000000-0005-0000-0000-0000B7650000}"/>
    <cellStyle name="Normal 5 9 10" xfId="26052" xr:uid="{00000000-0005-0000-0000-0000B8650000}"/>
    <cellStyle name="Normal 5 9 2" xfId="26053" xr:uid="{00000000-0005-0000-0000-0000B9650000}"/>
    <cellStyle name="Normal 5 9 2 2" xfId="26054" xr:uid="{00000000-0005-0000-0000-0000BA650000}"/>
    <cellStyle name="Normal 5 9 2 2 2" xfId="26055" xr:uid="{00000000-0005-0000-0000-0000BB650000}"/>
    <cellStyle name="Normal 5 9 2 2 2 2" xfId="26056" xr:uid="{00000000-0005-0000-0000-0000BC650000}"/>
    <cellStyle name="Normal 5 9 2 2 2 2 2" xfId="26057" xr:uid="{00000000-0005-0000-0000-0000BD650000}"/>
    <cellStyle name="Normal 5 9 2 2 2 3" xfId="26058" xr:uid="{00000000-0005-0000-0000-0000BE650000}"/>
    <cellStyle name="Normal 5 9 2 2 3" xfId="26059" xr:uid="{00000000-0005-0000-0000-0000BF650000}"/>
    <cellStyle name="Normal 5 9 2 2 3 2" xfId="26060" xr:uid="{00000000-0005-0000-0000-0000C0650000}"/>
    <cellStyle name="Normal 5 9 2 2 4" xfId="26061" xr:uid="{00000000-0005-0000-0000-0000C1650000}"/>
    <cellStyle name="Normal 5 9 2 2 4 2" xfId="26062" xr:uid="{00000000-0005-0000-0000-0000C2650000}"/>
    <cellStyle name="Normal 5 9 2 2 5" xfId="26063" xr:uid="{00000000-0005-0000-0000-0000C3650000}"/>
    <cellStyle name="Normal 5 9 2 3" xfId="26064" xr:uid="{00000000-0005-0000-0000-0000C4650000}"/>
    <cellStyle name="Normal 5 9 2 3 2" xfId="26065" xr:uid="{00000000-0005-0000-0000-0000C5650000}"/>
    <cellStyle name="Normal 5 9 2 3 2 2" xfId="26066" xr:uid="{00000000-0005-0000-0000-0000C6650000}"/>
    <cellStyle name="Normal 5 9 2 3 3" xfId="26067" xr:uid="{00000000-0005-0000-0000-0000C7650000}"/>
    <cellStyle name="Normal 5 9 2 4" xfId="26068" xr:uid="{00000000-0005-0000-0000-0000C8650000}"/>
    <cellStyle name="Normal 5 9 2 4 2" xfId="26069" xr:uid="{00000000-0005-0000-0000-0000C9650000}"/>
    <cellStyle name="Normal 5 9 2 5" xfId="26070" xr:uid="{00000000-0005-0000-0000-0000CA650000}"/>
    <cellStyle name="Normal 5 9 2 5 2" xfId="26071" xr:uid="{00000000-0005-0000-0000-0000CB650000}"/>
    <cellStyle name="Normal 5 9 2 6" xfId="26072" xr:uid="{00000000-0005-0000-0000-0000CC650000}"/>
    <cellStyle name="Normal 5 9 2 7" xfId="26073" xr:uid="{00000000-0005-0000-0000-0000CD650000}"/>
    <cellStyle name="Normal 5 9 2 8" xfId="26074" xr:uid="{00000000-0005-0000-0000-0000CE650000}"/>
    <cellStyle name="Normal 5 9 3" xfId="26075" xr:uid="{00000000-0005-0000-0000-0000CF650000}"/>
    <cellStyle name="Normal 5 9 3 2" xfId="26076" xr:uid="{00000000-0005-0000-0000-0000D0650000}"/>
    <cellStyle name="Normal 5 9 3 2 2" xfId="26077" xr:uid="{00000000-0005-0000-0000-0000D1650000}"/>
    <cellStyle name="Normal 5 9 3 2 2 2" xfId="26078" xr:uid="{00000000-0005-0000-0000-0000D2650000}"/>
    <cellStyle name="Normal 5 9 3 2 3" xfId="26079" xr:uid="{00000000-0005-0000-0000-0000D3650000}"/>
    <cellStyle name="Normal 5 9 3 3" xfId="26080" xr:uid="{00000000-0005-0000-0000-0000D4650000}"/>
    <cellStyle name="Normal 5 9 3 3 2" xfId="26081" xr:uid="{00000000-0005-0000-0000-0000D5650000}"/>
    <cellStyle name="Normal 5 9 3 4" xfId="26082" xr:uid="{00000000-0005-0000-0000-0000D6650000}"/>
    <cellStyle name="Normal 5 9 3 4 2" xfId="26083" xr:uid="{00000000-0005-0000-0000-0000D7650000}"/>
    <cellStyle name="Normal 5 9 3 5" xfId="26084" xr:uid="{00000000-0005-0000-0000-0000D8650000}"/>
    <cellStyle name="Normal 5 9 4" xfId="26085" xr:uid="{00000000-0005-0000-0000-0000D9650000}"/>
    <cellStyle name="Normal 5 9 4 2" xfId="26086" xr:uid="{00000000-0005-0000-0000-0000DA650000}"/>
    <cellStyle name="Normal 5 9 4 2 2" xfId="26087" xr:uid="{00000000-0005-0000-0000-0000DB650000}"/>
    <cellStyle name="Normal 5 9 4 3" xfId="26088" xr:uid="{00000000-0005-0000-0000-0000DC650000}"/>
    <cellStyle name="Normal 5 9 5" xfId="26089" xr:uid="{00000000-0005-0000-0000-0000DD650000}"/>
    <cellStyle name="Normal 5 9 6" xfId="26090" xr:uid="{00000000-0005-0000-0000-0000DE650000}"/>
    <cellStyle name="Normal 5 9 6 2" xfId="26091" xr:uid="{00000000-0005-0000-0000-0000DF650000}"/>
    <cellStyle name="Normal 5 9 7" xfId="26092" xr:uid="{00000000-0005-0000-0000-0000E0650000}"/>
    <cellStyle name="Normal 5 9 7 2" xfId="26093" xr:uid="{00000000-0005-0000-0000-0000E1650000}"/>
    <cellStyle name="Normal 5 9 8" xfId="26094" xr:uid="{00000000-0005-0000-0000-0000E2650000}"/>
    <cellStyle name="Normal 5 9 9" xfId="26095" xr:uid="{00000000-0005-0000-0000-0000E3650000}"/>
    <cellStyle name="Normal 5 90" xfId="26096" xr:uid="{00000000-0005-0000-0000-0000E4650000}"/>
    <cellStyle name="Normal 5 91" xfId="26097" xr:uid="{00000000-0005-0000-0000-0000E5650000}"/>
    <cellStyle name="Normal 5 92" xfId="26098" xr:uid="{00000000-0005-0000-0000-0000E6650000}"/>
    <cellStyle name="Normal 5 93" xfId="26099" xr:uid="{00000000-0005-0000-0000-0000E7650000}"/>
    <cellStyle name="Normal 5 94" xfId="26100" xr:uid="{00000000-0005-0000-0000-0000E8650000}"/>
    <cellStyle name="Normal 5 95" xfId="26101" xr:uid="{00000000-0005-0000-0000-0000E9650000}"/>
    <cellStyle name="Normal 5 96" xfId="26102" xr:uid="{00000000-0005-0000-0000-0000EA650000}"/>
    <cellStyle name="Normal 5 97" xfId="26103" xr:uid="{00000000-0005-0000-0000-0000EB650000}"/>
    <cellStyle name="Normal 5 98" xfId="26104" xr:uid="{00000000-0005-0000-0000-0000EC650000}"/>
    <cellStyle name="Normal 5 99" xfId="26105" xr:uid="{00000000-0005-0000-0000-0000ED650000}"/>
    <cellStyle name="Normal 50" xfId="26106" xr:uid="{00000000-0005-0000-0000-0000EE650000}"/>
    <cellStyle name="Normal 51" xfId="26107" xr:uid="{00000000-0005-0000-0000-0000EF650000}"/>
    <cellStyle name="Normal 52" xfId="26108" xr:uid="{00000000-0005-0000-0000-0000F0650000}"/>
    <cellStyle name="Normal 53" xfId="26109" xr:uid="{00000000-0005-0000-0000-0000F1650000}"/>
    <cellStyle name="Normal 54" xfId="26110" xr:uid="{00000000-0005-0000-0000-0000F2650000}"/>
    <cellStyle name="Normal 55" xfId="26111" xr:uid="{00000000-0005-0000-0000-0000F3650000}"/>
    <cellStyle name="Normal 56" xfId="26112" xr:uid="{00000000-0005-0000-0000-0000F4650000}"/>
    <cellStyle name="Normal 57" xfId="26113" xr:uid="{00000000-0005-0000-0000-0000F5650000}"/>
    <cellStyle name="Normal 58" xfId="26114" xr:uid="{00000000-0005-0000-0000-0000F6650000}"/>
    <cellStyle name="Normal 59" xfId="26115" xr:uid="{00000000-0005-0000-0000-0000F7650000}"/>
    <cellStyle name="Normal 6" xfId="26116" xr:uid="{00000000-0005-0000-0000-0000F8650000}"/>
    <cellStyle name="Normal 6 10" xfId="26117" xr:uid="{00000000-0005-0000-0000-0000F9650000}"/>
    <cellStyle name="Normal 6 11" xfId="26118" xr:uid="{00000000-0005-0000-0000-0000FA650000}"/>
    <cellStyle name="Normal 6 12" xfId="26119" xr:uid="{00000000-0005-0000-0000-0000FB650000}"/>
    <cellStyle name="Normal 6 13" xfId="26120" xr:uid="{00000000-0005-0000-0000-0000FC650000}"/>
    <cellStyle name="Normal 6 14" xfId="26121" xr:uid="{00000000-0005-0000-0000-0000FD650000}"/>
    <cellStyle name="Normal 6 15" xfId="26122" xr:uid="{00000000-0005-0000-0000-0000FE650000}"/>
    <cellStyle name="Normal 6 16" xfId="26123" xr:uid="{00000000-0005-0000-0000-0000FF650000}"/>
    <cellStyle name="Normal 6 17" xfId="26124" xr:uid="{00000000-0005-0000-0000-000000660000}"/>
    <cellStyle name="Normal 6 18" xfId="26125" xr:uid="{00000000-0005-0000-0000-000001660000}"/>
    <cellStyle name="Normal 6 19" xfId="26126" xr:uid="{00000000-0005-0000-0000-000002660000}"/>
    <cellStyle name="Normal 6 2" xfId="26127" xr:uid="{00000000-0005-0000-0000-000003660000}"/>
    <cellStyle name="Normal 6 2 10" xfId="26128" xr:uid="{00000000-0005-0000-0000-000004660000}"/>
    <cellStyle name="Normal 6 2 10 2" xfId="26129" xr:uid="{00000000-0005-0000-0000-000005660000}"/>
    <cellStyle name="Normal 6 2 11" xfId="26130" xr:uid="{00000000-0005-0000-0000-000006660000}"/>
    <cellStyle name="Normal 6 2 12" xfId="26131" xr:uid="{00000000-0005-0000-0000-000007660000}"/>
    <cellStyle name="Normal 6 2 13" xfId="26132" xr:uid="{00000000-0005-0000-0000-000008660000}"/>
    <cellStyle name="Normal 6 2 2" xfId="26133" xr:uid="{00000000-0005-0000-0000-000009660000}"/>
    <cellStyle name="Normal 6 2 2 2" xfId="26134" xr:uid="{00000000-0005-0000-0000-00000A660000}"/>
    <cellStyle name="Normal 6 2 2 2 2" xfId="26135" xr:uid="{00000000-0005-0000-0000-00000B660000}"/>
    <cellStyle name="Normal 6 2 2 2 2 2" xfId="26136" xr:uid="{00000000-0005-0000-0000-00000C660000}"/>
    <cellStyle name="Normal 6 2 2 2 2 2 2" xfId="26137" xr:uid="{00000000-0005-0000-0000-00000D660000}"/>
    <cellStyle name="Normal 6 2 2 2 2 3" xfId="26138" xr:uid="{00000000-0005-0000-0000-00000E660000}"/>
    <cellStyle name="Normal 6 2 2 2 3" xfId="26139" xr:uid="{00000000-0005-0000-0000-00000F660000}"/>
    <cellStyle name="Normal 6 2 2 2 3 2" xfId="26140" xr:uid="{00000000-0005-0000-0000-000010660000}"/>
    <cellStyle name="Normal 6 2 2 2 4" xfId="26141" xr:uid="{00000000-0005-0000-0000-000011660000}"/>
    <cellStyle name="Normal 6 2 2 2 4 2" xfId="26142" xr:uid="{00000000-0005-0000-0000-000012660000}"/>
    <cellStyle name="Normal 6 2 2 2 5" xfId="26143" xr:uid="{00000000-0005-0000-0000-000013660000}"/>
    <cellStyle name="Normal 6 2 2 3" xfId="26144" xr:uid="{00000000-0005-0000-0000-000014660000}"/>
    <cellStyle name="Normal 6 2 2 3 2" xfId="26145" xr:uid="{00000000-0005-0000-0000-000015660000}"/>
    <cellStyle name="Normal 6 2 2 3 2 2" xfId="26146" xr:uid="{00000000-0005-0000-0000-000016660000}"/>
    <cellStyle name="Normal 6 2 2 3 3" xfId="26147" xr:uid="{00000000-0005-0000-0000-000017660000}"/>
    <cellStyle name="Normal 6 2 2 4" xfId="26148" xr:uid="{00000000-0005-0000-0000-000018660000}"/>
    <cellStyle name="Normal 6 2 2 4 2" xfId="26149" xr:uid="{00000000-0005-0000-0000-000019660000}"/>
    <cellStyle name="Normal 6 2 2 5" xfId="26150" xr:uid="{00000000-0005-0000-0000-00001A660000}"/>
    <cellStyle name="Normal 6 2 2 5 2" xfId="26151" xr:uid="{00000000-0005-0000-0000-00001B660000}"/>
    <cellStyle name="Normal 6 2 2 6" xfId="26152" xr:uid="{00000000-0005-0000-0000-00001C660000}"/>
    <cellStyle name="Normal 6 2 2 7" xfId="26153" xr:uid="{00000000-0005-0000-0000-00001D660000}"/>
    <cellStyle name="Normal 6 2 2 8" xfId="26154" xr:uid="{00000000-0005-0000-0000-00001E660000}"/>
    <cellStyle name="Normal 6 2 3" xfId="26155" xr:uid="{00000000-0005-0000-0000-00001F660000}"/>
    <cellStyle name="Normal 6 2 3 2" xfId="26156" xr:uid="{00000000-0005-0000-0000-000020660000}"/>
    <cellStyle name="Normal 6 2 3 2 2" xfId="26157" xr:uid="{00000000-0005-0000-0000-000021660000}"/>
    <cellStyle name="Normal 6 2 3 2 2 2" xfId="26158" xr:uid="{00000000-0005-0000-0000-000022660000}"/>
    <cellStyle name="Normal 6 2 3 2 3" xfId="26159" xr:uid="{00000000-0005-0000-0000-000023660000}"/>
    <cellStyle name="Normal 6 2 3 3" xfId="26160" xr:uid="{00000000-0005-0000-0000-000024660000}"/>
    <cellStyle name="Normal 6 2 3 3 2" xfId="26161" xr:uid="{00000000-0005-0000-0000-000025660000}"/>
    <cellStyle name="Normal 6 2 3 4" xfId="26162" xr:uid="{00000000-0005-0000-0000-000026660000}"/>
    <cellStyle name="Normal 6 2 3 4 2" xfId="26163" xr:uid="{00000000-0005-0000-0000-000027660000}"/>
    <cellStyle name="Normal 6 2 3 5" xfId="26164" xr:uid="{00000000-0005-0000-0000-000028660000}"/>
    <cellStyle name="Normal 6 2 4" xfId="26165" xr:uid="{00000000-0005-0000-0000-000029660000}"/>
    <cellStyle name="Normal 6 2 4 2" xfId="26166" xr:uid="{00000000-0005-0000-0000-00002A660000}"/>
    <cellStyle name="Normal 6 2 4 2 2" xfId="26167" xr:uid="{00000000-0005-0000-0000-00002B660000}"/>
    <cellStyle name="Normal 6 2 4 2 2 2" xfId="26168" xr:uid="{00000000-0005-0000-0000-00002C660000}"/>
    <cellStyle name="Normal 6 2 4 2 3" xfId="26169" xr:uid="{00000000-0005-0000-0000-00002D660000}"/>
    <cellStyle name="Normal 6 2 4 3" xfId="26170" xr:uid="{00000000-0005-0000-0000-00002E660000}"/>
    <cellStyle name="Normal 6 2 4 3 2" xfId="26171" xr:uid="{00000000-0005-0000-0000-00002F660000}"/>
    <cellStyle name="Normal 6 2 4 4" xfId="26172" xr:uid="{00000000-0005-0000-0000-000030660000}"/>
    <cellStyle name="Normal 6 2 4 4 2" xfId="26173" xr:uid="{00000000-0005-0000-0000-000031660000}"/>
    <cellStyle name="Normal 6 2 4 5" xfId="26174" xr:uid="{00000000-0005-0000-0000-000032660000}"/>
    <cellStyle name="Normal 6 2 5" xfId="26175" xr:uid="{00000000-0005-0000-0000-000033660000}"/>
    <cellStyle name="Normal 6 2 5 2" xfId="26176" xr:uid="{00000000-0005-0000-0000-000034660000}"/>
    <cellStyle name="Normal 6 2 5 2 2" xfId="26177" xr:uid="{00000000-0005-0000-0000-000035660000}"/>
    <cellStyle name="Normal 6 2 5 3" xfId="26178" xr:uid="{00000000-0005-0000-0000-000036660000}"/>
    <cellStyle name="Normal 6 2 5 3 2" xfId="26179" xr:uid="{00000000-0005-0000-0000-000037660000}"/>
    <cellStyle name="Normal 6 2 5 4" xfId="26180" xr:uid="{00000000-0005-0000-0000-000038660000}"/>
    <cellStyle name="Normal 6 2 5 4 2" xfId="26181" xr:uid="{00000000-0005-0000-0000-000039660000}"/>
    <cellStyle name="Normal 6 2 5 5" xfId="26182" xr:uid="{00000000-0005-0000-0000-00003A660000}"/>
    <cellStyle name="Normal 6 2 6" xfId="26183" xr:uid="{00000000-0005-0000-0000-00003B660000}"/>
    <cellStyle name="Normal 6 2 6 2" xfId="26184" xr:uid="{00000000-0005-0000-0000-00003C660000}"/>
    <cellStyle name="Normal 6 2 7" xfId="26185" xr:uid="{00000000-0005-0000-0000-00003D660000}"/>
    <cellStyle name="Normal 6 2 7 2" xfId="26186" xr:uid="{00000000-0005-0000-0000-00003E660000}"/>
    <cellStyle name="Normal 6 2 8" xfId="26187" xr:uid="{00000000-0005-0000-0000-00003F660000}"/>
    <cellStyle name="Normal 6 2 9" xfId="26188" xr:uid="{00000000-0005-0000-0000-000040660000}"/>
    <cellStyle name="Normal 6 2 9 2" xfId="26189" xr:uid="{00000000-0005-0000-0000-000041660000}"/>
    <cellStyle name="Normal 6 20" xfId="26190" xr:uid="{00000000-0005-0000-0000-000042660000}"/>
    <cellStyle name="Normal 6 21" xfId="26191" xr:uid="{00000000-0005-0000-0000-000043660000}"/>
    <cellStyle name="Normal 6 22" xfId="26192" xr:uid="{00000000-0005-0000-0000-000044660000}"/>
    <cellStyle name="Normal 6 23" xfId="26193" xr:uid="{00000000-0005-0000-0000-000045660000}"/>
    <cellStyle name="Normal 6 24" xfId="26194" xr:uid="{00000000-0005-0000-0000-000046660000}"/>
    <cellStyle name="Normal 6 25" xfId="26195" xr:uid="{00000000-0005-0000-0000-000047660000}"/>
    <cellStyle name="Normal 6 26" xfId="26196" xr:uid="{00000000-0005-0000-0000-000048660000}"/>
    <cellStyle name="Normal 6 27" xfId="26197" xr:uid="{00000000-0005-0000-0000-000049660000}"/>
    <cellStyle name="Normal 6 28" xfId="26198" xr:uid="{00000000-0005-0000-0000-00004A660000}"/>
    <cellStyle name="Normal 6 29" xfId="26199" xr:uid="{00000000-0005-0000-0000-00004B660000}"/>
    <cellStyle name="Normal 6 3" xfId="26200" xr:uid="{00000000-0005-0000-0000-00004C660000}"/>
    <cellStyle name="Normal 6 3 2" xfId="26201" xr:uid="{00000000-0005-0000-0000-00004D660000}"/>
    <cellStyle name="Normal 6 3 2 2" xfId="26202" xr:uid="{00000000-0005-0000-0000-00004E660000}"/>
    <cellStyle name="Normal 6 3 2 2 2" xfId="26203" xr:uid="{00000000-0005-0000-0000-00004F660000}"/>
    <cellStyle name="Normal 6 3 2 3" xfId="26204" xr:uid="{00000000-0005-0000-0000-000050660000}"/>
    <cellStyle name="Normal 6 3 3" xfId="26205" xr:uid="{00000000-0005-0000-0000-000051660000}"/>
    <cellStyle name="Normal 6 3 4" xfId="26206" xr:uid="{00000000-0005-0000-0000-000052660000}"/>
    <cellStyle name="Normal 6 3 4 2" xfId="26207" xr:uid="{00000000-0005-0000-0000-000053660000}"/>
    <cellStyle name="Normal 6 3 5" xfId="26208" xr:uid="{00000000-0005-0000-0000-000054660000}"/>
    <cellStyle name="Normal 6 3 5 2" xfId="26209" xr:uid="{00000000-0005-0000-0000-000055660000}"/>
    <cellStyle name="Normal 6 3 6" xfId="26210" xr:uid="{00000000-0005-0000-0000-000056660000}"/>
    <cellStyle name="Normal 6 3 7" xfId="26211" xr:uid="{00000000-0005-0000-0000-000057660000}"/>
    <cellStyle name="Normal 6 30" xfId="26212" xr:uid="{00000000-0005-0000-0000-000058660000}"/>
    <cellStyle name="Normal 6 31" xfId="26213" xr:uid="{00000000-0005-0000-0000-000059660000}"/>
    <cellStyle name="Normal 6 32" xfId="26214" xr:uid="{00000000-0005-0000-0000-00005A660000}"/>
    <cellStyle name="Normal 6 33" xfId="26215" xr:uid="{00000000-0005-0000-0000-00005B660000}"/>
    <cellStyle name="Normal 6 34" xfId="26216" xr:uid="{00000000-0005-0000-0000-00005C660000}"/>
    <cellStyle name="Normal 6 35" xfId="26217" xr:uid="{00000000-0005-0000-0000-00005D660000}"/>
    <cellStyle name="Normal 6 36" xfId="26218" xr:uid="{00000000-0005-0000-0000-00005E660000}"/>
    <cellStyle name="Normal 6 37" xfId="26219" xr:uid="{00000000-0005-0000-0000-00005F660000}"/>
    <cellStyle name="Normal 6 38" xfId="26220" xr:uid="{00000000-0005-0000-0000-000060660000}"/>
    <cellStyle name="Normal 6 39" xfId="26221" xr:uid="{00000000-0005-0000-0000-000061660000}"/>
    <cellStyle name="Normal 6 4" xfId="26222" xr:uid="{00000000-0005-0000-0000-000062660000}"/>
    <cellStyle name="Normal 6 4 2" xfId="26223" xr:uid="{00000000-0005-0000-0000-000063660000}"/>
    <cellStyle name="Normal 6 4 2 2" xfId="26224" xr:uid="{00000000-0005-0000-0000-000064660000}"/>
    <cellStyle name="Normal 6 4 2 2 2" xfId="26225" xr:uid="{00000000-0005-0000-0000-000065660000}"/>
    <cellStyle name="Normal 6 4 2 3" xfId="26226" xr:uid="{00000000-0005-0000-0000-000066660000}"/>
    <cellStyle name="Normal 6 4 3" xfId="26227" xr:uid="{00000000-0005-0000-0000-000067660000}"/>
    <cellStyle name="Normal 6 4 4" xfId="26228" xr:uid="{00000000-0005-0000-0000-000068660000}"/>
    <cellStyle name="Normal 6 4 4 2" xfId="26229" xr:uid="{00000000-0005-0000-0000-000069660000}"/>
    <cellStyle name="Normal 6 4 5" xfId="26230" xr:uid="{00000000-0005-0000-0000-00006A660000}"/>
    <cellStyle name="Normal 6 4 5 2" xfId="26231" xr:uid="{00000000-0005-0000-0000-00006B660000}"/>
    <cellStyle name="Normal 6 4 6" xfId="26232" xr:uid="{00000000-0005-0000-0000-00006C660000}"/>
    <cellStyle name="Normal 6 40" xfId="26233" xr:uid="{00000000-0005-0000-0000-00006D660000}"/>
    <cellStyle name="Normal 6 41" xfId="26234" xr:uid="{00000000-0005-0000-0000-00006E660000}"/>
    <cellStyle name="Normal 6 42" xfId="26235" xr:uid="{00000000-0005-0000-0000-00006F660000}"/>
    <cellStyle name="Normal 6 43" xfId="26236" xr:uid="{00000000-0005-0000-0000-000070660000}"/>
    <cellStyle name="Normal 6 44" xfId="26237" xr:uid="{00000000-0005-0000-0000-000071660000}"/>
    <cellStyle name="Normal 6 45" xfId="26238" xr:uid="{00000000-0005-0000-0000-000072660000}"/>
    <cellStyle name="Normal 6 46" xfId="26239" xr:uid="{00000000-0005-0000-0000-000073660000}"/>
    <cellStyle name="Normal 6 47" xfId="26240" xr:uid="{00000000-0005-0000-0000-000074660000}"/>
    <cellStyle name="Normal 6 48" xfId="26241" xr:uid="{00000000-0005-0000-0000-000075660000}"/>
    <cellStyle name="Normal 6 49" xfId="26242" xr:uid="{00000000-0005-0000-0000-000076660000}"/>
    <cellStyle name="Normal 6 5" xfId="26243" xr:uid="{00000000-0005-0000-0000-000077660000}"/>
    <cellStyle name="Normal 6 5 2" xfId="26244" xr:uid="{00000000-0005-0000-0000-000078660000}"/>
    <cellStyle name="Normal 6 5 3" xfId="26245" xr:uid="{00000000-0005-0000-0000-000079660000}"/>
    <cellStyle name="Normal 6 50" xfId="26246" xr:uid="{00000000-0005-0000-0000-00007A660000}"/>
    <cellStyle name="Normal 6 51" xfId="26247" xr:uid="{00000000-0005-0000-0000-00007B660000}"/>
    <cellStyle name="Normal 6 52" xfId="26248" xr:uid="{00000000-0005-0000-0000-00007C660000}"/>
    <cellStyle name="Normal 6 53" xfId="26249" xr:uid="{00000000-0005-0000-0000-00007D660000}"/>
    <cellStyle name="Normal 6 54" xfId="26250" xr:uid="{00000000-0005-0000-0000-00007E660000}"/>
    <cellStyle name="Normal 6 55" xfId="26251" xr:uid="{00000000-0005-0000-0000-00007F660000}"/>
    <cellStyle name="Normal 6 56" xfId="26252" xr:uid="{00000000-0005-0000-0000-000080660000}"/>
    <cellStyle name="Normal 6 6" xfId="26253" xr:uid="{00000000-0005-0000-0000-000081660000}"/>
    <cellStyle name="Normal 6 7" xfId="26254" xr:uid="{00000000-0005-0000-0000-000082660000}"/>
    <cellStyle name="Normal 6 8" xfId="26255" xr:uid="{00000000-0005-0000-0000-000083660000}"/>
    <cellStyle name="Normal 6 9" xfId="26256" xr:uid="{00000000-0005-0000-0000-000084660000}"/>
    <cellStyle name="Normal 60" xfId="26257" xr:uid="{00000000-0005-0000-0000-000085660000}"/>
    <cellStyle name="Normal 61" xfId="26258" xr:uid="{00000000-0005-0000-0000-000086660000}"/>
    <cellStyle name="Normal 62" xfId="26259" xr:uid="{00000000-0005-0000-0000-000087660000}"/>
    <cellStyle name="Normal 63" xfId="26260" xr:uid="{00000000-0005-0000-0000-000088660000}"/>
    <cellStyle name="Normal 64" xfId="26261" xr:uid="{00000000-0005-0000-0000-000089660000}"/>
    <cellStyle name="Normal 65" xfId="26262" xr:uid="{00000000-0005-0000-0000-00008A660000}"/>
    <cellStyle name="Normal 66" xfId="26263" xr:uid="{00000000-0005-0000-0000-00008B660000}"/>
    <cellStyle name="Normal 67" xfId="26264" xr:uid="{00000000-0005-0000-0000-00008C660000}"/>
    <cellStyle name="Normal 68" xfId="26265" xr:uid="{00000000-0005-0000-0000-00008D660000}"/>
    <cellStyle name="Normal 69" xfId="26266" xr:uid="{00000000-0005-0000-0000-00008E660000}"/>
    <cellStyle name="Normal 7" xfId="26267" xr:uid="{00000000-0005-0000-0000-00008F660000}"/>
    <cellStyle name="Normal 7 10" xfId="26268" xr:uid="{00000000-0005-0000-0000-000090660000}"/>
    <cellStyle name="Normal 7 10 2" xfId="26269" xr:uid="{00000000-0005-0000-0000-000091660000}"/>
    <cellStyle name="Normal 7 10 3" xfId="26270" xr:uid="{00000000-0005-0000-0000-000092660000}"/>
    <cellStyle name="Normal 7 10 3 2" xfId="26271" xr:uid="{00000000-0005-0000-0000-000093660000}"/>
    <cellStyle name="Normal 7 10 4" xfId="26272" xr:uid="{00000000-0005-0000-0000-000094660000}"/>
    <cellStyle name="Normal 7 11" xfId="26273" xr:uid="{00000000-0005-0000-0000-000095660000}"/>
    <cellStyle name="Normal 7 11 2" xfId="26274" xr:uid="{00000000-0005-0000-0000-000096660000}"/>
    <cellStyle name="Normal 7 11 3" xfId="26275" xr:uid="{00000000-0005-0000-0000-000097660000}"/>
    <cellStyle name="Normal 7 12" xfId="26276" xr:uid="{00000000-0005-0000-0000-000098660000}"/>
    <cellStyle name="Normal 7 13" xfId="26277" xr:uid="{00000000-0005-0000-0000-000099660000}"/>
    <cellStyle name="Normal 7 14" xfId="26278" xr:uid="{00000000-0005-0000-0000-00009A660000}"/>
    <cellStyle name="Normal 7 15" xfId="26279" xr:uid="{00000000-0005-0000-0000-00009B660000}"/>
    <cellStyle name="Normal 7 16" xfId="26280" xr:uid="{00000000-0005-0000-0000-00009C660000}"/>
    <cellStyle name="Normal 7 17" xfId="26281" xr:uid="{00000000-0005-0000-0000-00009D660000}"/>
    <cellStyle name="Normal 7 18" xfId="26282" xr:uid="{00000000-0005-0000-0000-00009E660000}"/>
    <cellStyle name="Normal 7 19" xfId="26283" xr:uid="{00000000-0005-0000-0000-00009F660000}"/>
    <cellStyle name="Normal 7 2" xfId="26284" xr:uid="{00000000-0005-0000-0000-0000A0660000}"/>
    <cellStyle name="Normal 7 2 10" xfId="26285" xr:uid="{00000000-0005-0000-0000-0000A1660000}"/>
    <cellStyle name="Normal 7 2 10 2" xfId="26286" xr:uid="{00000000-0005-0000-0000-0000A2660000}"/>
    <cellStyle name="Normal 7 2 11" xfId="26287" xr:uid="{00000000-0005-0000-0000-0000A3660000}"/>
    <cellStyle name="Normal 7 2 11 2" xfId="26288" xr:uid="{00000000-0005-0000-0000-0000A4660000}"/>
    <cellStyle name="Normal 7 2 12" xfId="26289" xr:uid="{00000000-0005-0000-0000-0000A5660000}"/>
    <cellStyle name="Normal 7 2 13" xfId="26290" xr:uid="{00000000-0005-0000-0000-0000A6660000}"/>
    <cellStyle name="Normal 7 2 14" xfId="26291" xr:uid="{00000000-0005-0000-0000-0000A7660000}"/>
    <cellStyle name="Normal 7 2 15" xfId="26292" xr:uid="{00000000-0005-0000-0000-0000A8660000}"/>
    <cellStyle name="Normal 7 2 2" xfId="26293" xr:uid="{00000000-0005-0000-0000-0000A9660000}"/>
    <cellStyle name="Normal 7 2 2 2" xfId="26294" xr:uid="{00000000-0005-0000-0000-0000AA660000}"/>
    <cellStyle name="Normal 7 2 2 2 2" xfId="26295" xr:uid="{00000000-0005-0000-0000-0000AB660000}"/>
    <cellStyle name="Normal 7 2 2 2 2 2" xfId="26296" xr:uid="{00000000-0005-0000-0000-0000AC660000}"/>
    <cellStyle name="Normal 7 2 2 2 2 2 2" xfId="26297" xr:uid="{00000000-0005-0000-0000-0000AD660000}"/>
    <cellStyle name="Normal 7 2 2 2 2 2 2 2" xfId="26298" xr:uid="{00000000-0005-0000-0000-0000AE660000}"/>
    <cellStyle name="Normal 7 2 2 2 2 2 3" xfId="26299" xr:uid="{00000000-0005-0000-0000-0000AF660000}"/>
    <cellStyle name="Normal 7 2 2 2 2 3" xfId="26300" xr:uid="{00000000-0005-0000-0000-0000B0660000}"/>
    <cellStyle name="Normal 7 2 2 2 2 3 2" xfId="26301" xr:uid="{00000000-0005-0000-0000-0000B1660000}"/>
    <cellStyle name="Normal 7 2 2 2 2 4" xfId="26302" xr:uid="{00000000-0005-0000-0000-0000B2660000}"/>
    <cellStyle name="Normal 7 2 2 2 2 4 2" xfId="26303" xr:uid="{00000000-0005-0000-0000-0000B3660000}"/>
    <cellStyle name="Normal 7 2 2 2 2 5" xfId="26304" xr:uid="{00000000-0005-0000-0000-0000B4660000}"/>
    <cellStyle name="Normal 7 2 2 2 3" xfId="26305" xr:uid="{00000000-0005-0000-0000-0000B5660000}"/>
    <cellStyle name="Normal 7 2 2 2 3 2" xfId="26306" xr:uid="{00000000-0005-0000-0000-0000B6660000}"/>
    <cellStyle name="Normal 7 2 2 2 3 2 2" xfId="26307" xr:uid="{00000000-0005-0000-0000-0000B7660000}"/>
    <cellStyle name="Normal 7 2 2 2 3 3" xfId="26308" xr:uid="{00000000-0005-0000-0000-0000B8660000}"/>
    <cellStyle name="Normal 7 2 2 2 4" xfId="26309" xr:uid="{00000000-0005-0000-0000-0000B9660000}"/>
    <cellStyle name="Normal 7 2 2 2 4 2" xfId="26310" xr:uid="{00000000-0005-0000-0000-0000BA660000}"/>
    <cellStyle name="Normal 7 2 2 2 5" xfId="26311" xr:uid="{00000000-0005-0000-0000-0000BB660000}"/>
    <cellStyle name="Normal 7 2 2 2 5 2" xfId="26312" xr:uid="{00000000-0005-0000-0000-0000BC660000}"/>
    <cellStyle name="Normal 7 2 2 2 6" xfId="26313" xr:uid="{00000000-0005-0000-0000-0000BD660000}"/>
    <cellStyle name="Normal 7 2 2 2 7" xfId="26314" xr:uid="{00000000-0005-0000-0000-0000BE660000}"/>
    <cellStyle name="Normal 7 2 2 2 8" xfId="26315" xr:uid="{00000000-0005-0000-0000-0000BF660000}"/>
    <cellStyle name="Normal 7 2 2 3" xfId="26316" xr:uid="{00000000-0005-0000-0000-0000C0660000}"/>
    <cellStyle name="Normal 7 2 2 3 2" xfId="26317" xr:uid="{00000000-0005-0000-0000-0000C1660000}"/>
    <cellStyle name="Normal 7 2 2 3 2 2" xfId="26318" xr:uid="{00000000-0005-0000-0000-0000C2660000}"/>
    <cellStyle name="Normal 7 2 2 3 2 2 2" xfId="26319" xr:uid="{00000000-0005-0000-0000-0000C3660000}"/>
    <cellStyle name="Normal 7 2 2 3 2 3" xfId="26320" xr:uid="{00000000-0005-0000-0000-0000C4660000}"/>
    <cellStyle name="Normal 7 2 2 3 3" xfId="26321" xr:uid="{00000000-0005-0000-0000-0000C5660000}"/>
    <cellStyle name="Normal 7 2 2 3 3 2" xfId="26322" xr:uid="{00000000-0005-0000-0000-0000C6660000}"/>
    <cellStyle name="Normal 7 2 2 3 4" xfId="26323" xr:uid="{00000000-0005-0000-0000-0000C7660000}"/>
    <cellStyle name="Normal 7 2 2 3 4 2" xfId="26324" xr:uid="{00000000-0005-0000-0000-0000C8660000}"/>
    <cellStyle name="Normal 7 2 2 3 5" xfId="26325" xr:uid="{00000000-0005-0000-0000-0000C9660000}"/>
    <cellStyle name="Normal 7 2 2 4" xfId="26326" xr:uid="{00000000-0005-0000-0000-0000CA660000}"/>
    <cellStyle name="Normal 7 2 2 4 2" xfId="26327" xr:uid="{00000000-0005-0000-0000-0000CB660000}"/>
    <cellStyle name="Normal 7 2 2 4 2 2" xfId="26328" xr:uid="{00000000-0005-0000-0000-0000CC660000}"/>
    <cellStyle name="Normal 7 2 2 4 3" xfId="26329" xr:uid="{00000000-0005-0000-0000-0000CD660000}"/>
    <cellStyle name="Normal 7 2 2 5" xfId="26330" xr:uid="{00000000-0005-0000-0000-0000CE660000}"/>
    <cellStyle name="Normal 7 2 2 5 2" xfId="26331" xr:uid="{00000000-0005-0000-0000-0000CF660000}"/>
    <cellStyle name="Normal 7 2 2 6" xfId="26332" xr:uid="{00000000-0005-0000-0000-0000D0660000}"/>
    <cellStyle name="Normal 7 2 2 6 2" xfId="26333" xr:uid="{00000000-0005-0000-0000-0000D1660000}"/>
    <cellStyle name="Normal 7 2 2 7" xfId="26334" xr:uid="{00000000-0005-0000-0000-0000D2660000}"/>
    <cellStyle name="Normal 7 2 2 8" xfId="26335" xr:uid="{00000000-0005-0000-0000-0000D3660000}"/>
    <cellStyle name="Normal 7 2 2 9" xfId="26336" xr:uid="{00000000-0005-0000-0000-0000D4660000}"/>
    <cellStyle name="Normal 7 2 3" xfId="26337" xr:uid="{00000000-0005-0000-0000-0000D5660000}"/>
    <cellStyle name="Normal 7 2 3 2" xfId="26338" xr:uid="{00000000-0005-0000-0000-0000D6660000}"/>
    <cellStyle name="Normal 7 2 3 2 2" xfId="26339" xr:uid="{00000000-0005-0000-0000-0000D7660000}"/>
    <cellStyle name="Normal 7 2 3 2 2 2" xfId="26340" xr:uid="{00000000-0005-0000-0000-0000D8660000}"/>
    <cellStyle name="Normal 7 2 3 2 2 2 2" xfId="26341" xr:uid="{00000000-0005-0000-0000-0000D9660000}"/>
    <cellStyle name="Normal 7 2 3 2 2 3" xfId="26342" xr:uid="{00000000-0005-0000-0000-0000DA660000}"/>
    <cellStyle name="Normal 7 2 3 2 3" xfId="26343" xr:uid="{00000000-0005-0000-0000-0000DB660000}"/>
    <cellStyle name="Normal 7 2 3 2 3 2" xfId="26344" xr:uid="{00000000-0005-0000-0000-0000DC660000}"/>
    <cellStyle name="Normal 7 2 3 2 4" xfId="26345" xr:uid="{00000000-0005-0000-0000-0000DD660000}"/>
    <cellStyle name="Normal 7 2 3 2 4 2" xfId="26346" xr:uid="{00000000-0005-0000-0000-0000DE660000}"/>
    <cellStyle name="Normal 7 2 3 2 5" xfId="26347" xr:uid="{00000000-0005-0000-0000-0000DF660000}"/>
    <cellStyle name="Normal 7 2 3 3" xfId="26348" xr:uid="{00000000-0005-0000-0000-0000E0660000}"/>
    <cellStyle name="Normal 7 2 3 3 2" xfId="26349" xr:uid="{00000000-0005-0000-0000-0000E1660000}"/>
    <cellStyle name="Normal 7 2 3 3 2 2" xfId="26350" xr:uid="{00000000-0005-0000-0000-0000E2660000}"/>
    <cellStyle name="Normal 7 2 3 3 3" xfId="26351" xr:uid="{00000000-0005-0000-0000-0000E3660000}"/>
    <cellStyle name="Normal 7 2 3 4" xfId="26352" xr:uid="{00000000-0005-0000-0000-0000E4660000}"/>
    <cellStyle name="Normal 7 2 3 4 2" xfId="26353" xr:uid="{00000000-0005-0000-0000-0000E5660000}"/>
    <cellStyle name="Normal 7 2 3 5" xfId="26354" xr:uid="{00000000-0005-0000-0000-0000E6660000}"/>
    <cellStyle name="Normal 7 2 3 5 2" xfId="26355" xr:uid="{00000000-0005-0000-0000-0000E7660000}"/>
    <cellStyle name="Normal 7 2 3 6" xfId="26356" xr:uid="{00000000-0005-0000-0000-0000E8660000}"/>
    <cellStyle name="Normal 7 2 3 7" xfId="26357" xr:uid="{00000000-0005-0000-0000-0000E9660000}"/>
    <cellStyle name="Normal 7 2 3 8" xfId="26358" xr:uid="{00000000-0005-0000-0000-0000EA660000}"/>
    <cellStyle name="Normal 7 2 4" xfId="26359" xr:uid="{00000000-0005-0000-0000-0000EB660000}"/>
    <cellStyle name="Normal 7 2 4 2" xfId="26360" xr:uid="{00000000-0005-0000-0000-0000EC660000}"/>
    <cellStyle name="Normal 7 2 4 2 2" xfId="26361" xr:uid="{00000000-0005-0000-0000-0000ED660000}"/>
    <cellStyle name="Normal 7 2 4 2 2 2" xfId="26362" xr:uid="{00000000-0005-0000-0000-0000EE660000}"/>
    <cellStyle name="Normal 7 2 4 2 3" xfId="26363" xr:uid="{00000000-0005-0000-0000-0000EF660000}"/>
    <cellStyle name="Normal 7 2 4 3" xfId="26364" xr:uid="{00000000-0005-0000-0000-0000F0660000}"/>
    <cellStyle name="Normal 7 2 4 3 2" xfId="26365" xr:uid="{00000000-0005-0000-0000-0000F1660000}"/>
    <cellStyle name="Normal 7 2 4 4" xfId="26366" xr:uid="{00000000-0005-0000-0000-0000F2660000}"/>
    <cellStyle name="Normal 7 2 4 4 2" xfId="26367" xr:uid="{00000000-0005-0000-0000-0000F3660000}"/>
    <cellStyle name="Normal 7 2 4 5" xfId="26368" xr:uid="{00000000-0005-0000-0000-0000F4660000}"/>
    <cellStyle name="Normal 7 2 5" xfId="26369" xr:uid="{00000000-0005-0000-0000-0000F5660000}"/>
    <cellStyle name="Normal 7 2 5 2" xfId="26370" xr:uid="{00000000-0005-0000-0000-0000F6660000}"/>
    <cellStyle name="Normal 7 2 5 2 2" xfId="26371" xr:uid="{00000000-0005-0000-0000-0000F7660000}"/>
    <cellStyle name="Normal 7 2 5 2 2 2" xfId="26372" xr:uid="{00000000-0005-0000-0000-0000F8660000}"/>
    <cellStyle name="Normal 7 2 5 2 3" xfId="26373" xr:uid="{00000000-0005-0000-0000-0000F9660000}"/>
    <cellStyle name="Normal 7 2 5 3" xfId="26374" xr:uid="{00000000-0005-0000-0000-0000FA660000}"/>
    <cellStyle name="Normal 7 2 5 3 2" xfId="26375" xr:uid="{00000000-0005-0000-0000-0000FB660000}"/>
    <cellStyle name="Normal 7 2 5 4" xfId="26376" xr:uid="{00000000-0005-0000-0000-0000FC660000}"/>
    <cellStyle name="Normal 7 2 5 4 2" xfId="26377" xr:uid="{00000000-0005-0000-0000-0000FD660000}"/>
    <cellStyle name="Normal 7 2 5 5" xfId="26378" xr:uid="{00000000-0005-0000-0000-0000FE660000}"/>
    <cellStyle name="Normal 7 2 6" xfId="26379" xr:uid="{00000000-0005-0000-0000-0000FF660000}"/>
    <cellStyle name="Normal 7 2 6 2" xfId="26380" xr:uid="{00000000-0005-0000-0000-000000670000}"/>
    <cellStyle name="Normal 7 2 6 2 2" xfId="26381" xr:uid="{00000000-0005-0000-0000-000001670000}"/>
    <cellStyle name="Normal 7 2 6 3" xfId="26382" xr:uid="{00000000-0005-0000-0000-000002670000}"/>
    <cellStyle name="Normal 7 2 6 3 2" xfId="26383" xr:uid="{00000000-0005-0000-0000-000003670000}"/>
    <cellStyle name="Normal 7 2 6 4" xfId="26384" xr:uid="{00000000-0005-0000-0000-000004670000}"/>
    <cellStyle name="Normal 7 2 6 4 2" xfId="26385" xr:uid="{00000000-0005-0000-0000-000005670000}"/>
    <cellStyle name="Normal 7 2 6 5" xfId="26386" xr:uid="{00000000-0005-0000-0000-000006670000}"/>
    <cellStyle name="Normal 7 2 7" xfId="26387" xr:uid="{00000000-0005-0000-0000-000007670000}"/>
    <cellStyle name="Normal 7 2 7 2" xfId="26388" xr:uid="{00000000-0005-0000-0000-000008670000}"/>
    <cellStyle name="Normal 7 2 8" xfId="26389" xr:uid="{00000000-0005-0000-0000-000009670000}"/>
    <cellStyle name="Normal 7 2 8 2" xfId="26390" xr:uid="{00000000-0005-0000-0000-00000A670000}"/>
    <cellStyle name="Normal 7 2 9" xfId="26391" xr:uid="{00000000-0005-0000-0000-00000B670000}"/>
    <cellStyle name="Normal 7 20" xfId="26392" xr:uid="{00000000-0005-0000-0000-00000C670000}"/>
    <cellStyle name="Normal 7 21" xfId="26393" xr:uid="{00000000-0005-0000-0000-00000D670000}"/>
    <cellStyle name="Normal 7 22" xfId="26394" xr:uid="{00000000-0005-0000-0000-00000E670000}"/>
    <cellStyle name="Normal 7 23" xfId="26395" xr:uid="{00000000-0005-0000-0000-00000F670000}"/>
    <cellStyle name="Normal 7 24" xfId="26396" xr:uid="{00000000-0005-0000-0000-000010670000}"/>
    <cellStyle name="Normal 7 25" xfId="26397" xr:uid="{00000000-0005-0000-0000-000011670000}"/>
    <cellStyle name="Normal 7 26" xfId="26398" xr:uid="{00000000-0005-0000-0000-000012670000}"/>
    <cellStyle name="Normal 7 27" xfId="26399" xr:uid="{00000000-0005-0000-0000-000013670000}"/>
    <cellStyle name="Normal 7 28" xfId="26400" xr:uid="{00000000-0005-0000-0000-000014670000}"/>
    <cellStyle name="Normal 7 29" xfId="26401" xr:uid="{00000000-0005-0000-0000-000015670000}"/>
    <cellStyle name="Normal 7 3" xfId="26402" xr:uid="{00000000-0005-0000-0000-000016670000}"/>
    <cellStyle name="Normal 7 3 10" xfId="26403" xr:uid="{00000000-0005-0000-0000-000017670000}"/>
    <cellStyle name="Normal 7 3 11" xfId="26404" xr:uid="{00000000-0005-0000-0000-000018670000}"/>
    <cellStyle name="Normal 7 3 2" xfId="26405" xr:uid="{00000000-0005-0000-0000-000019670000}"/>
    <cellStyle name="Normal 7 3 2 2" xfId="26406" xr:uid="{00000000-0005-0000-0000-00001A670000}"/>
    <cellStyle name="Normal 7 3 2 2 2" xfId="26407" xr:uid="{00000000-0005-0000-0000-00001B670000}"/>
    <cellStyle name="Normal 7 3 2 2 2 2" xfId="26408" xr:uid="{00000000-0005-0000-0000-00001C670000}"/>
    <cellStyle name="Normal 7 3 2 2 2 2 2" xfId="26409" xr:uid="{00000000-0005-0000-0000-00001D670000}"/>
    <cellStyle name="Normal 7 3 2 2 2 3" xfId="26410" xr:uid="{00000000-0005-0000-0000-00001E670000}"/>
    <cellStyle name="Normal 7 3 2 2 3" xfId="26411" xr:uid="{00000000-0005-0000-0000-00001F670000}"/>
    <cellStyle name="Normal 7 3 2 2 3 2" xfId="26412" xr:uid="{00000000-0005-0000-0000-000020670000}"/>
    <cellStyle name="Normal 7 3 2 2 4" xfId="26413" xr:uid="{00000000-0005-0000-0000-000021670000}"/>
    <cellStyle name="Normal 7 3 2 2 4 2" xfId="26414" xr:uid="{00000000-0005-0000-0000-000022670000}"/>
    <cellStyle name="Normal 7 3 2 2 5" xfId="26415" xr:uid="{00000000-0005-0000-0000-000023670000}"/>
    <cellStyle name="Normal 7 3 2 3" xfId="26416" xr:uid="{00000000-0005-0000-0000-000024670000}"/>
    <cellStyle name="Normal 7 3 2 3 2" xfId="26417" xr:uid="{00000000-0005-0000-0000-000025670000}"/>
    <cellStyle name="Normal 7 3 2 3 2 2" xfId="26418" xr:uid="{00000000-0005-0000-0000-000026670000}"/>
    <cellStyle name="Normal 7 3 2 3 3" xfId="26419" xr:uid="{00000000-0005-0000-0000-000027670000}"/>
    <cellStyle name="Normal 7 3 2 4" xfId="26420" xr:uid="{00000000-0005-0000-0000-000028670000}"/>
    <cellStyle name="Normal 7 3 2 4 2" xfId="26421" xr:uid="{00000000-0005-0000-0000-000029670000}"/>
    <cellStyle name="Normal 7 3 2 5" xfId="26422" xr:uid="{00000000-0005-0000-0000-00002A670000}"/>
    <cellStyle name="Normal 7 3 2 5 2" xfId="26423" xr:uid="{00000000-0005-0000-0000-00002B670000}"/>
    <cellStyle name="Normal 7 3 2 6" xfId="26424" xr:uid="{00000000-0005-0000-0000-00002C670000}"/>
    <cellStyle name="Normal 7 3 2 7" xfId="26425" xr:uid="{00000000-0005-0000-0000-00002D670000}"/>
    <cellStyle name="Normal 7 3 2 8" xfId="26426" xr:uid="{00000000-0005-0000-0000-00002E670000}"/>
    <cellStyle name="Normal 7 3 3" xfId="26427" xr:uid="{00000000-0005-0000-0000-00002F670000}"/>
    <cellStyle name="Normal 7 3 3 2" xfId="26428" xr:uid="{00000000-0005-0000-0000-000030670000}"/>
    <cellStyle name="Normal 7 3 3 2 2" xfId="26429" xr:uid="{00000000-0005-0000-0000-000031670000}"/>
    <cellStyle name="Normal 7 3 3 2 2 2" xfId="26430" xr:uid="{00000000-0005-0000-0000-000032670000}"/>
    <cellStyle name="Normal 7 3 3 2 3" xfId="26431" xr:uid="{00000000-0005-0000-0000-000033670000}"/>
    <cellStyle name="Normal 7 3 3 3" xfId="26432" xr:uid="{00000000-0005-0000-0000-000034670000}"/>
    <cellStyle name="Normal 7 3 3 3 2" xfId="26433" xr:uid="{00000000-0005-0000-0000-000035670000}"/>
    <cellStyle name="Normal 7 3 3 4" xfId="26434" xr:uid="{00000000-0005-0000-0000-000036670000}"/>
    <cellStyle name="Normal 7 3 3 4 2" xfId="26435" xr:uid="{00000000-0005-0000-0000-000037670000}"/>
    <cellStyle name="Normal 7 3 3 5" xfId="26436" xr:uid="{00000000-0005-0000-0000-000038670000}"/>
    <cellStyle name="Normal 7 3 4" xfId="26437" xr:uid="{00000000-0005-0000-0000-000039670000}"/>
    <cellStyle name="Normal 7 3 4 2" xfId="26438" xr:uid="{00000000-0005-0000-0000-00003A670000}"/>
    <cellStyle name="Normal 7 3 4 2 2" xfId="26439" xr:uid="{00000000-0005-0000-0000-00003B670000}"/>
    <cellStyle name="Normal 7 3 4 3" xfId="26440" xr:uid="{00000000-0005-0000-0000-00003C670000}"/>
    <cellStyle name="Normal 7 3 5" xfId="26441" xr:uid="{00000000-0005-0000-0000-00003D670000}"/>
    <cellStyle name="Normal 7 3 6" xfId="26442" xr:uid="{00000000-0005-0000-0000-00003E670000}"/>
    <cellStyle name="Normal 7 3 6 2" xfId="26443" xr:uid="{00000000-0005-0000-0000-00003F670000}"/>
    <cellStyle name="Normal 7 3 7" xfId="26444" xr:uid="{00000000-0005-0000-0000-000040670000}"/>
    <cellStyle name="Normal 7 3 7 2" xfId="26445" xr:uid="{00000000-0005-0000-0000-000041670000}"/>
    <cellStyle name="Normal 7 3 8" xfId="26446" xr:uid="{00000000-0005-0000-0000-000042670000}"/>
    <cellStyle name="Normal 7 3 9" xfId="26447" xr:uid="{00000000-0005-0000-0000-000043670000}"/>
    <cellStyle name="Normal 7 30" xfId="26448" xr:uid="{00000000-0005-0000-0000-000044670000}"/>
    <cellStyle name="Normal 7 31" xfId="26449" xr:uid="{00000000-0005-0000-0000-000045670000}"/>
    <cellStyle name="Normal 7 32" xfId="26450" xr:uid="{00000000-0005-0000-0000-000046670000}"/>
    <cellStyle name="Normal 7 33" xfId="26451" xr:uid="{00000000-0005-0000-0000-000047670000}"/>
    <cellStyle name="Normal 7 34" xfId="26452" xr:uid="{00000000-0005-0000-0000-000048670000}"/>
    <cellStyle name="Normal 7 35" xfId="26453" xr:uid="{00000000-0005-0000-0000-000049670000}"/>
    <cellStyle name="Normal 7 36" xfId="26454" xr:uid="{00000000-0005-0000-0000-00004A670000}"/>
    <cellStyle name="Normal 7 37" xfId="26455" xr:uid="{00000000-0005-0000-0000-00004B670000}"/>
    <cellStyle name="Normal 7 38" xfId="26456" xr:uid="{00000000-0005-0000-0000-00004C670000}"/>
    <cellStyle name="Normal 7 39" xfId="26457" xr:uid="{00000000-0005-0000-0000-00004D670000}"/>
    <cellStyle name="Normal 7 4" xfId="26458" xr:uid="{00000000-0005-0000-0000-00004E670000}"/>
    <cellStyle name="Normal 7 4 10" xfId="26459" xr:uid="{00000000-0005-0000-0000-00004F670000}"/>
    <cellStyle name="Normal 7 4 2" xfId="26460" xr:uid="{00000000-0005-0000-0000-000050670000}"/>
    <cellStyle name="Normal 7 4 2 2" xfId="26461" xr:uid="{00000000-0005-0000-0000-000051670000}"/>
    <cellStyle name="Normal 7 4 2 2 2" xfId="26462" xr:uid="{00000000-0005-0000-0000-000052670000}"/>
    <cellStyle name="Normal 7 4 2 2 2 2" xfId="26463" xr:uid="{00000000-0005-0000-0000-000053670000}"/>
    <cellStyle name="Normal 7 4 2 2 2 2 2" xfId="26464" xr:uid="{00000000-0005-0000-0000-000054670000}"/>
    <cellStyle name="Normal 7 4 2 2 2 3" xfId="26465" xr:uid="{00000000-0005-0000-0000-000055670000}"/>
    <cellStyle name="Normal 7 4 2 2 3" xfId="26466" xr:uid="{00000000-0005-0000-0000-000056670000}"/>
    <cellStyle name="Normal 7 4 2 2 3 2" xfId="26467" xr:uid="{00000000-0005-0000-0000-000057670000}"/>
    <cellStyle name="Normal 7 4 2 2 4" xfId="26468" xr:uid="{00000000-0005-0000-0000-000058670000}"/>
    <cellStyle name="Normal 7 4 2 2 4 2" xfId="26469" xr:uid="{00000000-0005-0000-0000-000059670000}"/>
    <cellStyle name="Normal 7 4 2 2 5" xfId="26470" xr:uid="{00000000-0005-0000-0000-00005A670000}"/>
    <cellStyle name="Normal 7 4 2 3" xfId="26471" xr:uid="{00000000-0005-0000-0000-00005B670000}"/>
    <cellStyle name="Normal 7 4 2 3 2" xfId="26472" xr:uid="{00000000-0005-0000-0000-00005C670000}"/>
    <cellStyle name="Normal 7 4 2 3 2 2" xfId="26473" xr:uid="{00000000-0005-0000-0000-00005D670000}"/>
    <cellStyle name="Normal 7 4 2 3 3" xfId="26474" xr:uid="{00000000-0005-0000-0000-00005E670000}"/>
    <cellStyle name="Normal 7 4 2 4" xfId="26475" xr:uid="{00000000-0005-0000-0000-00005F670000}"/>
    <cellStyle name="Normal 7 4 2 4 2" xfId="26476" xr:uid="{00000000-0005-0000-0000-000060670000}"/>
    <cellStyle name="Normal 7 4 2 5" xfId="26477" xr:uid="{00000000-0005-0000-0000-000061670000}"/>
    <cellStyle name="Normal 7 4 2 5 2" xfId="26478" xr:uid="{00000000-0005-0000-0000-000062670000}"/>
    <cellStyle name="Normal 7 4 2 6" xfId="26479" xr:uid="{00000000-0005-0000-0000-000063670000}"/>
    <cellStyle name="Normal 7 4 2 7" xfId="26480" xr:uid="{00000000-0005-0000-0000-000064670000}"/>
    <cellStyle name="Normal 7 4 2 8" xfId="26481" xr:uid="{00000000-0005-0000-0000-000065670000}"/>
    <cellStyle name="Normal 7 4 3" xfId="26482" xr:uid="{00000000-0005-0000-0000-000066670000}"/>
    <cellStyle name="Normal 7 4 3 2" xfId="26483" xr:uid="{00000000-0005-0000-0000-000067670000}"/>
    <cellStyle name="Normal 7 4 3 2 2" xfId="26484" xr:uid="{00000000-0005-0000-0000-000068670000}"/>
    <cellStyle name="Normal 7 4 3 2 2 2" xfId="26485" xr:uid="{00000000-0005-0000-0000-000069670000}"/>
    <cellStyle name="Normal 7 4 3 2 3" xfId="26486" xr:uid="{00000000-0005-0000-0000-00006A670000}"/>
    <cellStyle name="Normal 7 4 3 3" xfId="26487" xr:uid="{00000000-0005-0000-0000-00006B670000}"/>
    <cellStyle name="Normal 7 4 3 3 2" xfId="26488" xr:uid="{00000000-0005-0000-0000-00006C670000}"/>
    <cellStyle name="Normal 7 4 3 4" xfId="26489" xr:uid="{00000000-0005-0000-0000-00006D670000}"/>
    <cellStyle name="Normal 7 4 3 4 2" xfId="26490" xr:uid="{00000000-0005-0000-0000-00006E670000}"/>
    <cellStyle name="Normal 7 4 3 5" xfId="26491" xr:uid="{00000000-0005-0000-0000-00006F670000}"/>
    <cellStyle name="Normal 7 4 4" xfId="26492" xr:uid="{00000000-0005-0000-0000-000070670000}"/>
    <cellStyle name="Normal 7 4 4 2" xfId="26493" xr:uid="{00000000-0005-0000-0000-000071670000}"/>
    <cellStyle name="Normal 7 4 4 2 2" xfId="26494" xr:uid="{00000000-0005-0000-0000-000072670000}"/>
    <cellStyle name="Normal 7 4 4 3" xfId="26495" xr:uid="{00000000-0005-0000-0000-000073670000}"/>
    <cellStyle name="Normal 7 4 5" xfId="26496" xr:uid="{00000000-0005-0000-0000-000074670000}"/>
    <cellStyle name="Normal 7 4 6" xfId="26497" xr:uid="{00000000-0005-0000-0000-000075670000}"/>
    <cellStyle name="Normal 7 4 6 2" xfId="26498" xr:uid="{00000000-0005-0000-0000-000076670000}"/>
    <cellStyle name="Normal 7 4 7" xfId="26499" xr:uid="{00000000-0005-0000-0000-000077670000}"/>
    <cellStyle name="Normal 7 4 7 2" xfId="26500" xr:uid="{00000000-0005-0000-0000-000078670000}"/>
    <cellStyle name="Normal 7 4 8" xfId="26501" xr:uid="{00000000-0005-0000-0000-000079670000}"/>
    <cellStyle name="Normal 7 4 9" xfId="26502" xr:uid="{00000000-0005-0000-0000-00007A670000}"/>
    <cellStyle name="Normal 7 40" xfId="26503" xr:uid="{00000000-0005-0000-0000-00007B670000}"/>
    <cellStyle name="Normal 7 41" xfId="26504" xr:uid="{00000000-0005-0000-0000-00007C670000}"/>
    <cellStyle name="Normal 7 42" xfId="26505" xr:uid="{00000000-0005-0000-0000-00007D670000}"/>
    <cellStyle name="Normal 7 43" xfId="26506" xr:uid="{00000000-0005-0000-0000-00007E670000}"/>
    <cellStyle name="Normal 7 44" xfId="26507" xr:uid="{00000000-0005-0000-0000-00007F670000}"/>
    <cellStyle name="Normal 7 45" xfId="26508" xr:uid="{00000000-0005-0000-0000-000080670000}"/>
    <cellStyle name="Normal 7 46" xfId="26509" xr:uid="{00000000-0005-0000-0000-000081670000}"/>
    <cellStyle name="Normal 7 47" xfId="26510" xr:uid="{00000000-0005-0000-0000-000082670000}"/>
    <cellStyle name="Normal 7 48" xfId="26511" xr:uid="{00000000-0005-0000-0000-000083670000}"/>
    <cellStyle name="Normal 7 49" xfId="26512" xr:uid="{00000000-0005-0000-0000-000084670000}"/>
    <cellStyle name="Normal 7 5" xfId="26513" xr:uid="{00000000-0005-0000-0000-000085670000}"/>
    <cellStyle name="Normal 7 5 2" xfId="26514" xr:uid="{00000000-0005-0000-0000-000086670000}"/>
    <cellStyle name="Normal 7 5 2 2" xfId="26515" xr:uid="{00000000-0005-0000-0000-000087670000}"/>
    <cellStyle name="Normal 7 5 2 2 2" xfId="26516" xr:uid="{00000000-0005-0000-0000-000088670000}"/>
    <cellStyle name="Normal 7 5 2 2 2 2" xfId="26517" xr:uid="{00000000-0005-0000-0000-000089670000}"/>
    <cellStyle name="Normal 7 5 2 2 3" xfId="26518" xr:uid="{00000000-0005-0000-0000-00008A670000}"/>
    <cellStyle name="Normal 7 5 2 3" xfId="26519" xr:uid="{00000000-0005-0000-0000-00008B670000}"/>
    <cellStyle name="Normal 7 5 2 3 2" xfId="26520" xr:uid="{00000000-0005-0000-0000-00008C670000}"/>
    <cellStyle name="Normal 7 5 2 4" xfId="26521" xr:uid="{00000000-0005-0000-0000-00008D670000}"/>
    <cellStyle name="Normal 7 5 2 4 2" xfId="26522" xr:uid="{00000000-0005-0000-0000-00008E670000}"/>
    <cellStyle name="Normal 7 5 2 5" xfId="26523" xr:uid="{00000000-0005-0000-0000-00008F670000}"/>
    <cellStyle name="Normal 7 5 3" xfId="26524" xr:uid="{00000000-0005-0000-0000-000090670000}"/>
    <cellStyle name="Normal 7 5 3 2" xfId="26525" xr:uid="{00000000-0005-0000-0000-000091670000}"/>
    <cellStyle name="Normal 7 5 3 2 2" xfId="26526" xr:uid="{00000000-0005-0000-0000-000092670000}"/>
    <cellStyle name="Normal 7 5 3 3" xfId="26527" xr:uid="{00000000-0005-0000-0000-000093670000}"/>
    <cellStyle name="Normal 7 5 4" xfId="26528" xr:uid="{00000000-0005-0000-0000-000094670000}"/>
    <cellStyle name="Normal 7 5 5" xfId="26529" xr:uid="{00000000-0005-0000-0000-000095670000}"/>
    <cellStyle name="Normal 7 5 5 2" xfId="26530" xr:uid="{00000000-0005-0000-0000-000096670000}"/>
    <cellStyle name="Normal 7 5 6" xfId="26531" xr:uid="{00000000-0005-0000-0000-000097670000}"/>
    <cellStyle name="Normal 7 5 6 2" xfId="26532" xr:uid="{00000000-0005-0000-0000-000098670000}"/>
    <cellStyle name="Normal 7 5 7" xfId="26533" xr:uid="{00000000-0005-0000-0000-000099670000}"/>
    <cellStyle name="Normal 7 5 8" xfId="26534" xr:uid="{00000000-0005-0000-0000-00009A670000}"/>
    <cellStyle name="Normal 7 5 9" xfId="26535" xr:uid="{00000000-0005-0000-0000-00009B670000}"/>
    <cellStyle name="Normal 7 50" xfId="26536" xr:uid="{00000000-0005-0000-0000-00009C670000}"/>
    <cellStyle name="Normal 7 51" xfId="26537" xr:uid="{00000000-0005-0000-0000-00009D670000}"/>
    <cellStyle name="Normal 7 52" xfId="26538" xr:uid="{00000000-0005-0000-0000-00009E670000}"/>
    <cellStyle name="Normal 7 53" xfId="26539" xr:uid="{00000000-0005-0000-0000-00009F670000}"/>
    <cellStyle name="Normal 7 54" xfId="26540" xr:uid="{00000000-0005-0000-0000-0000A0670000}"/>
    <cellStyle name="Normal 7 55" xfId="26541" xr:uid="{00000000-0005-0000-0000-0000A1670000}"/>
    <cellStyle name="Normal 7 56" xfId="26542" xr:uid="{00000000-0005-0000-0000-0000A2670000}"/>
    <cellStyle name="Normal 7 56 2" xfId="26543" xr:uid="{00000000-0005-0000-0000-0000A3670000}"/>
    <cellStyle name="Normal 7 57" xfId="26544" xr:uid="{00000000-0005-0000-0000-0000A4670000}"/>
    <cellStyle name="Normal 7 57 2" xfId="26545" xr:uid="{00000000-0005-0000-0000-0000A5670000}"/>
    <cellStyle name="Normal 7 58" xfId="26546" xr:uid="{00000000-0005-0000-0000-0000A6670000}"/>
    <cellStyle name="Normal 7 59" xfId="26547" xr:uid="{00000000-0005-0000-0000-0000A7670000}"/>
    <cellStyle name="Normal 7 6" xfId="26548" xr:uid="{00000000-0005-0000-0000-0000A8670000}"/>
    <cellStyle name="Normal 7 6 2" xfId="26549" xr:uid="{00000000-0005-0000-0000-0000A9670000}"/>
    <cellStyle name="Normal 7 6 2 2" xfId="26550" xr:uid="{00000000-0005-0000-0000-0000AA670000}"/>
    <cellStyle name="Normal 7 6 2 2 2" xfId="26551" xr:uid="{00000000-0005-0000-0000-0000AB670000}"/>
    <cellStyle name="Normal 7 6 2 2 2 2" xfId="26552" xr:uid="{00000000-0005-0000-0000-0000AC670000}"/>
    <cellStyle name="Normal 7 6 2 2 3" xfId="26553" xr:uid="{00000000-0005-0000-0000-0000AD670000}"/>
    <cellStyle name="Normal 7 6 2 3" xfId="26554" xr:uid="{00000000-0005-0000-0000-0000AE670000}"/>
    <cellStyle name="Normal 7 6 2 3 2" xfId="26555" xr:uid="{00000000-0005-0000-0000-0000AF670000}"/>
    <cellStyle name="Normal 7 6 2 4" xfId="26556" xr:uid="{00000000-0005-0000-0000-0000B0670000}"/>
    <cellStyle name="Normal 7 6 2 4 2" xfId="26557" xr:uid="{00000000-0005-0000-0000-0000B1670000}"/>
    <cellStyle name="Normal 7 6 2 5" xfId="26558" xr:uid="{00000000-0005-0000-0000-0000B2670000}"/>
    <cellStyle name="Normal 7 6 3" xfId="26559" xr:uid="{00000000-0005-0000-0000-0000B3670000}"/>
    <cellStyle name="Normal 7 6 3 2" xfId="26560" xr:uid="{00000000-0005-0000-0000-0000B4670000}"/>
    <cellStyle name="Normal 7 6 3 2 2" xfId="26561" xr:uid="{00000000-0005-0000-0000-0000B5670000}"/>
    <cellStyle name="Normal 7 6 3 3" xfId="26562" xr:uid="{00000000-0005-0000-0000-0000B6670000}"/>
    <cellStyle name="Normal 7 6 4" xfId="26563" xr:uid="{00000000-0005-0000-0000-0000B7670000}"/>
    <cellStyle name="Normal 7 6 5" xfId="26564" xr:uid="{00000000-0005-0000-0000-0000B8670000}"/>
    <cellStyle name="Normal 7 6 5 2" xfId="26565" xr:uid="{00000000-0005-0000-0000-0000B9670000}"/>
    <cellStyle name="Normal 7 6 6" xfId="26566" xr:uid="{00000000-0005-0000-0000-0000BA670000}"/>
    <cellStyle name="Normal 7 6 6 2" xfId="26567" xr:uid="{00000000-0005-0000-0000-0000BB670000}"/>
    <cellStyle name="Normal 7 6 7" xfId="26568" xr:uid="{00000000-0005-0000-0000-0000BC670000}"/>
    <cellStyle name="Normal 7 60" xfId="26569" xr:uid="{00000000-0005-0000-0000-0000BD670000}"/>
    <cellStyle name="Normal 7 61" xfId="26570" xr:uid="{00000000-0005-0000-0000-0000BE670000}"/>
    <cellStyle name="Normal 7 7" xfId="26571" xr:uid="{00000000-0005-0000-0000-0000BF670000}"/>
    <cellStyle name="Normal 7 7 2" xfId="26572" xr:uid="{00000000-0005-0000-0000-0000C0670000}"/>
    <cellStyle name="Normal 7 7 2 2" xfId="26573" xr:uid="{00000000-0005-0000-0000-0000C1670000}"/>
    <cellStyle name="Normal 7 7 2 2 2" xfId="26574" xr:uid="{00000000-0005-0000-0000-0000C2670000}"/>
    <cellStyle name="Normal 7 7 2 3" xfId="26575" xr:uid="{00000000-0005-0000-0000-0000C3670000}"/>
    <cellStyle name="Normal 7 7 3" xfId="26576" xr:uid="{00000000-0005-0000-0000-0000C4670000}"/>
    <cellStyle name="Normal 7 7 4" xfId="26577" xr:uid="{00000000-0005-0000-0000-0000C5670000}"/>
    <cellStyle name="Normal 7 7 4 2" xfId="26578" xr:uid="{00000000-0005-0000-0000-0000C6670000}"/>
    <cellStyle name="Normal 7 7 5" xfId="26579" xr:uid="{00000000-0005-0000-0000-0000C7670000}"/>
    <cellStyle name="Normal 7 7 5 2" xfId="26580" xr:uid="{00000000-0005-0000-0000-0000C8670000}"/>
    <cellStyle name="Normal 7 7 6" xfId="26581" xr:uid="{00000000-0005-0000-0000-0000C9670000}"/>
    <cellStyle name="Normal 7 8" xfId="26582" xr:uid="{00000000-0005-0000-0000-0000CA670000}"/>
    <cellStyle name="Normal 7 8 2" xfId="26583" xr:uid="{00000000-0005-0000-0000-0000CB670000}"/>
    <cellStyle name="Normal 7 8 2 2" xfId="26584" xr:uid="{00000000-0005-0000-0000-0000CC670000}"/>
    <cellStyle name="Normal 7 8 2 2 2" xfId="26585" xr:uid="{00000000-0005-0000-0000-0000CD670000}"/>
    <cellStyle name="Normal 7 8 2 3" xfId="26586" xr:uid="{00000000-0005-0000-0000-0000CE670000}"/>
    <cellStyle name="Normal 7 8 3" xfId="26587" xr:uid="{00000000-0005-0000-0000-0000CF670000}"/>
    <cellStyle name="Normal 7 8 4" xfId="26588" xr:uid="{00000000-0005-0000-0000-0000D0670000}"/>
    <cellStyle name="Normal 7 8 4 2" xfId="26589" xr:uid="{00000000-0005-0000-0000-0000D1670000}"/>
    <cellStyle name="Normal 7 8 5" xfId="26590" xr:uid="{00000000-0005-0000-0000-0000D2670000}"/>
    <cellStyle name="Normal 7 8 5 2" xfId="26591" xr:uid="{00000000-0005-0000-0000-0000D3670000}"/>
    <cellStyle name="Normal 7 8 6" xfId="26592" xr:uid="{00000000-0005-0000-0000-0000D4670000}"/>
    <cellStyle name="Normal 7 9" xfId="26593" xr:uid="{00000000-0005-0000-0000-0000D5670000}"/>
    <cellStyle name="Normal 7 9 2" xfId="26594" xr:uid="{00000000-0005-0000-0000-0000D6670000}"/>
    <cellStyle name="Normal 7 9 2 2" xfId="26595" xr:uid="{00000000-0005-0000-0000-0000D7670000}"/>
    <cellStyle name="Normal 7 9 2 2 2" xfId="26596" xr:uid="{00000000-0005-0000-0000-0000D8670000}"/>
    <cellStyle name="Normal 7 9 2 3" xfId="26597" xr:uid="{00000000-0005-0000-0000-0000D9670000}"/>
    <cellStyle name="Normal 7 9 3" xfId="26598" xr:uid="{00000000-0005-0000-0000-0000DA670000}"/>
    <cellStyle name="Normal 7 9 4" xfId="26599" xr:uid="{00000000-0005-0000-0000-0000DB670000}"/>
    <cellStyle name="Normal 7 9 4 2" xfId="26600" xr:uid="{00000000-0005-0000-0000-0000DC670000}"/>
    <cellStyle name="Normal 7 9 5" xfId="26601" xr:uid="{00000000-0005-0000-0000-0000DD670000}"/>
    <cellStyle name="Normal 7 9 5 2" xfId="26602" xr:uid="{00000000-0005-0000-0000-0000DE670000}"/>
    <cellStyle name="Normal 7 9 6" xfId="26603" xr:uid="{00000000-0005-0000-0000-0000DF670000}"/>
    <cellStyle name="Normal 70" xfId="7" xr:uid="{00000000-0005-0000-0000-0000E0670000}"/>
    <cellStyle name="Normal 71" xfId="20" xr:uid="{00000000-0005-0000-0000-0000E1670000}"/>
    <cellStyle name="Normal 72" xfId="26604" xr:uid="{00000000-0005-0000-0000-0000E2670000}"/>
    <cellStyle name="Normal 72 2" xfId="26605" xr:uid="{00000000-0005-0000-0000-0000E3670000}"/>
    <cellStyle name="Normal 73" xfId="43712" xr:uid="{00000000-0005-0000-0000-0000E4670000}"/>
    <cellStyle name="Normal 73 2" xfId="43715" xr:uid="{00000000-0005-0000-0000-0000E5670000}"/>
    <cellStyle name="Normal 74" xfId="43721" xr:uid="{3E36EFF6-B30C-4037-9DA9-AB3F141EC57A}"/>
    <cellStyle name="Normal 75" xfId="43726" xr:uid="{BD1D51BD-0EB1-49C4-AEB7-4030EA437B56}"/>
    <cellStyle name="Normal 77" xfId="43717" xr:uid="{E0233B30-4AA9-4F92-92AF-5EC05EAA0FE4}"/>
    <cellStyle name="Normal 8" xfId="26606" xr:uid="{00000000-0005-0000-0000-0000E6670000}"/>
    <cellStyle name="Normal 8 10" xfId="26607" xr:uid="{00000000-0005-0000-0000-0000E7670000}"/>
    <cellStyle name="Normal 8 10 2" xfId="26608" xr:uid="{00000000-0005-0000-0000-0000E8670000}"/>
    <cellStyle name="Normal 8 11" xfId="26609" xr:uid="{00000000-0005-0000-0000-0000E9670000}"/>
    <cellStyle name="Normal 8 12" xfId="26610" xr:uid="{00000000-0005-0000-0000-0000EA670000}"/>
    <cellStyle name="Normal 8 13" xfId="26611" xr:uid="{00000000-0005-0000-0000-0000EB670000}"/>
    <cellStyle name="Normal 8 14" xfId="26612" xr:uid="{00000000-0005-0000-0000-0000EC670000}"/>
    <cellStyle name="Normal 8 2" xfId="26613" xr:uid="{00000000-0005-0000-0000-0000ED670000}"/>
    <cellStyle name="Normal 8 2 2" xfId="26614" xr:uid="{00000000-0005-0000-0000-0000EE670000}"/>
    <cellStyle name="Normal 8 2 2 2" xfId="26615" xr:uid="{00000000-0005-0000-0000-0000EF670000}"/>
    <cellStyle name="Normal 8 2 2 2 2" xfId="26616" xr:uid="{00000000-0005-0000-0000-0000F0670000}"/>
    <cellStyle name="Normal 8 2 2 2 2 2" xfId="26617" xr:uid="{00000000-0005-0000-0000-0000F1670000}"/>
    <cellStyle name="Normal 8 2 2 2 3" xfId="26618" xr:uid="{00000000-0005-0000-0000-0000F2670000}"/>
    <cellStyle name="Normal 8 2 2 3" xfId="26619" xr:uid="{00000000-0005-0000-0000-0000F3670000}"/>
    <cellStyle name="Normal 8 2 2 3 2" xfId="26620" xr:uid="{00000000-0005-0000-0000-0000F4670000}"/>
    <cellStyle name="Normal 8 2 2 4" xfId="26621" xr:uid="{00000000-0005-0000-0000-0000F5670000}"/>
    <cellStyle name="Normal 8 2 2 4 2" xfId="26622" xr:uid="{00000000-0005-0000-0000-0000F6670000}"/>
    <cellStyle name="Normal 8 2 2 5" xfId="26623" xr:uid="{00000000-0005-0000-0000-0000F7670000}"/>
    <cellStyle name="Normal 8 2 3" xfId="26624" xr:uid="{00000000-0005-0000-0000-0000F8670000}"/>
    <cellStyle name="Normal 8 2 3 2" xfId="26625" xr:uid="{00000000-0005-0000-0000-0000F9670000}"/>
    <cellStyle name="Normal 8 2 3 2 2" xfId="26626" xr:uid="{00000000-0005-0000-0000-0000FA670000}"/>
    <cellStyle name="Normal 8 2 3 3" xfId="26627" xr:uid="{00000000-0005-0000-0000-0000FB670000}"/>
    <cellStyle name="Normal 8 2 3 3 2" xfId="26628" xr:uid="{00000000-0005-0000-0000-0000FC670000}"/>
    <cellStyle name="Normal 8 2 3 4" xfId="26629" xr:uid="{00000000-0005-0000-0000-0000FD670000}"/>
    <cellStyle name="Normal 8 2 4" xfId="26630" xr:uid="{00000000-0005-0000-0000-0000FE670000}"/>
    <cellStyle name="Normal 8 2 4 2" xfId="26631" xr:uid="{00000000-0005-0000-0000-0000FF670000}"/>
    <cellStyle name="Normal 8 2 5" xfId="26632" xr:uid="{00000000-0005-0000-0000-000000680000}"/>
    <cellStyle name="Normal 8 3" xfId="26633" xr:uid="{00000000-0005-0000-0000-000001680000}"/>
    <cellStyle name="Normal 8 3 2" xfId="26634" xr:uid="{00000000-0005-0000-0000-000002680000}"/>
    <cellStyle name="Normal 8 3 2 2" xfId="26635" xr:uid="{00000000-0005-0000-0000-000003680000}"/>
    <cellStyle name="Normal 8 3 2 2 2" xfId="26636" xr:uid="{00000000-0005-0000-0000-000004680000}"/>
    <cellStyle name="Normal 8 3 2 2 2 2" xfId="26637" xr:uid="{00000000-0005-0000-0000-000005680000}"/>
    <cellStyle name="Normal 8 3 2 2 3" xfId="26638" xr:uid="{00000000-0005-0000-0000-000006680000}"/>
    <cellStyle name="Normal 8 3 2 3" xfId="26639" xr:uid="{00000000-0005-0000-0000-000007680000}"/>
    <cellStyle name="Normal 8 3 2 3 2" xfId="26640" xr:uid="{00000000-0005-0000-0000-000008680000}"/>
    <cellStyle name="Normal 8 3 2 4" xfId="26641" xr:uid="{00000000-0005-0000-0000-000009680000}"/>
    <cellStyle name="Normal 8 3 2 4 2" xfId="26642" xr:uid="{00000000-0005-0000-0000-00000A680000}"/>
    <cellStyle name="Normal 8 3 2 5" xfId="26643" xr:uid="{00000000-0005-0000-0000-00000B680000}"/>
    <cellStyle name="Normal 8 3 3" xfId="26644" xr:uid="{00000000-0005-0000-0000-00000C680000}"/>
    <cellStyle name="Normal 8 3 3 2" xfId="26645" xr:uid="{00000000-0005-0000-0000-00000D680000}"/>
    <cellStyle name="Normal 8 3 3 2 2" xfId="26646" xr:uid="{00000000-0005-0000-0000-00000E680000}"/>
    <cellStyle name="Normal 8 3 3 3" xfId="26647" xr:uid="{00000000-0005-0000-0000-00000F680000}"/>
    <cellStyle name="Normal 8 3 4" xfId="26648" xr:uid="{00000000-0005-0000-0000-000010680000}"/>
    <cellStyle name="Normal 8 3 4 2" xfId="26649" xr:uid="{00000000-0005-0000-0000-000011680000}"/>
    <cellStyle name="Normal 8 3 5" xfId="26650" xr:uid="{00000000-0005-0000-0000-000012680000}"/>
    <cellStyle name="Normal 8 3 5 2" xfId="26651" xr:uid="{00000000-0005-0000-0000-000013680000}"/>
    <cellStyle name="Normal 8 3 6" xfId="26652" xr:uid="{00000000-0005-0000-0000-000014680000}"/>
    <cellStyle name="Normal 8 3 7" xfId="26653" xr:uid="{00000000-0005-0000-0000-000015680000}"/>
    <cellStyle name="Normal 8 3 8" xfId="26654" xr:uid="{00000000-0005-0000-0000-000016680000}"/>
    <cellStyle name="Normal 8 3 9" xfId="26655" xr:uid="{00000000-0005-0000-0000-000017680000}"/>
    <cellStyle name="Normal 8 4" xfId="26656" xr:uid="{00000000-0005-0000-0000-000018680000}"/>
    <cellStyle name="Normal 8 4 2" xfId="26657" xr:uid="{00000000-0005-0000-0000-000019680000}"/>
    <cellStyle name="Normal 8 4 2 2" xfId="26658" xr:uid="{00000000-0005-0000-0000-00001A680000}"/>
    <cellStyle name="Normal 8 4 2 2 2" xfId="26659" xr:uid="{00000000-0005-0000-0000-00001B680000}"/>
    <cellStyle name="Normal 8 4 2 3" xfId="26660" xr:uid="{00000000-0005-0000-0000-00001C680000}"/>
    <cellStyle name="Normal 8 4 3" xfId="26661" xr:uid="{00000000-0005-0000-0000-00001D680000}"/>
    <cellStyle name="Normal 8 4 3 2" xfId="26662" xr:uid="{00000000-0005-0000-0000-00001E680000}"/>
    <cellStyle name="Normal 8 4 4" xfId="26663" xr:uid="{00000000-0005-0000-0000-00001F680000}"/>
    <cellStyle name="Normal 8 4 4 2" xfId="26664" xr:uid="{00000000-0005-0000-0000-000020680000}"/>
    <cellStyle name="Normal 8 4 5" xfId="26665" xr:uid="{00000000-0005-0000-0000-000021680000}"/>
    <cellStyle name="Normal 8 5" xfId="26666" xr:uid="{00000000-0005-0000-0000-000022680000}"/>
    <cellStyle name="Normal 8 5 2" xfId="26667" xr:uid="{00000000-0005-0000-0000-000023680000}"/>
    <cellStyle name="Normal 8 5 2 2" xfId="26668" xr:uid="{00000000-0005-0000-0000-000024680000}"/>
    <cellStyle name="Normal 8 5 2 2 2" xfId="26669" xr:uid="{00000000-0005-0000-0000-000025680000}"/>
    <cellStyle name="Normal 8 5 2 3" xfId="26670" xr:uid="{00000000-0005-0000-0000-000026680000}"/>
    <cellStyle name="Normal 8 5 3" xfId="26671" xr:uid="{00000000-0005-0000-0000-000027680000}"/>
    <cellStyle name="Normal 8 5 3 2" xfId="26672" xr:uid="{00000000-0005-0000-0000-000028680000}"/>
    <cellStyle name="Normal 8 5 4" xfId="26673" xr:uid="{00000000-0005-0000-0000-000029680000}"/>
    <cellStyle name="Normal 8 5 4 2" xfId="26674" xr:uid="{00000000-0005-0000-0000-00002A680000}"/>
    <cellStyle name="Normal 8 5 5" xfId="26675" xr:uid="{00000000-0005-0000-0000-00002B680000}"/>
    <cellStyle name="Normal 8 6" xfId="26676" xr:uid="{00000000-0005-0000-0000-00002C680000}"/>
    <cellStyle name="Normal 8 6 2" xfId="26677" xr:uid="{00000000-0005-0000-0000-00002D680000}"/>
    <cellStyle name="Normal 8 6 2 2" xfId="26678" xr:uid="{00000000-0005-0000-0000-00002E680000}"/>
    <cellStyle name="Normal 8 6 2 2 2" xfId="26679" xr:uid="{00000000-0005-0000-0000-00002F680000}"/>
    <cellStyle name="Normal 8 6 2 3" xfId="26680" xr:uid="{00000000-0005-0000-0000-000030680000}"/>
    <cellStyle name="Normal 8 6 3" xfId="26681" xr:uid="{00000000-0005-0000-0000-000031680000}"/>
    <cellStyle name="Normal 8 6 3 2" xfId="26682" xr:uid="{00000000-0005-0000-0000-000032680000}"/>
    <cellStyle name="Normal 8 6 4" xfId="26683" xr:uid="{00000000-0005-0000-0000-000033680000}"/>
    <cellStyle name="Normal 8 6 4 2" xfId="26684" xr:uid="{00000000-0005-0000-0000-000034680000}"/>
    <cellStyle name="Normal 8 6 5" xfId="26685" xr:uid="{00000000-0005-0000-0000-000035680000}"/>
    <cellStyle name="Normal 8 7" xfId="26686" xr:uid="{00000000-0005-0000-0000-000036680000}"/>
    <cellStyle name="Normal 8 7 2" xfId="26687" xr:uid="{00000000-0005-0000-0000-000037680000}"/>
    <cellStyle name="Normal 8 7 2 2" xfId="26688" xr:uid="{00000000-0005-0000-0000-000038680000}"/>
    <cellStyle name="Normal 8 7 3" xfId="26689" xr:uid="{00000000-0005-0000-0000-000039680000}"/>
    <cellStyle name="Normal 8 8" xfId="26690" xr:uid="{00000000-0005-0000-0000-00003A680000}"/>
    <cellStyle name="Normal 8 8 2" xfId="26691" xr:uid="{00000000-0005-0000-0000-00003B680000}"/>
    <cellStyle name="Normal 8 9" xfId="26692" xr:uid="{00000000-0005-0000-0000-00003C680000}"/>
    <cellStyle name="Normal 8 9 2" xfId="26693" xr:uid="{00000000-0005-0000-0000-00003D680000}"/>
    <cellStyle name="Normal 9" xfId="26694" xr:uid="{00000000-0005-0000-0000-00003E680000}"/>
    <cellStyle name="Normal 9 10" xfId="26695" xr:uid="{00000000-0005-0000-0000-00003F680000}"/>
    <cellStyle name="Normal 9 11" xfId="26696" xr:uid="{00000000-0005-0000-0000-000040680000}"/>
    <cellStyle name="Normal 9 11 2" xfId="26697" xr:uid="{00000000-0005-0000-0000-000041680000}"/>
    <cellStyle name="Normal 9 12" xfId="26698" xr:uid="{00000000-0005-0000-0000-000042680000}"/>
    <cellStyle name="Normal 9 12 2" xfId="26699" xr:uid="{00000000-0005-0000-0000-000043680000}"/>
    <cellStyle name="Normal 9 13" xfId="26700" xr:uid="{00000000-0005-0000-0000-000044680000}"/>
    <cellStyle name="Normal 9 14" xfId="26701" xr:uid="{00000000-0005-0000-0000-000045680000}"/>
    <cellStyle name="Normal 9 15" xfId="26702" xr:uid="{00000000-0005-0000-0000-000046680000}"/>
    <cellStyle name="Normal 9 16" xfId="26703" xr:uid="{00000000-0005-0000-0000-000047680000}"/>
    <cellStyle name="Normal 9 2" xfId="26704" xr:uid="{00000000-0005-0000-0000-000048680000}"/>
    <cellStyle name="Normal 9 2 10" xfId="26705" xr:uid="{00000000-0005-0000-0000-000049680000}"/>
    <cellStyle name="Normal 9 2 10 2" xfId="26706" xr:uid="{00000000-0005-0000-0000-00004A680000}"/>
    <cellStyle name="Normal 9 2 11" xfId="26707" xr:uid="{00000000-0005-0000-0000-00004B680000}"/>
    <cellStyle name="Normal 9 2 12" xfId="26708" xr:uid="{00000000-0005-0000-0000-00004C680000}"/>
    <cellStyle name="Normal 9 2 13" xfId="26709" xr:uid="{00000000-0005-0000-0000-00004D680000}"/>
    <cellStyle name="Normal 9 2 14" xfId="26710" xr:uid="{00000000-0005-0000-0000-00004E680000}"/>
    <cellStyle name="Normal 9 2 2" xfId="26711" xr:uid="{00000000-0005-0000-0000-00004F680000}"/>
    <cellStyle name="Normal 9 2 2 2" xfId="26712" xr:uid="{00000000-0005-0000-0000-000050680000}"/>
    <cellStyle name="Normal 9 2 2 2 2" xfId="26713" xr:uid="{00000000-0005-0000-0000-000051680000}"/>
    <cellStyle name="Normal 9 2 2 2 2 2" xfId="26714" xr:uid="{00000000-0005-0000-0000-000052680000}"/>
    <cellStyle name="Normal 9 2 2 2 2 2 2" xfId="26715" xr:uid="{00000000-0005-0000-0000-000053680000}"/>
    <cellStyle name="Normal 9 2 2 2 2 3" xfId="26716" xr:uid="{00000000-0005-0000-0000-000054680000}"/>
    <cellStyle name="Normal 9 2 2 2 3" xfId="26717" xr:uid="{00000000-0005-0000-0000-000055680000}"/>
    <cellStyle name="Normal 9 2 2 2 3 2" xfId="26718" xr:uid="{00000000-0005-0000-0000-000056680000}"/>
    <cellStyle name="Normal 9 2 2 2 4" xfId="26719" xr:uid="{00000000-0005-0000-0000-000057680000}"/>
    <cellStyle name="Normal 9 2 2 2 4 2" xfId="26720" xr:uid="{00000000-0005-0000-0000-000058680000}"/>
    <cellStyle name="Normal 9 2 2 2 5" xfId="26721" xr:uid="{00000000-0005-0000-0000-000059680000}"/>
    <cellStyle name="Normal 9 2 2 3" xfId="26722" xr:uid="{00000000-0005-0000-0000-00005A680000}"/>
    <cellStyle name="Normal 9 2 2 3 2" xfId="26723" xr:uid="{00000000-0005-0000-0000-00005B680000}"/>
    <cellStyle name="Normal 9 2 2 3 2 2" xfId="26724" xr:uid="{00000000-0005-0000-0000-00005C680000}"/>
    <cellStyle name="Normal 9 2 2 3 3" xfId="26725" xr:uid="{00000000-0005-0000-0000-00005D680000}"/>
    <cellStyle name="Normal 9 2 2 4" xfId="26726" xr:uid="{00000000-0005-0000-0000-00005E680000}"/>
    <cellStyle name="Normal 9 2 2 4 2" xfId="26727" xr:uid="{00000000-0005-0000-0000-00005F680000}"/>
    <cellStyle name="Normal 9 2 2 5" xfId="26728" xr:uid="{00000000-0005-0000-0000-000060680000}"/>
    <cellStyle name="Normal 9 2 2 5 2" xfId="26729" xr:uid="{00000000-0005-0000-0000-000061680000}"/>
    <cellStyle name="Normal 9 2 2 6" xfId="26730" xr:uid="{00000000-0005-0000-0000-000062680000}"/>
    <cellStyle name="Normal 9 2 2 7" xfId="26731" xr:uid="{00000000-0005-0000-0000-000063680000}"/>
    <cellStyle name="Normal 9 2 2 8" xfId="26732" xr:uid="{00000000-0005-0000-0000-000064680000}"/>
    <cellStyle name="Normal 9 2 3" xfId="26733" xr:uid="{00000000-0005-0000-0000-000065680000}"/>
    <cellStyle name="Normal 9 2 3 2" xfId="26734" xr:uid="{00000000-0005-0000-0000-000066680000}"/>
    <cellStyle name="Normal 9 2 3 2 2" xfId="26735" xr:uid="{00000000-0005-0000-0000-000067680000}"/>
    <cellStyle name="Normal 9 2 3 2 2 2" xfId="26736" xr:uid="{00000000-0005-0000-0000-000068680000}"/>
    <cellStyle name="Normal 9 2 3 2 3" xfId="26737" xr:uid="{00000000-0005-0000-0000-000069680000}"/>
    <cellStyle name="Normal 9 2 3 3" xfId="26738" xr:uid="{00000000-0005-0000-0000-00006A680000}"/>
    <cellStyle name="Normal 9 2 3 3 2" xfId="26739" xr:uid="{00000000-0005-0000-0000-00006B680000}"/>
    <cellStyle name="Normal 9 2 3 4" xfId="26740" xr:uid="{00000000-0005-0000-0000-00006C680000}"/>
    <cellStyle name="Normal 9 2 3 4 2" xfId="26741" xr:uid="{00000000-0005-0000-0000-00006D680000}"/>
    <cellStyle name="Normal 9 2 3 5" xfId="26742" xr:uid="{00000000-0005-0000-0000-00006E680000}"/>
    <cellStyle name="Normal 9 2 4" xfId="26743" xr:uid="{00000000-0005-0000-0000-00006F680000}"/>
    <cellStyle name="Normal 9 2 4 2" xfId="26744" xr:uid="{00000000-0005-0000-0000-000070680000}"/>
    <cellStyle name="Normal 9 2 4 2 2" xfId="26745" xr:uid="{00000000-0005-0000-0000-000071680000}"/>
    <cellStyle name="Normal 9 2 4 2 2 2" xfId="26746" xr:uid="{00000000-0005-0000-0000-000072680000}"/>
    <cellStyle name="Normal 9 2 4 2 3" xfId="26747" xr:uid="{00000000-0005-0000-0000-000073680000}"/>
    <cellStyle name="Normal 9 2 4 3" xfId="26748" xr:uid="{00000000-0005-0000-0000-000074680000}"/>
    <cellStyle name="Normal 9 2 4 3 2" xfId="26749" xr:uid="{00000000-0005-0000-0000-000075680000}"/>
    <cellStyle name="Normal 9 2 4 4" xfId="26750" xr:uid="{00000000-0005-0000-0000-000076680000}"/>
    <cellStyle name="Normal 9 2 4 4 2" xfId="26751" xr:uid="{00000000-0005-0000-0000-000077680000}"/>
    <cellStyle name="Normal 9 2 4 5" xfId="26752" xr:uid="{00000000-0005-0000-0000-000078680000}"/>
    <cellStyle name="Normal 9 2 5" xfId="26753" xr:uid="{00000000-0005-0000-0000-000079680000}"/>
    <cellStyle name="Normal 9 2 5 2" xfId="26754" xr:uid="{00000000-0005-0000-0000-00007A680000}"/>
    <cellStyle name="Normal 9 2 5 2 2" xfId="26755" xr:uid="{00000000-0005-0000-0000-00007B680000}"/>
    <cellStyle name="Normal 9 2 5 3" xfId="26756" xr:uid="{00000000-0005-0000-0000-00007C680000}"/>
    <cellStyle name="Normal 9 2 5 3 2" xfId="26757" xr:uid="{00000000-0005-0000-0000-00007D680000}"/>
    <cellStyle name="Normal 9 2 5 4" xfId="26758" xr:uid="{00000000-0005-0000-0000-00007E680000}"/>
    <cellStyle name="Normal 9 2 5 4 2" xfId="26759" xr:uid="{00000000-0005-0000-0000-00007F680000}"/>
    <cellStyle name="Normal 9 2 5 5" xfId="26760" xr:uid="{00000000-0005-0000-0000-000080680000}"/>
    <cellStyle name="Normal 9 2 6" xfId="26761" xr:uid="{00000000-0005-0000-0000-000081680000}"/>
    <cellStyle name="Normal 9 2 6 2" xfId="26762" xr:uid="{00000000-0005-0000-0000-000082680000}"/>
    <cellStyle name="Normal 9 2 7" xfId="26763" xr:uid="{00000000-0005-0000-0000-000083680000}"/>
    <cellStyle name="Normal 9 2 7 2" xfId="26764" xr:uid="{00000000-0005-0000-0000-000084680000}"/>
    <cellStyle name="Normal 9 2 8" xfId="26765" xr:uid="{00000000-0005-0000-0000-000085680000}"/>
    <cellStyle name="Normal 9 2 9" xfId="26766" xr:uid="{00000000-0005-0000-0000-000086680000}"/>
    <cellStyle name="Normal 9 2 9 2" xfId="26767" xr:uid="{00000000-0005-0000-0000-000087680000}"/>
    <cellStyle name="Normal 9 3" xfId="26768" xr:uid="{00000000-0005-0000-0000-000088680000}"/>
    <cellStyle name="Normal 9 3 10" xfId="26769" xr:uid="{00000000-0005-0000-0000-000089680000}"/>
    <cellStyle name="Normal 9 3 2" xfId="26770" xr:uid="{00000000-0005-0000-0000-00008A680000}"/>
    <cellStyle name="Normal 9 3 2 2" xfId="26771" xr:uid="{00000000-0005-0000-0000-00008B680000}"/>
    <cellStyle name="Normal 9 3 2 2 2" xfId="26772" xr:uid="{00000000-0005-0000-0000-00008C680000}"/>
    <cellStyle name="Normal 9 3 2 2 2 2" xfId="26773" xr:uid="{00000000-0005-0000-0000-00008D680000}"/>
    <cellStyle name="Normal 9 3 2 2 2 2 2" xfId="26774" xr:uid="{00000000-0005-0000-0000-00008E680000}"/>
    <cellStyle name="Normal 9 3 2 2 2 3" xfId="26775" xr:uid="{00000000-0005-0000-0000-00008F680000}"/>
    <cellStyle name="Normal 9 3 2 2 3" xfId="26776" xr:uid="{00000000-0005-0000-0000-000090680000}"/>
    <cellStyle name="Normal 9 3 2 2 3 2" xfId="26777" xr:uid="{00000000-0005-0000-0000-000091680000}"/>
    <cellStyle name="Normal 9 3 2 2 4" xfId="26778" xr:uid="{00000000-0005-0000-0000-000092680000}"/>
    <cellStyle name="Normal 9 3 2 2 4 2" xfId="26779" xr:uid="{00000000-0005-0000-0000-000093680000}"/>
    <cellStyle name="Normal 9 3 2 2 5" xfId="26780" xr:uid="{00000000-0005-0000-0000-000094680000}"/>
    <cellStyle name="Normal 9 3 2 3" xfId="26781" xr:uid="{00000000-0005-0000-0000-000095680000}"/>
    <cellStyle name="Normal 9 3 2 3 2" xfId="26782" xr:uid="{00000000-0005-0000-0000-000096680000}"/>
    <cellStyle name="Normal 9 3 2 3 2 2" xfId="26783" xr:uid="{00000000-0005-0000-0000-000097680000}"/>
    <cellStyle name="Normal 9 3 2 3 3" xfId="26784" xr:uid="{00000000-0005-0000-0000-000098680000}"/>
    <cellStyle name="Normal 9 3 2 4" xfId="26785" xr:uid="{00000000-0005-0000-0000-000099680000}"/>
    <cellStyle name="Normal 9 3 2 4 2" xfId="26786" xr:uid="{00000000-0005-0000-0000-00009A680000}"/>
    <cellStyle name="Normal 9 3 2 5" xfId="26787" xr:uid="{00000000-0005-0000-0000-00009B680000}"/>
    <cellStyle name="Normal 9 3 2 5 2" xfId="26788" xr:uid="{00000000-0005-0000-0000-00009C680000}"/>
    <cellStyle name="Normal 9 3 2 6" xfId="26789" xr:uid="{00000000-0005-0000-0000-00009D680000}"/>
    <cellStyle name="Normal 9 3 2 7" xfId="26790" xr:uid="{00000000-0005-0000-0000-00009E680000}"/>
    <cellStyle name="Normal 9 3 2 8" xfId="26791" xr:uid="{00000000-0005-0000-0000-00009F680000}"/>
    <cellStyle name="Normal 9 3 3" xfId="26792" xr:uid="{00000000-0005-0000-0000-0000A0680000}"/>
    <cellStyle name="Normal 9 3 3 2" xfId="26793" xr:uid="{00000000-0005-0000-0000-0000A1680000}"/>
    <cellStyle name="Normal 9 3 3 2 2" xfId="26794" xr:uid="{00000000-0005-0000-0000-0000A2680000}"/>
    <cellStyle name="Normal 9 3 3 2 2 2" xfId="26795" xr:uid="{00000000-0005-0000-0000-0000A3680000}"/>
    <cellStyle name="Normal 9 3 3 2 3" xfId="26796" xr:uid="{00000000-0005-0000-0000-0000A4680000}"/>
    <cellStyle name="Normal 9 3 3 3" xfId="26797" xr:uid="{00000000-0005-0000-0000-0000A5680000}"/>
    <cellStyle name="Normal 9 3 3 3 2" xfId="26798" xr:uid="{00000000-0005-0000-0000-0000A6680000}"/>
    <cellStyle name="Normal 9 3 3 4" xfId="26799" xr:uid="{00000000-0005-0000-0000-0000A7680000}"/>
    <cellStyle name="Normal 9 3 3 4 2" xfId="26800" xr:uid="{00000000-0005-0000-0000-0000A8680000}"/>
    <cellStyle name="Normal 9 3 3 5" xfId="26801" xr:uid="{00000000-0005-0000-0000-0000A9680000}"/>
    <cellStyle name="Normal 9 3 4" xfId="26802" xr:uid="{00000000-0005-0000-0000-0000AA680000}"/>
    <cellStyle name="Normal 9 3 4 2" xfId="26803" xr:uid="{00000000-0005-0000-0000-0000AB680000}"/>
    <cellStyle name="Normal 9 3 4 2 2" xfId="26804" xr:uid="{00000000-0005-0000-0000-0000AC680000}"/>
    <cellStyle name="Normal 9 3 4 3" xfId="26805" xr:uid="{00000000-0005-0000-0000-0000AD680000}"/>
    <cellStyle name="Normal 9 3 5" xfId="26806" xr:uid="{00000000-0005-0000-0000-0000AE680000}"/>
    <cellStyle name="Normal 9 3 5 2" xfId="26807" xr:uid="{00000000-0005-0000-0000-0000AF680000}"/>
    <cellStyle name="Normal 9 3 6" xfId="26808" xr:uid="{00000000-0005-0000-0000-0000B0680000}"/>
    <cellStyle name="Normal 9 3 6 2" xfId="26809" xr:uid="{00000000-0005-0000-0000-0000B1680000}"/>
    <cellStyle name="Normal 9 3 7" xfId="26810" xr:uid="{00000000-0005-0000-0000-0000B2680000}"/>
    <cellStyle name="Normal 9 3 8" xfId="26811" xr:uid="{00000000-0005-0000-0000-0000B3680000}"/>
    <cellStyle name="Normal 9 3 9" xfId="26812" xr:uid="{00000000-0005-0000-0000-0000B4680000}"/>
    <cellStyle name="Normal 9 4" xfId="26813" xr:uid="{00000000-0005-0000-0000-0000B5680000}"/>
    <cellStyle name="Normal 9 4 2" xfId="26814" xr:uid="{00000000-0005-0000-0000-0000B6680000}"/>
    <cellStyle name="Normal 9 4 2 2" xfId="26815" xr:uid="{00000000-0005-0000-0000-0000B7680000}"/>
    <cellStyle name="Normal 9 4 2 2 2" xfId="26816" xr:uid="{00000000-0005-0000-0000-0000B8680000}"/>
    <cellStyle name="Normal 9 4 2 2 2 2" xfId="26817" xr:uid="{00000000-0005-0000-0000-0000B9680000}"/>
    <cellStyle name="Normal 9 4 2 2 3" xfId="26818" xr:uid="{00000000-0005-0000-0000-0000BA680000}"/>
    <cellStyle name="Normal 9 4 2 3" xfId="26819" xr:uid="{00000000-0005-0000-0000-0000BB680000}"/>
    <cellStyle name="Normal 9 4 2 3 2" xfId="26820" xr:uid="{00000000-0005-0000-0000-0000BC680000}"/>
    <cellStyle name="Normal 9 4 2 4" xfId="26821" xr:uid="{00000000-0005-0000-0000-0000BD680000}"/>
    <cellStyle name="Normal 9 4 2 4 2" xfId="26822" xr:uid="{00000000-0005-0000-0000-0000BE680000}"/>
    <cellStyle name="Normal 9 4 2 5" xfId="26823" xr:uid="{00000000-0005-0000-0000-0000BF680000}"/>
    <cellStyle name="Normal 9 4 3" xfId="26824" xr:uid="{00000000-0005-0000-0000-0000C0680000}"/>
    <cellStyle name="Normal 9 4 3 2" xfId="26825" xr:uid="{00000000-0005-0000-0000-0000C1680000}"/>
    <cellStyle name="Normal 9 4 3 2 2" xfId="26826" xr:uid="{00000000-0005-0000-0000-0000C2680000}"/>
    <cellStyle name="Normal 9 4 3 3" xfId="26827" xr:uid="{00000000-0005-0000-0000-0000C3680000}"/>
    <cellStyle name="Normal 9 4 4" xfId="26828" xr:uid="{00000000-0005-0000-0000-0000C4680000}"/>
    <cellStyle name="Normal 9 4 4 2" xfId="26829" xr:uid="{00000000-0005-0000-0000-0000C5680000}"/>
    <cellStyle name="Normal 9 4 5" xfId="26830" xr:uid="{00000000-0005-0000-0000-0000C6680000}"/>
    <cellStyle name="Normal 9 4 5 2" xfId="26831" xr:uid="{00000000-0005-0000-0000-0000C7680000}"/>
    <cellStyle name="Normal 9 4 6" xfId="26832" xr:uid="{00000000-0005-0000-0000-0000C8680000}"/>
    <cellStyle name="Normal 9 4 7" xfId="26833" xr:uid="{00000000-0005-0000-0000-0000C9680000}"/>
    <cellStyle name="Normal 9 4 8" xfId="26834" xr:uid="{00000000-0005-0000-0000-0000CA680000}"/>
    <cellStyle name="Normal 9 5" xfId="26835" xr:uid="{00000000-0005-0000-0000-0000CB680000}"/>
    <cellStyle name="Normal 9 5 2" xfId="26836" xr:uid="{00000000-0005-0000-0000-0000CC680000}"/>
    <cellStyle name="Normal 9 5 2 2" xfId="26837" xr:uid="{00000000-0005-0000-0000-0000CD680000}"/>
    <cellStyle name="Normal 9 5 2 2 2" xfId="26838" xr:uid="{00000000-0005-0000-0000-0000CE680000}"/>
    <cellStyle name="Normal 9 5 2 3" xfId="26839" xr:uid="{00000000-0005-0000-0000-0000CF680000}"/>
    <cellStyle name="Normal 9 5 3" xfId="26840" xr:uid="{00000000-0005-0000-0000-0000D0680000}"/>
    <cellStyle name="Normal 9 5 3 2" xfId="26841" xr:uid="{00000000-0005-0000-0000-0000D1680000}"/>
    <cellStyle name="Normal 9 5 4" xfId="26842" xr:uid="{00000000-0005-0000-0000-0000D2680000}"/>
    <cellStyle name="Normal 9 5 4 2" xfId="26843" xr:uid="{00000000-0005-0000-0000-0000D3680000}"/>
    <cellStyle name="Normal 9 5 5" xfId="26844" xr:uid="{00000000-0005-0000-0000-0000D4680000}"/>
    <cellStyle name="Normal 9 6" xfId="26845" xr:uid="{00000000-0005-0000-0000-0000D5680000}"/>
    <cellStyle name="Normal 9 6 2" xfId="26846" xr:uid="{00000000-0005-0000-0000-0000D6680000}"/>
    <cellStyle name="Normal 9 6 2 2" xfId="26847" xr:uid="{00000000-0005-0000-0000-0000D7680000}"/>
    <cellStyle name="Normal 9 6 2 2 2" xfId="26848" xr:uid="{00000000-0005-0000-0000-0000D8680000}"/>
    <cellStyle name="Normal 9 6 2 3" xfId="26849" xr:uid="{00000000-0005-0000-0000-0000D9680000}"/>
    <cellStyle name="Normal 9 6 3" xfId="26850" xr:uid="{00000000-0005-0000-0000-0000DA680000}"/>
    <cellStyle name="Normal 9 6 3 2" xfId="26851" xr:uid="{00000000-0005-0000-0000-0000DB680000}"/>
    <cellStyle name="Normal 9 6 4" xfId="26852" xr:uid="{00000000-0005-0000-0000-0000DC680000}"/>
    <cellStyle name="Normal 9 6 4 2" xfId="26853" xr:uid="{00000000-0005-0000-0000-0000DD680000}"/>
    <cellStyle name="Normal 9 6 5" xfId="26854" xr:uid="{00000000-0005-0000-0000-0000DE680000}"/>
    <cellStyle name="Normal 9 7" xfId="26855" xr:uid="{00000000-0005-0000-0000-0000DF680000}"/>
    <cellStyle name="Normal 9 7 2" xfId="26856" xr:uid="{00000000-0005-0000-0000-0000E0680000}"/>
    <cellStyle name="Normal 9 7 2 2" xfId="26857" xr:uid="{00000000-0005-0000-0000-0000E1680000}"/>
    <cellStyle name="Normal 9 7 2 2 2" xfId="26858" xr:uid="{00000000-0005-0000-0000-0000E2680000}"/>
    <cellStyle name="Normal 9 7 2 3" xfId="26859" xr:uid="{00000000-0005-0000-0000-0000E3680000}"/>
    <cellStyle name="Normal 9 7 3" xfId="26860" xr:uid="{00000000-0005-0000-0000-0000E4680000}"/>
    <cellStyle name="Normal 9 7 3 2" xfId="26861" xr:uid="{00000000-0005-0000-0000-0000E5680000}"/>
    <cellStyle name="Normal 9 7 4" xfId="26862" xr:uid="{00000000-0005-0000-0000-0000E6680000}"/>
    <cellStyle name="Normal 9 7 4 2" xfId="26863" xr:uid="{00000000-0005-0000-0000-0000E7680000}"/>
    <cellStyle name="Normal 9 7 5" xfId="26864" xr:uid="{00000000-0005-0000-0000-0000E8680000}"/>
    <cellStyle name="Normal 9 8" xfId="26865" xr:uid="{00000000-0005-0000-0000-0000E9680000}"/>
    <cellStyle name="Normal 9 8 2" xfId="26866" xr:uid="{00000000-0005-0000-0000-0000EA680000}"/>
    <cellStyle name="Normal 9 8 2 2" xfId="26867" xr:uid="{00000000-0005-0000-0000-0000EB680000}"/>
    <cellStyle name="Normal 9 8 3" xfId="26868" xr:uid="{00000000-0005-0000-0000-0000EC680000}"/>
    <cellStyle name="Normal 9 9" xfId="26869" xr:uid="{00000000-0005-0000-0000-0000ED680000}"/>
    <cellStyle name="Normal 9 9 2" xfId="26870" xr:uid="{00000000-0005-0000-0000-0000EE680000}"/>
    <cellStyle name="Normal 96" xfId="43716" xr:uid="{FE539606-25A0-405F-A50D-166C58DE8E2A}"/>
    <cellStyle name="Normal_Orçamento InfraRev.01 2" xfId="23" xr:uid="{00000000-0005-0000-0000-0000EF680000}"/>
    <cellStyle name="Normal_PLANILHA e RESUMO ORIGINAL (MEDIÇÃO)" xfId="43720" xr:uid="{552B9828-12C5-4C82-868F-402597F8ACEA}"/>
    <cellStyle name="Nota 2" xfId="26871" xr:uid="{00000000-0005-0000-0000-0000F1680000}"/>
    <cellStyle name="Nota 2 10" xfId="26872" xr:uid="{00000000-0005-0000-0000-0000F2680000}"/>
    <cellStyle name="Nota 2 10 2" xfId="26873" xr:uid="{00000000-0005-0000-0000-0000F3680000}"/>
    <cellStyle name="Nota 2 10 2 2" xfId="26874" xr:uid="{00000000-0005-0000-0000-0000F4680000}"/>
    <cellStyle name="Nota 2 10 2 3" xfId="26875" xr:uid="{00000000-0005-0000-0000-0000F5680000}"/>
    <cellStyle name="Nota 2 10 2 4" xfId="26876" xr:uid="{00000000-0005-0000-0000-0000F6680000}"/>
    <cellStyle name="Nota 2 10 2 5" xfId="26877" xr:uid="{00000000-0005-0000-0000-0000F7680000}"/>
    <cellStyle name="Nota 2 10 3" xfId="26878" xr:uid="{00000000-0005-0000-0000-0000F8680000}"/>
    <cellStyle name="Nota 2 10 3 2" xfId="26879" xr:uid="{00000000-0005-0000-0000-0000F9680000}"/>
    <cellStyle name="Nota 2 10 3 3" xfId="26880" xr:uid="{00000000-0005-0000-0000-0000FA680000}"/>
    <cellStyle name="Nota 2 10 3 4" xfId="26881" xr:uid="{00000000-0005-0000-0000-0000FB680000}"/>
    <cellStyle name="Nota 2 10 3 5" xfId="26882" xr:uid="{00000000-0005-0000-0000-0000FC680000}"/>
    <cellStyle name="Nota 2 10 4" xfId="26883" xr:uid="{00000000-0005-0000-0000-0000FD680000}"/>
    <cellStyle name="Nota 2 10 4 2" xfId="26884" xr:uid="{00000000-0005-0000-0000-0000FE680000}"/>
    <cellStyle name="Nota 2 10 4 3" xfId="26885" xr:uid="{00000000-0005-0000-0000-0000FF680000}"/>
    <cellStyle name="Nota 2 10 4 4" xfId="26886" xr:uid="{00000000-0005-0000-0000-000000690000}"/>
    <cellStyle name="Nota 2 10 4 5" xfId="26887" xr:uid="{00000000-0005-0000-0000-000001690000}"/>
    <cellStyle name="Nota 2 10 5" xfId="26888" xr:uid="{00000000-0005-0000-0000-000002690000}"/>
    <cellStyle name="Nota 2 10 5 2" xfId="26889" xr:uid="{00000000-0005-0000-0000-000003690000}"/>
    <cellStyle name="Nota 2 10 5 3" xfId="26890" xr:uid="{00000000-0005-0000-0000-000004690000}"/>
    <cellStyle name="Nota 2 10 5 4" xfId="26891" xr:uid="{00000000-0005-0000-0000-000005690000}"/>
    <cellStyle name="Nota 2 10 5 5" xfId="26892" xr:uid="{00000000-0005-0000-0000-000006690000}"/>
    <cellStyle name="Nota 2 10 6" xfId="26893" xr:uid="{00000000-0005-0000-0000-000007690000}"/>
    <cellStyle name="Nota 2 10 6 2" xfId="26894" xr:uid="{00000000-0005-0000-0000-000008690000}"/>
    <cellStyle name="Nota 2 10 6 3" xfId="26895" xr:uid="{00000000-0005-0000-0000-000009690000}"/>
    <cellStyle name="Nota 2 10 6 4" xfId="26896" xr:uid="{00000000-0005-0000-0000-00000A690000}"/>
    <cellStyle name="Nota 2 10 7" xfId="26897" xr:uid="{00000000-0005-0000-0000-00000B690000}"/>
    <cellStyle name="Nota 2 10 8" xfId="26898" xr:uid="{00000000-0005-0000-0000-00000C690000}"/>
    <cellStyle name="Nota 2 10 9" xfId="26899" xr:uid="{00000000-0005-0000-0000-00000D690000}"/>
    <cellStyle name="Nota 2 11" xfId="26900" xr:uid="{00000000-0005-0000-0000-00000E690000}"/>
    <cellStyle name="Nota 2 11 2" xfId="26901" xr:uid="{00000000-0005-0000-0000-00000F690000}"/>
    <cellStyle name="Nota 2 11 2 2" xfId="26902" xr:uid="{00000000-0005-0000-0000-000010690000}"/>
    <cellStyle name="Nota 2 11 2 3" xfId="26903" xr:uid="{00000000-0005-0000-0000-000011690000}"/>
    <cellStyle name="Nota 2 11 2 4" xfId="26904" xr:uid="{00000000-0005-0000-0000-000012690000}"/>
    <cellStyle name="Nota 2 11 2 5" xfId="26905" xr:uid="{00000000-0005-0000-0000-000013690000}"/>
    <cellStyle name="Nota 2 11 3" xfId="26906" xr:uid="{00000000-0005-0000-0000-000014690000}"/>
    <cellStyle name="Nota 2 11 3 2" xfId="26907" xr:uid="{00000000-0005-0000-0000-000015690000}"/>
    <cellStyle name="Nota 2 11 3 3" xfId="26908" xr:uid="{00000000-0005-0000-0000-000016690000}"/>
    <cellStyle name="Nota 2 11 3 4" xfId="26909" xr:uid="{00000000-0005-0000-0000-000017690000}"/>
    <cellStyle name="Nota 2 11 3 5" xfId="26910" xr:uid="{00000000-0005-0000-0000-000018690000}"/>
    <cellStyle name="Nota 2 11 4" xfId="26911" xr:uid="{00000000-0005-0000-0000-000019690000}"/>
    <cellStyle name="Nota 2 11 4 2" xfId="26912" xr:uid="{00000000-0005-0000-0000-00001A690000}"/>
    <cellStyle name="Nota 2 11 4 3" xfId="26913" xr:uid="{00000000-0005-0000-0000-00001B690000}"/>
    <cellStyle name="Nota 2 11 4 4" xfId="26914" xr:uid="{00000000-0005-0000-0000-00001C690000}"/>
    <cellStyle name="Nota 2 11 4 5" xfId="26915" xr:uid="{00000000-0005-0000-0000-00001D690000}"/>
    <cellStyle name="Nota 2 11 5" xfId="26916" xr:uid="{00000000-0005-0000-0000-00001E690000}"/>
    <cellStyle name="Nota 2 11 5 2" xfId="26917" xr:uid="{00000000-0005-0000-0000-00001F690000}"/>
    <cellStyle name="Nota 2 11 5 3" xfId="26918" xr:uid="{00000000-0005-0000-0000-000020690000}"/>
    <cellStyle name="Nota 2 11 5 4" xfId="26919" xr:uid="{00000000-0005-0000-0000-000021690000}"/>
    <cellStyle name="Nota 2 11 5 5" xfId="26920" xr:uid="{00000000-0005-0000-0000-000022690000}"/>
    <cellStyle name="Nota 2 11 6" xfId="26921" xr:uid="{00000000-0005-0000-0000-000023690000}"/>
    <cellStyle name="Nota 2 11 6 2" xfId="26922" xr:uid="{00000000-0005-0000-0000-000024690000}"/>
    <cellStyle name="Nota 2 11 6 3" xfId="26923" xr:uid="{00000000-0005-0000-0000-000025690000}"/>
    <cellStyle name="Nota 2 11 6 4" xfId="26924" xr:uid="{00000000-0005-0000-0000-000026690000}"/>
    <cellStyle name="Nota 2 11 7" xfId="26925" xr:uid="{00000000-0005-0000-0000-000027690000}"/>
    <cellStyle name="Nota 2 11 8" xfId="26926" xr:uid="{00000000-0005-0000-0000-000028690000}"/>
    <cellStyle name="Nota 2 11 9" xfId="26927" xr:uid="{00000000-0005-0000-0000-000029690000}"/>
    <cellStyle name="Nota 2 12" xfId="26928" xr:uid="{00000000-0005-0000-0000-00002A690000}"/>
    <cellStyle name="Nota 2 12 2" xfId="26929" xr:uid="{00000000-0005-0000-0000-00002B690000}"/>
    <cellStyle name="Nota 2 12 2 2" xfId="26930" xr:uid="{00000000-0005-0000-0000-00002C690000}"/>
    <cellStyle name="Nota 2 12 2 3" xfId="26931" xr:uid="{00000000-0005-0000-0000-00002D690000}"/>
    <cellStyle name="Nota 2 12 2 4" xfId="26932" xr:uid="{00000000-0005-0000-0000-00002E690000}"/>
    <cellStyle name="Nota 2 12 2 5" xfId="26933" xr:uid="{00000000-0005-0000-0000-00002F690000}"/>
    <cellStyle name="Nota 2 12 3" xfId="26934" xr:uid="{00000000-0005-0000-0000-000030690000}"/>
    <cellStyle name="Nota 2 12 3 2" xfId="26935" xr:uid="{00000000-0005-0000-0000-000031690000}"/>
    <cellStyle name="Nota 2 12 3 3" xfId="26936" xr:uid="{00000000-0005-0000-0000-000032690000}"/>
    <cellStyle name="Nota 2 12 3 4" xfId="26937" xr:uid="{00000000-0005-0000-0000-000033690000}"/>
    <cellStyle name="Nota 2 12 3 5" xfId="26938" xr:uid="{00000000-0005-0000-0000-000034690000}"/>
    <cellStyle name="Nota 2 12 4" xfId="26939" xr:uid="{00000000-0005-0000-0000-000035690000}"/>
    <cellStyle name="Nota 2 12 4 2" xfId="26940" xr:uid="{00000000-0005-0000-0000-000036690000}"/>
    <cellStyle name="Nota 2 12 4 3" xfId="26941" xr:uid="{00000000-0005-0000-0000-000037690000}"/>
    <cellStyle name="Nota 2 12 4 4" xfId="26942" xr:uid="{00000000-0005-0000-0000-000038690000}"/>
    <cellStyle name="Nota 2 12 4 5" xfId="26943" xr:uid="{00000000-0005-0000-0000-000039690000}"/>
    <cellStyle name="Nota 2 12 5" xfId="26944" xr:uid="{00000000-0005-0000-0000-00003A690000}"/>
    <cellStyle name="Nota 2 12 5 2" xfId="26945" xr:uid="{00000000-0005-0000-0000-00003B690000}"/>
    <cellStyle name="Nota 2 12 5 3" xfId="26946" xr:uid="{00000000-0005-0000-0000-00003C690000}"/>
    <cellStyle name="Nota 2 12 5 4" xfId="26947" xr:uid="{00000000-0005-0000-0000-00003D690000}"/>
    <cellStyle name="Nota 2 12 5 5" xfId="26948" xr:uid="{00000000-0005-0000-0000-00003E690000}"/>
    <cellStyle name="Nota 2 12 6" xfId="26949" xr:uid="{00000000-0005-0000-0000-00003F690000}"/>
    <cellStyle name="Nota 2 12 7" xfId="26950" xr:uid="{00000000-0005-0000-0000-000040690000}"/>
    <cellStyle name="Nota 2 12 8" xfId="26951" xr:uid="{00000000-0005-0000-0000-000041690000}"/>
    <cellStyle name="Nota 2 12 9" xfId="26952" xr:uid="{00000000-0005-0000-0000-000042690000}"/>
    <cellStyle name="Nota 2 13" xfId="26953" xr:uid="{00000000-0005-0000-0000-000043690000}"/>
    <cellStyle name="Nota 2 13 2" xfId="26954" xr:uid="{00000000-0005-0000-0000-000044690000}"/>
    <cellStyle name="Nota 2 14" xfId="26955" xr:uid="{00000000-0005-0000-0000-000045690000}"/>
    <cellStyle name="Nota 2 14 2" xfId="26956" xr:uid="{00000000-0005-0000-0000-000046690000}"/>
    <cellStyle name="Nota 2 15" xfId="26957" xr:uid="{00000000-0005-0000-0000-000047690000}"/>
    <cellStyle name="Nota 2 16" xfId="26958" xr:uid="{00000000-0005-0000-0000-000048690000}"/>
    <cellStyle name="Nota 2 17" xfId="26959" xr:uid="{00000000-0005-0000-0000-000049690000}"/>
    <cellStyle name="Nota 2 18" xfId="26960" xr:uid="{00000000-0005-0000-0000-00004A690000}"/>
    <cellStyle name="Nota 2 2" xfId="26961" xr:uid="{00000000-0005-0000-0000-00004B690000}"/>
    <cellStyle name="Nota 2 2 10" xfId="26962" xr:uid="{00000000-0005-0000-0000-00004C690000}"/>
    <cellStyle name="Nota 2 2 10 2" xfId="26963" xr:uid="{00000000-0005-0000-0000-00004D690000}"/>
    <cellStyle name="Nota 2 2 10 2 2" xfId="26964" xr:uid="{00000000-0005-0000-0000-00004E690000}"/>
    <cellStyle name="Nota 2 2 10 2 3" xfId="26965" xr:uid="{00000000-0005-0000-0000-00004F690000}"/>
    <cellStyle name="Nota 2 2 10 2 4" xfId="26966" xr:uid="{00000000-0005-0000-0000-000050690000}"/>
    <cellStyle name="Nota 2 2 10 2 5" xfId="26967" xr:uid="{00000000-0005-0000-0000-000051690000}"/>
    <cellStyle name="Nota 2 2 10 3" xfId="26968" xr:uid="{00000000-0005-0000-0000-000052690000}"/>
    <cellStyle name="Nota 2 2 10 3 2" xfId="26969" xr:uid="{00000000-0005-0000-0000-000053690000}"/>
    <cellStyle name="Nota 2 2 10 3 3" xfId="26970" xr:uid="{00000000-0005-0000-0000-000054690000}"/>
    <cellStyle name="Nota 2 2 10 3 4" xfId="26971" xr:uid="{00000000-0005-0000-0000-000055690000}"/>
    <cellStyle name="Nota 2 2 10 3 5" xfId="26972" xr:uid="{00000000-0005-0000-0000-000056690000}"/>
    <cellStyle name="Nota 2 2 10 4" xfId="26973" xr:uid="{00000000-0005-0000-0000-000057690000}"/>
    <cellStyle name="Nota 2 2 10 4 2" xfId="26974" xr:uid="{00000000-0005-0000-0000-000058690000}"/>
    <cellStyle name="Nota 2 2 10 4 3" xfId="26975" xr:uid="{00000000-0005-0000-0000-000059690000}"/>
    <cellStyle name="Nota 2 2 10 4 4" xfId="26976" xr:uid="{00000000-0005-0000-0000-00005A690000}"/>
    <cellStyle name="Nota 2 2 10 4 5" xfId="26977" xr:uid="{00000000-0005-0000-0000-00005B690000}"/>
    <cellStyle name="Nota 2 2 10 5" xfId="26978" xr:uid="{00000000-0005-0000-0000-00005C690000}"/>
    <cellStyle name="Nota 2 2 10 5 2" xfId="26979" xr:uid="{00000000-0005-0000-0000-00005D690000}"/>
    <cellStyle name="Nota 2 2 10 5 3" xfId="26980" xr:uid="{00000000-0005-0000-0000-00005E690000}"/>
    <cellStyle name="Nota 2 2 10 5 4" xfId="26981" xr:uid="{00000000-0005-0000-0000-00005F690000}"/>
    <cellStyle name="Nota 2 2 10 5 5" xfId="26982" xr:uid="{00000000-0005-0000-0000-000060690000}"/>
    <cellStyle name="Nota 2 2 10 6" xfId="26983" xr:uid="{00000000-0005-0000-0000-000061690000}"/>
    <cellStyle name="Nota 2 2 10 7" xfId="26984" xr:uid="{00000000-0005-0000-0000-000062690000}"/>
    <cellStyle name="Nota 2 2 10 8" xfId="26985" xr:uid="{00000000-0005-0000-0000-000063690000}"/>
    <cellStyle name="Nota 2 2 10 9" xfId="26986" xr:uid="{00000000-0005-0000-0000-000064690000}"/>
    <cellStyle name="Nota 2 2 11" xfId="26987" xr:uid="{00000000-0005-0000-0000-000065690000}"/>
    <cellStyle name="Nota 2 2 11 2" xfId="26988" xr:uid="{00000000-0005-0000-0000-000066690000}"/>
    <cellStyle name="Nota 2 2 12" xfId="26989" xr:uid="{00000000-0005-0000-0000-000067690000}"/>
    <cellStyle name="Nota 2 2 12 2" xfId="26990" xr:uid="{00000000-0005-0000-0000-000068690000}"/>
    <cellStyle name="Nota 2 2 13" xfId="26991" xr:uid="{00000000-0005-0000-0000-000069690000}"/>
    <cellStyle name="Nota 2 2 14" xfId="26992" xr:uid="{00000000-0005-0000-0000-00006A690000}"/>
    <cellStyle name="Nota 2 2 15" xfId="26993" xr:uid="{00000000-0005-0000-0000-00006B690000}"/>
    <cellStyle name="Nota 2 2 16" xfId="26994" xr:uid="{00000000-0005-0000-0000-00006C690000}"/>
    <cellStyle name="Nota 2 2 2" xfId="26995" xr:uid="{00000000-0005-0000-0000-00006D690000}"/>
    <cellStyle name="Nota 2 2 2 10" xfId="26996" xr:uid="{00000000-0005-0000-0000-00006E690000}"/>
    <cellStyle name="Nota 2 2 2 10 2" xfId="26997" xr:uid="{00000000-0005-0000-0000-00006F690000}"/>
    <cellStyle name="Nota 2 2 2 10 2 2" xfId="26998" xr:uid="{00000000-0005-0000-0000-000070690000}"/>
    <cellStyle name="Nota 2 2 2 10 2 3" xfId="26999" xr:uid="{00000000-0005-0000-0000-000071690000}"/>
    <cellStyle name="Nota 2 2 2 10 2 4" xfId="27000" xr:uid="{00000000-0005-0000-0000-000072690000}"/>
    <cellStyle name="Nota 2 2 2 10 2 5" xfId="27001" xr:uid="{00000000-0005-0000-0000-000073690000}"/>
    <cellStyle name="Nota 2 2 2 10 3" xfId="27002" xr:uid="{00000000-0005-0000-0000-000074690000}"/>
    <cellStyle name="Nota 2 2 2 10 3 2" xfId="27003" xr:uid="{00000000-0005-0000-0000-000075690000}"/>
    <cellStyle name="Nota 2 2 2 10 3 3" xfId="27004" xr:uid="{00000000-0005-0000-0000-000076690000}"/>
    <cellStyle name="Nota 2 2 2 10 3 4" xfId="27005" xr:uid="{00000000-0005-0000-0000-000077690000}"/>
    <cellStyle name="Nota 2 2 2 10 3 5" xfId="27006" xr:uid="{00000000-0005-0000-0000-000078690000}"/>
    <cellStyle name="Nota 2 2 2 10 4" xfId="27007" xr:uid="{00000000-0005-0000-0000-000079690000}"/>
    <cellStyle name="Nota 2 2 2 10 4 2" xfId="27008" xr:uid="{00000000-0005-0000-0000-00007A690000}"/>
    <cellStyle name="Nota 2 2 2 10 4 3" xfId="27009" xr:uid="{00000000-0005-0000-0000-00007B690000}"/>
    <cellStyle name="Nota 2 2 2 10 4 4" xfId="27010" xr:uid="{00000000-0005-0000-0000-00007C690000}"/>
    <cellStyle name="Nota 2 2 2 10 4 5" xfId="27011" xr:uid="{00000000-0005-0000-0000-00007D690000}"/>
    <cellStyle name="Nota 2 2 2 10 5" xfId="27012" xr:uid="{00000000-0005-0000-0000-00007E690000}"/>
    <cellStyle name="Nota 2 2 2 10 5 2" xfId="27013" xr:uid="{00000000-0005-0000-0000-00007F690000}"/>
    <cellStyle name="Nota 2 2 2 10 5 3" xfId="27014" xr:uid="{00000000-0005-0000-0000-000080690000}"/>
    <cellStyle name="Nota 2 2 2 10 5 4" xfId="27015" xr:uid="{00000000-0005-0000-0000-000081690000}"/>
    <cellStyle name="Nota 2 2 2 10 5 5" xfId="27016" xr:uid="{00000000-0005-0000-0000-000082690000}"/>
    <cellStyle name="Nota 2 2 2 10 6" xfId="27017" xr:uid="{00000000-0005-0000-0000-000083690000}"/>
    <cellStyle name="Nota 2 2 2 10 7" xfId="27018" xr:uid="{00000000-0005-0000-0000-000084690000}"/>
    <cellStyle name="Nota 2 2 2 10 8" xfId="27019" xr:uid="{00000000-0005-0000-0000-000085690000}"/>
    <cellStyle name="Nota 2 2 2 10 9" xfId="27020" xr:uid="{00000000-0005-0000-0000-000086690000}"/>
    <cellStyle name="Nota 2 2 2 11" xfId="27021" xr:uid="{00000000-0005-0000-0000-000087690000}"/>
    <cellStyle name="Nota 2 2 2 11 2" xfId="27022" xr:uid="{00000000-0005-0000-0000-000088690000}"/>
    <cellStyle name="Nota 2 2 2 11 2 2" xfId="27023" xr:uid="{00000000-0005-0000-0000-000089690000}"/>
    <cellStyle name="Nota 2 2 2 11 2 3" xfId="27024" xr:uid="{00000000-0005-0000-0000-00008A690000}"/>
    <cellStyle name="Nota 2 2 2 11 2 4" xfId="27025" xr:uid="{00000000-0005-0000-0000-00008B690000}"/>
    <cellStyle name="Nota 2 2 2 11 2 5" xfId="27026" xr:uid="{00000000-0005-0000-0000-00008C690000}"/>
    <cellStyle name="Nota 2 2 2 11 3" xfId="27027" xr:uid="{00000000-0005-0000-0000-00008D690000}"/>
    <cellStyle name="Nota 2 2 2 11 3 2" xfId="27028" xr:uid="{00000000-0005-0000-0000-00008E690000}"/>
    <cellStyle name="Nota 2 2 2 11 3 3" xfId="27029" xr:uid="{00000000-0005-0000-0000-00008F690000}"/>
    <cellStyle name="Nota 2 2 2 11 3 4" xfId="27030" xr:uid="{00000000-0005-0000-0000-000090690000}"/>
    <cellStyle name="Nota 2 2 2 11 3 5" xfId="27031" xr:uid="{00000000-0005-0000-0000-000091690000}"/>
    <cellStyle name="Nota 2 2 2 11 4" xfId="27032" xr:uid="{00000000-0005-0000-0000-000092690000}"/>
    <cellStyle name="Nota 2 2 2 11 4 2" xfId="27033" xr:uid="{00000000-0005-0000-0000-000093690000}"/>
    <cellStyle name="Nota 2 2 2 11 4 3" xfId="27034" xr:uid="{00000000-0005-0000-0000-000094690000}"/>
    <cellStyle name="Nota 2 2 2 11 4 4" xfId="27035" xr:uid="{00000000-0005-0000-0000-000095690000}"/>
    <cellStyle name="Nota 2 2 2 11 4 5" xfId="27036" xr:uid="{00000000-0005-0000-0000-000096690000}"/>
    <cellStyle name="Nota 2 2 2 11 5" xfId="27037" xr:uid="{00000000-0005-0000-0000-000097690000}"/>
    <cellStyle name="Nota 2 2 2 11 5 2" xfId="27038" xr:uid="{00000000-0005-0000-0000-000098690000}"/>
    <cellStyle name="Nota 2 2 2 11 5 3" xfId="27039" xr:uid="{00000000-0005-0000-0000-000099690000}"/>
    <cellStyle name="Nota 2 2 2 11 5 4" xfId="27040" xr:uid="{00000000-0005-0000-0000-00009A690000}"/>
    <cellStyle name="Nota 2 2 2 11 5 5" xfId="27041" xr:uid="{00000000-0005-0000-0000-00009B690000}"/>
    <cellStyle name="Nota 2 2 2 11 6" xfId="27042" xr:uid="{00000000-0005-0000-0000-00009C690000}"/>
    <cellStyle name="Nota 2 2 2 11 7" xfId="27043" xr:uid="{00000000-0005-0000-0000-00009D690000}"/>
    <cellStyle name="Nota 2 2 2 11 8" xfId="27044" xr:uid="{00000000-0005-0000-0000-00009E690000}"/>
    <cellStyle name="Nota 2 2 2 11 9" xfId="27045" xr:uid="{00000000-0005-0000-0000-00009F690000}"/>
    <cellStyle name="Nota 2 2 2 12" xfId="27046" xr:uid="{00000000-0005-0000-0000-0000A0690000}"/>
    <cellStyle name="Nota 2 2 2 12 2" xfId="27047" xr:uid="{00000000-0005-0000-0000-0000A1690000}"/>
    <cellStyle name="Nota 2 2 2 13" xfId="27048" xr:uid="{00000000-0005-0000-0000-0000A2690000}"/>
    <cellStyle name="Nota 2 2 2 13 2" xfId="27049" xr:uid="{00000000-0005-0000-0000-0000A3690000}"/>
    <cellStyle name="Nota 2 2 2 14" xfId="27050" xr:uid="{00000000-0005-0000-0000-0000A4690000}"/>
    <cellStyle name="Nota 2 2 2 15" xfId="27051" xr:uid="{00000000-0005-0000-0000-0000A5690000}"/>
    <cellStyle name="Nota 2 2 2 2" xfId="27052" xr:uid="{00000000-0005-0000-0000-0000A6690000}"/>
    <cellStyle name="Nota 2 2 2 2 2" xfId="27053" xr:uid="{00000000-0005-0000-0000-0000A7690000}"/>
    <cellStyle name="Nota 2 2 2 2 2 2" xfId="27054" xr:uid="{00000000-0005-0000-0000-0000A8690000}"/>
    <cellStyle name="Nota 2 2 2 2 2 2 2" xfId="27055" xr:uid="{00000000-0005-0000-0000-0000A9690000}"/>
    <cellStyle name="Nota 2 2 2 2 2 2 3" xfId="27056" xr:uid="{00000000-0005-0000-0000-0000AA690000}"/>
    <cellStyle name="Nota 2 2 2 2 2 3" xfId="27057" xr:uid="{00000000-0005-0000-0000-0000AB690000}"/>
    <cellStyle name="Nota 2 2 2 2 2 4" xfId="27058" xr:uid="{00000000-0005-0000-0000-0000AC690000}"/>
    <cellStyle name="Nota 2 2 2 2 3" xfId="27059" xr:uid="{00000000-0005-0000-0000-0000AD690000}"/>
    <cellStyle name="Nota 2 2 2 2 3 2" xfId="27060" xr:uid="{00000000-0005-0000-0000-0000AE690000}"/>
    <cellStyle name="Nota 2 2 2 2 3 2 2" xfId="27061" xr:uid="{00000000-0005-0000-0000-0000AF690000}"/>
    <cellStyle name="Nota 2 2 2 2 3 3" xfId="27062" xr:uid="{00000000-0005-0000-0000-0000B0690000}"/>
    <cellStyle name="Nota 2 2 2 2 4" xfId="27063" xr:uid="{00000000-0005-0000-0000-0000B1690000}"/>
    <cellStyle name="Nota 2 2 2 2 4 2" xfId="27064" xr:uid="{00000000-0005-0000-0000-0000B2690000}"/>
    <cellStyle name="Nota 2 2 2 2 4 2 2" xfId="27065" xr:uid="{00000000-0005-0000-0000-0000B3690000}"/>
    <cellStyle name="Nota 2 2 2 2 4 3" xfId="27066" xr:uid="{00000000-0005-0000-0000-0000B4690000}"/>
    <cellStyle name="Nota 2 2 2 2 5" xfId="27067" xr:uid="{00000000-0005-0000-0000-0000B5690000}"/>
    <cellStyle name="Nota 2 2 2 2 5 2" xfId="27068" xr:uid="{00000000-0005-0000-0000-0000B6690000}"/>
    <cellStyle name="Nota 2 2 2 2 6" xfId="27069" xr:uid="{00000000-0005-0000-0000-0000B7690000}"/>
    <cellStyle name="Nota 2 2 2 2 6 2" xfId="27070" xr:uid="{00000000-0005-0000-0000-0000B8690000}"/>
    <cellStyle name="Nota 2 2 2 2 7" xfId="27071" xr:uid="{00000000-0005-0000-0000-0000B9690000}"/>
    <cellStyle name="Nota 2 2 2 2 7 2" xfId="27072" xr:uid="{00000000-0005-0000-0000-0000BA690000}"/>
    <cellStyle name="Nota 2 2 2 2 8" xfId="27073" xr:uid="{00000000-0005-0000-0000-0000BB690000}"/>
    <cellStyle name="Nota 2 2 2 2 8 2" xfId="27074" xr:uid="{00000000-0005-0000-0000-0000BC690000}"/>
    <cellStyle name="Nota 2 2 2 2 9" xfId="27075" xr:uid="{00000000-0005-0000-0000-0000BD690000}"/>
    <cellStyle name="Nota 2 2 2 3" xfId="27076" xr:uid="{00000000-0005-0000-0000-0000BE690000}"/>
    <cellStyle name="Nota 2 2 2 3 2" xfId="27077" xr:uid="{00000000-0005-0000-0000-0000BF690000}"/>
    <cellStyle name="Nota 2 2 2 3 2 2" xfId="27078" xr:uid="{00000000-0005-0000-0000-0000C0690000}"/>
    <cellStyle name="Nota 2 2 2 3 2 2 2" xfId="27079" xr:uid="{00000000-0005-0000-0000-0000C1690000}"/>
    <cellStyle name="Nota 2 2 2 3 2 3" xfId="27080" xr:uid="{00000000-0005-0000-0000-0000C2690000}"/>
    <cellStyle name="Nota 2 2 2 3 3" xfId="27081" xr:uid="{00000000-0005-0000-0000-0000C3690000}"/>
    <cellStyle name="Nota 2 2 2 3 3 2" xfId="27082" xr:uid="{00000000-0005-0000-0000-0000C4690000}"/>
    <cellStyle name="Nota 2 2 2 3 3 2 2" xfId="27083" xr:uid="{00000000-0005-0000-0000-0000C5690000}"/>
    <cellStyle name="Nota 2 2 2 3 3 3" xfId="27084" xr:uid="{00000000-0005-0000-0000-0000C6690000}"/>
    <cellStyle name="Nota 2 2 2 3 4" xfId="27085" xr:uid="{00000000-0005-0000-0000-0000C7690000}"/>
    <cellStyle name="Nota 2 2 2 3 4 2" xfId="27086" xr:uid="{00000000-0005-0000-0000-0000C8690000}"/>
    <cellStyle name="Nota 2 2 2 3 5" xfId="27087" xr:uid="{00000000-0005-0000-0000-0000C9690000}"/>
    <cellStyle name="Nota 2 2 2 3 5 2" xfId="27088" xr:uid="{00000000-0005-0000-0000-0000CA690000}"/>
    <cellStyle name="Nota 2 2 2 3 6" xfId="27089" xr:uid="{00000000-0005-0000-0000-0000CB690000}"/>
    <cellStyle name="Nota 2 2 2 3 6 2" xfId="27090" xr:uid="{00000000-0005-0000-0000-0000CC690000}"/>
    <cellStyle name="Nota 2 2 2 3 7" xfId="27091" xr:uid="{00000000-0005-0000-0000-0000CD690000}"/>
    <cellStyle name="Nota 2 2 2 3 7 2" xfId="27092" xr:uid="{00000000-0005-0000-0000-0000CE690000}"/>
    <cellStyle name="Nota 2 2 2 3 8" xfId="27093" xr:uid="{00000000-0005-0000-0000-0000CF690000}"/>
    <cellStyle name="Nota 2 2 2 3 8 2" xfId="27094" xr:uid="{00000000-0005-0000-0000-0000D0690000}"/>
    <cellStyle name="Nota 2 2 2 3 9" xfId="27095" xr:uid="{00000000-0005-0000-0000-0000D1690000}"/>
    <cellStyle name="Nota 2 2 2 4" xfId="27096" xr:uid="{00000000-0005-0000-0000-0000D2690000}"/>
    <cellStyle name="Nota 2 2 2 4 2" xfId="27097" xr:uid="{00000000-0005-0000-0000-0000D3690000}"/>
    <cellStyle name="Nota 2 2 2 4 2 2" xfId="27098" xr:uid="{00000000-0005-0000-0000-0000D4690000}"/>
    <cellStyle name="Nota 2 2 2 4 3" xfId="27099" xr:uid="{00000000-0005-0000-0000-0000D5690000}"/>
    <cellStyle name="Nota 2 2 2 4 3 2" xfId="27100" xr:uid="{00000000-0005-0000-0000-0000D6690000}"/>
    <cellStyle name="Nota 2 2 2 4 4" xfId="27101" xr:uid="{00000000-0005-0000-0000-0000D7690000}"/>
    <cellStyle name="Nota 2 2 2 4 4 2" xfId="27102" xr:uid="{00000000-0005-0000-0000-0000D8690000}"/>
    <cellStyle name="Nota 2 2 2 4 5" xfId="27103" xr:uid="{00000000-0005-0000-0000-0000D9690000}"/>
    <cellStyle name="Nota 2 2 2 4 5 2" xfId="27104" xr:uid="{00000000-0005-0000-0000-0000DA690000}"/>
    <cellStyle name="Nota 2 2 2 4 6" xfId="27105" xr:uid="{00000000-0005-0000-0000-0000DB690000}"/>
    <cellStyle name="Nota 2 2 2 4 6 2" xfId="27106" xr:uid="{00000000-0005-0000-0000-0000DC690000}"/>
    <cellStyle name="Nota 2 2 2 4 7" xfId="27107" xr:uid="{00000000-0005-0000-0000-0000DD690000}"/>
    <cellStyle name="Nota 2 2 2 4 7 2" xfId="27108" xr:uid="{00000000-0005-0000-0000-0000DE690000}"/>
    <cellStyle name="Nota 2 2 2 4 8" xfId="27109" xr:uid="{00000000-0005-0000-0000-0000DF690000}"/>
    <cellStyle name="Nota 2 2 2 4 8 2" xfId="27110" xr:uid="{00000000-0005-0000-0000-0000E0690000}"/>
    <cellStyle name="Nota 2 2 2 4 9" xfId="27111" xr:uid="{00000000-0005-0000-0000-0000E1690000}"/>
    <cellStyle name="Nota 2 2 2 5" xfId="27112" xr:uid="{00000000-0005-0000-0000-0000E2690000}"/>
    <cellStyle name="Nota 2 2 2 5 2" xfId="27113" xr:uid="{00000000-0005-0000-0000-0000E3690000}"/>
    <cellStyle name="Nota 2 2 2 5 2 2" xfId="27114" xr:uid="{00000000-0005-0000-0000-0000E4690000}"/>
    <cellStyle name="Nota 2 2 2 5 3" xfId="27115" xr:uid="{00000000-0005-0000-0000-0000E5690000}"/>
    <cellStyle name="Nota 2 2 2 6" xfId="27116" xr:uid="{00000000-0005-0000-0000-0000E6690000}"/>
    <cellStyle name="Nota 2 2 2 6 2" xfId="27117" xr:uid="{00000000-0005-0000-0000-0000E7690000}"/>
    <cellStyle name="Nota 2 2 2 6 2 2" xfId="27118" xr:uid="{00000000-0005-0000-0000-0000E8690000}"/>
    <cellStyle name="Nota 2 2 2 6 2 3" xfId="27119" xr:uid="{00000000-0005-0000-0000-0000E9690000}"/>
    <cellStyle name="Nota 2 2 2 6 2 4" xfId="27120" xr:uid="{00000000-0005-0000-0000-0000EA690000}"/>
    <cellStyle name="Nota 2 2 2 6 2 5" xfId="27121" xr:uid="{00000000-0005-0000-0000-0000EB690000}"/>
    <cellStyle name="Nota 2 2 2 6 3" xfId="27122" xr:uid="{00000000-0005-0000-0000-0000EC690000}"/>
    <cellStyle name="Nota 2 2 2 6 3 2" xfId="27123" xr:uid="{00000000-0005-0000-0000-0000ED690000}"/>
    <cellStyle name="Nota 2 2 2 6 3 3" xfId="27124" xr:uid="{00000000-0005-0000-0000-0000EE690000}"/>
    <cellStyle name="Nota 2 2 2 6 3 4" xfId="27125" xr:uid="{00000000-0005-0000-0000-0000EF690000}"/>
    <cellStyle name="Nota 2 2 2 6 3 5" xfId="27126" xr:uid="{00000000-0005-0000-0000-0000F0690000}"/>
    <cellStyle name="Nota 2 2 2 6 4" xfId="27127" xr:uid="{00000000-0005-0000-0000-0000F1690000}"/>
    <cellStyle name="Nota 2 2 2 6 4 2" xfId="27128" xr:uid="{00000000-0005-0000-0000-0000F2690000}"/>
    <cellStyle name="Nota 2 2 2 6 4 3" xfId="27129" xr:uid="{00000000-0005-0000-0000-0000F3690000}"/>
    <cellStyle name="Nota 2 2 2 6 4 4" xfId="27130" xr:uid="{00000000-0005-0000-0000-0000F4690000}"/>
    <cellStyle name="Nota 2 2 2 6 4 5" xfId="27131" xr:uid="{00000000-0005-0000-0000-0000F5690000}"/>
    <cellStyle name="Nota 2 2 2 6 5" xfId="27132" xr:uid="{00000000-0005-0000-0000-0000F6690000}"/>
    <cellStyle name="Nota 2 2 2 6 5 2" xfId="27133" xr:uid="{00000000-0005-0000-0000-0000F7690000}"/>
    <cellStyle name="Nota 2 2 2 6 5 3" xfId="27134" xr:uid="{00000000-0005-0000-0000-0000F8690000}"/>
    <cellStyle name="Nota 2 2 2 6 5 4" xfId="27135" xr:uid="{00000000-0005-0000-0000-0000F9690000}"/>
    <cellStyle name="Nota 2 2 2 6 5 5" xfId="27136" xr:uid="{00000000-0005-0000-0000-0000FA690000}"/>
    <cellStyle name="Nota 2 2 2 6 6" xfId="27137" xr:uid="{00000000-0005-0000-0000-0000FB690000}"/>
    <cellStyle name="Nota 2 2 2 6 6 2" xfId="27138" xr:uid="{00000000-0005-0000-0000-0000FC690000}"/>
    <cellStyle name="Nota 2 2 2 6 6 3" xfId="27139" xr:uid="{00000000-0005-0000-0000-0000FD690000}"/>
    <cellStyle name="Nota 2 2 2 6 6 4" xfId="27140" xr:uid="{00000000-0005-0000-0000-0000FE690000}"/>
    <cellStyle name="Nota 2 2 2 6 7" xfId="27141" xr:uid="{00000000-0005-0000-0000-0000FF690000}"/>
    <cellStyle name="Nota 2 2 2 6 8" xfId="27142" xr:uid="{00000000-0005-0000-0000-0000006A0000}"/>
    <cellStyle name="Nota 2 2 2 6 9" xfId="27143" xr:uid="{00000000-0005-0000-0000-0000016A0000}"/>
    <cellStyle name="Nota 2 2 2 7" xfId="27144" xr:uid="{00000000-0005-0000-0000-0000026A0000}"/>
    <cellStyle name="Nota 2 2 2 7 2" xfId="27145" xr:uid="{00000000-0005-0000-0000-0000036A0000}"/>
    <cellStyle name="Nota 2 2 2 7 2 2" xfId="27146" xr:uid="{00000000-0005-0000-0000-0000046A0000}"/>
    <cellStyle name="Nota 2 2 2 7 2 3" xfId="27147" xr:uid="{00000000-0005-0000-0000-0000056A0000}"/>
    <cellStyle name="Nota 2 2 2 7 2 4" xfId="27148" xr:uid="{00000000-0005-0000-0000-0000066A0000}"/>
    <cellStyle name="Nota 2 2 2 7 2 5" xfId="27149" xr:uid="{00000000-0005-0000-0000-0000076A0000}"/>
    <cellStyle name="Nota 2 2 2 7 3" xfId="27150" xr:uid="{00000000-0005-0000-0000-0000086A0000}"/>
    <cellStyle name="Nota 2 2 2 7 3 2" xfId="27151" xr:uid="{00000000-0005-0000-0000-0000096A0000}"/>
    <cellStyle name="Nota 2 2 2 7 3 3" xfId="27152" xr:uid="{00000000-0005-0000-0000-00000A6A0000}"/>
    <cellStyle name="Nota 2 2 2 7 3 4" xfId="27153" xr:uid="{00000000-0005-0000-0000-00000B6A0000}"/>
    <cellStyle name="Nota 2 2 2 7 3 5" xfId="27154" xr:uid="{00000000-0005-0000-0000-00000C6A0000}"/>
    <cellStyle name="Nota 2 2 2 7 4" xfId="27155" xr:uid="{00000000-0005-0000-0000-00000D6A0000}"/>
    <cellStyle name="Nota 2 2 2 7 4 2" xfId="27156" xr:uid="{00000000-0005-0000-0000-00000E6A0000}"/>
    <cellStyle name="Nota 2 2 2 7 4 3" xfId="27157" xr:uid="{00000000-0005-0000-0000-00000F6A0000}"/>
    <cellStyle name="Nota 2 2 2 7 4 4" xfId="27158" xr:uid="{00000000-0005-0000-0000-0000106A0000}"/>
    <cellStyle name="Nota 2 2 2 7 4 5" xfId="27159" xr:uid="{00000000-0005-0000-0000-0000116A0000}"/>
    <cellStyle name="Nota 2 2 2 7 5" xfId="27160" xr:uid="{00000000-0005-0000-0000-0000126A0000}"/>
    <cellStyle name="Nota 2 2 2 7 5 2" xfId="27161" xr:uid="{00000000-0005-0000-0000-0000136A0000}"/>
    <cellStyle name="Nota 2 2 2 7 5 3" xfId="27162" xr:uid="{00000000-0005-0000-0000-0000146A0000}"/>
    <cellStyle name="Nota 2 2 2 7 5 4" xfId="27163" xr:uid="{00000000-0005-0000-0000-0000156A0000}"/>
    <cellStyle name="Nota 2 2 2 7 5 5" xfId="27164" xr:uid="{00000000-0005-0000-0000-0000166A0000}"/>
    <cellStyle name="Nota 2 2 2 7 6" xfId="27165" xr:uid="{00000000-0005-0000-0000-0000176A0000}"/>
    <cellStyle name="Nota 2 2 2 7 6 2" xfId="27166" xr:uid="{00000000-0005-0000-0000-0000186A0000}"/>
    <cellStyle name="Nota 2 2 2 7 6 3" xfId="27167" xr:uid="{00000000-0005-0000-0000-0000196A0000}"/>
    <cellStyle name="Nota 2 2 2 7 6 4" xfId="27168" xr:uid="{00000000-0005-0000-0000-00001A6A0000}"/>
    <cellStyle name="Nota 2 2 2 7 7" xfId="27169" xr:uid="{00000000-0005-0000-0000-00001B6A0000}"/>
    <cellStyle name="Nota 2 2 2 7 8" xfId="27170" xr:uid="{00000000-0005-0000-0000-00001C6A0000}"/>
    <cellStyle name="Nota 2 2 2 7 9" xfId="27171" xr:uid="{00000000-0005-0000-0000-00001D6A0000}"/>
    <cellStyle name="Nota 2 2 2 8" xfId="27172" xr:uid="{00000000-0005-0000-0000-00001E6A0000}"/>
    <cellStyle name="Nota 2 2 2 8 2" xfId="27173" xr:uid="{00000000-0005-0000-0000-00001F6A0000}"/>
    <cellStyle name="Nota 2 2 2 8 2 2" xfId="27174" xr:uid="{00000000-0005-0000-0000-0000206A0000}"/>
    <cellStyle name="Nota 2 2 2 8 2 3" xfId="27175" xr:uid="{00000000-0005-0000-0000-0000216A0000}"/>
    <cellStyle name="Nota 2 2 2 8 2 4" xfId="27176" xr:uid="{00000000-0005-0000-0000-0000226A0000}"/>
    <cellStyle name="Nota 2 2 2 8 2 5" xfId="27177" xr:uid="{00000000-0005-0000-0000-0000236A0000}"/>
    <cellStyle name="Nota 2 2 2 8 3" xfId="27178" xr:uid="{00000000-0005-0000-0000-0000246A0000}"/>
    <cellStyle name="Nota 2 2 2 8 3 2" xfId="27179" xr:uid="{00000000-0005-0000-0000-0000256A0000}"/>
    <cellStyle name="Nota 2 2 2 8 3 3" xfId="27180" xr:uid="{00000000-0005-0000-0000-0000266A0000}"/>
    <cellStyle name="Nota 2 2 2 8 3 4" xfId="27181" xr:uid="{00000000-0005-0000-0000-0000276A0000}"/>
    <cellStyle name="Nota 2 2 2 8 3 5" xfId="27182" xr:uid="{00000000-0005-0000-0000-0000286A0000}"/>
    <cellStyle name="Nota 2 2 2 8 4" xfId="27183" xr:uid="{00000000-0005-0000-0000-0000296A0000}"/>
    <cellStyle name="Nota 2 2 2 8 4 2" xfId="27184" xr:uid="{00000000-0005-0000-0000-00002A6A0000}"/>
    <cellStyle name="Nota 2 2 2 8 4 3" xfId="27185" xr:uid="{00000000-0005-0000-0000-00002B6A0000}"/>
    <cellStyle name="Nota 2 2 2 8 4 4" xfId="27186" xr:uid="{00000000-0005-0000-0000-00002C6A0000}"/>
    <cellStyle name="Nota 2 2 2 8 4 5" xfId="27187" xr:uid="{00000000-0005-0000-0000-00002D6A0000}"/>
    <cellStyle name="Nota 2 2 2 8 5" xfId="27188" xr:uid="{00000000-0005-0000-0000-00002E6A0000}"/>
    <cellStyle name="Nota 2 2 2 8 5 2" xfId="27189" xr:uid="{00000000-0005-0000-0000-00002F6A0000}"/>
    <cellStyle name="Nota 2 2 2 8 5 3" xfId="27190" xr:uid="{00000000-0005-0000-0000-0000306A0000}"/>
    <cellStyle name="Nota 2 2 2 8 5 4" xfId="27191" xr:uid="{00000000-0005-0000-0000-0000316A0000}"/>
    <cellStyle name="Nota 2 2 2 8 5 5" xfId="27192" xr:uid="{00000000-0005-0000-0000-0000326A0000}"/>
    <cellStyle name="Nota 2 2 2 8 6" xfId="27193" xr:uid="{00000000-0005-0000-0000-0000336A0000}"/>
    <cellStyle name="Nota 2 2 2 8 6 2" xfId="27194" xr:uid="{00000000-0005-0000-0000-0000346A0000}"/>
    <cellStyle name="Nota 2 2 2 8 6 3" xfId="27195" xr:uid="{00000000-0005-0000-0000-0000356A0000}"/>
    <cellStyle name="Nota 2 2 2 8 6 4" xfId="27196" xr:uid="{00000000-0005-0000-0000-0000366A0000}"/>
    <cellStyle name="Nota 2 2 2 8 7" xfId="27197" xr:uid="{00000000-0005-0000-0000-0000376A0000}"/>
    <cellStyle name="Nota 2 2 2 8 8" xfId="27198" xr:uid="{00000000-0005-0000-0000-0000386A0000}"/>
    <cellStyle name="Nota 2 2 2 8 9" xfId="27199" xr:uid="{00000000-0005-0000-0000-0000396A0000}"/>
    <cellStyle name="Nota 2 2 2 9" xfId="27200" xr:uid="{00000000-0005-0000-0000-00003A6A0000}"/>
    <cellStyle name="Nota 2 2 2 9 10" xfId="27201" xr:uid="{00000000-0005-0000-0000-00003B6A0000}"/>
    <cellStyle name="Nota 2 2 2 9 2" xfId="27202" xr:uid="{00000000-0005-0000-0000-00003C6A0000}"/>
    <cellStyle name="Nota 2 2 2 9 2 2" xfId="27203" xr:uid="{00000000-0005-0000-0000-00003D6A0000}"/>
    <cellStyle name="Nota 2 2 2 9 2 3" xfId="27204" xr:uid="{00000000-0005-0000-0000-00003E6A0000}"/>
    <cellStyle name="Nota 2 2 2 9 2 4" xfId="27205" xr:uid="{00000000-0005-0000-0000-00003F6A0000}"/>
    <cellStyle name="Nota 2 2 2 9 2 5" xfId="27206" xr:uid="{00000000-0005-0000-0000-0000406A0000}"/>
    <cellStyle name="Nota 2 2 2 9 3" xfId="27207" xr:uid="{00000000-0005-0000-0000-0000416A0000}"/>
    <cellStyle name="Nota 2 2 2 9 3 2" xfId="27208" xr:uid="{00000000-0005-0000-0000-0000426A0000}"/>
    <cellStyle name="Nota 2 2 2 9 3 3" xfId="27209" xr:uid="{00000000-0005-0000-0000-0000436A0000}"/>
    <cellStyle name="Nota 2 2 2 9 3 4" xfId="27210" xr:uid="{00000000-0005-0000-0000-0000446A0000}"/>
    <cellStyle name="Nota 2 2 2 9 3 5" xfId="27211" xr:uid="{00000000-0005-0000-0000-0000456A0000}"/>
    <cellStyle name="Nota 2 2 2 9 4" xfId="27212" xr:uid="{00000000-0005-0000-0000-0000466A0000}"/>
    <cellStyle name="Nota 2 2 2 9 4 2" xfId="27213" xr:uid="{00000000-0005-0000-0000-0000476A0000}"/>
    <cellStyle name="Nota 2 2 2 9 4 3" xfId="27214" xr:uid="{00000000-0005-0000-0000-0000486A0000}"/>
    <cellStyle name="Nota 2 2 2 9 4 4" xfId="27215" xr:uid="{00000000-0005-0000-0000-0000496A0000}"/>
    <cellStyle name="Nota 2 2 2 9 4 5" xfId="27216" xr:uid="{00000000-0005-0000-0000-00004A6A0000}"/>
    <cellStyle name="Nota 2 2 2 9 5" xfId="27217" xr:uid="{00000000-0005-0000-0000-00004B6A0000}"/>
    <cellStyle name="Nota 2 2 2 9 5 2" xfId="27218" xr:uid="{00000000-0005-0000-0000-00004C6A0000}"/>
    <cellStyle name="Nota 2 2 2 9 5 3" xfId="27219" xr:uid="{00000000-0005-0000-0000-00004D6A0000}"/>
    <cellStyle name="Nota 2 2 2 9 5 4" xfId="27220" xr:uid="{00000000-0005-0000-0000-00004E6A0000}"/>
    <cellStyle name="Nota 2 2 2 9 5 5" xfId="27221" xr:uid="{00000000-0005-0000-0000-00004F6A0000}"/>
    <cellStyle name="Nota 2 2 2 9 6" xfId="27222" xr:uid="{00000000-0005-0000-0000-0000506A0000}"/>
    <cellStyle name="Nota 2 2 2 9 6 2" xfId="27223" xr:uid="{00000000-0005-0000-0000-0000516A0000}"/>
    <cellStyle name="Nota 2 2 2 9 6 3" xfId="27224" xr:uid="{00000000-0005-0000-0000-0000526A0000}"/>
    <cellStyle name="Nota 2 2 2 9 6 4" xfId="27225" xr:uid="{00000000-0005-0000-0000-0000536A0000}"/>
    <cellStyle name="Nota 2 2 2 9 7" xfId="27226" xr:uid="{00000000-0005-0000-0000-0000546A0000}"/>
    <cellStyle name="Nota 2 2 2 9 8" xfId="27227" xr:uid="{00000000-0005-0000-0000-0000556A0000}"/>
    <cellStyle name="Nota 2 2 2 9 9" xfId="27228" xr:uid="{00000000-0005-0000-0000-0000566A0000}"/>
    <cellStyle name="Nota 2 2 3" xfId="27229" xr:uid="{00000000-0005-0000-0000-0000576A0000}"/>
    <cellStyle name="Nota 2 2 3 10" xfId="27230" xr:uid="{00000000-0005-0000-0000-0000586A0000}"/>
    <cellStyle name="Nota 2 2 3 10 2" xfId="27231" xr:uid="{00000000-0005-0000-0000-0000596A0000}"/>
    <cellStyle name="Nota 2 2 3 10 3" xfId="27232" xr:uid="{00000000-0005-0000-0000-00005A6A0000}"/>
    <cellStyle name="Nota 2 2 3 11" xfId="27233" xr:uid="{00000000-0005-0000-0000-00005B6A0000}"/>
    <cellStyle name="Nota 2 2 3 2" xfId="27234" xr:uid="{00000000-0005-0000-0000-00005C6A0000}"/>
    <cellStyle name="Nota 2 2 3 2 2" xfId="27235" xr:uid="{00000000-0005-0000-0000-00005D6A0000}"/>
    <cellStyle name="Nota 2 2 3 2 2 2" xfId="27236" xr:uid="{00000000-0005-0000-0000-00005E6A0000}"/>
    <cellStyle name="Nota 2 2 3 2 2 2 2" xfId="27237" xr:uid="{00000000-0005-0000-0000-00005F6A0000}"/>
    <cellStyle name="Nota 2 2 3 2 2 3" xfId="27238" xr:uid="{00000000-0005-0000-0000-0000606A0000}"/>
    <cellStyle name="Nota 2 2 3 2 3" xfId="27239" xr:uid="{00000000-0005-0000-0000-0000616A0000}"/>
    <cellStyle name="Nota 2 2 3 2 3 2" xfId="27240" xr:uid="{00000000-0005-0000-0000-0000626A0000}"/>
    <cellStyle name="Nota 2 2 3 2 4" xfId="27241" xr:uid="{00000000-0005-0000-0000-0000636A0000}"/>
    <cellStyle name="Nota 2 2 3 2 4 2" xfId="27242" xr:uid="{00000000-0005-0000-0000-0000646A0000}"/>
    <cellStyle name="Nota 2 2 3 2 5" xfId="27243" xr:uid="{00000000-0005-0000-0000-0000656A0000}"/>
    <cellStyle name="Nota 2 2 3 2 5 2" xfId="27244" xr:uid="{00000000-0005-0000-0000-0000666A0000}"/>
    <cellStyle name="Nota 2 2 3 2 6" xfId="27245" xr:uid="{00000000-0005-0000-0000-0000676A0000}"/>
    <cellStyle name="Nota 2 2 3 3" xfId="27246" xr:uid="{00000000-0005-0000-0000-0000686A0000}"/>
    <cellStyle name="Nota 2 2 3 3 2" xfId="27247" xr:uid="{00000000-0005-0000-0000-0000696A0000}"/>
    <cellStyle name="Nota 2 2 3 3 2 2" xfId="27248" xr:uid="{00000000-0005-0000-0000-00006A6A0000}"/>
    <cellStyle name="Nota 2 2 3 3 2 3" xfId="27249" xr:uid="{00000000-0005-0000-0000-00006B6A0000}"/>
    <cellStyle name="Nota 2 2 3 3 2 4" xfId="27250" xr:uid="{00000000-0005-0000-0000-00006C6A0000}"/>
    <cellStyle name="Nota 2 2 3 3 2 5" xfId="27251" xr:uid="{00000000-0005-0000-0000-00006D6A0000}"/>
    <cellStyle name="Nota 2 2 3 3 3" xfId="27252" xr:uid="{00000000-0005-0000-0000-00006E6A0000}"/>
    <cellStyle name="Nota 2 2 3 3 3 2" xfId="27253" xr:uid="{00000000-0005-0000-0000-00006F6A0000}"/>
    <cellStyle name="Nota 2 2 3 3 3 3" xfId="27254" xr:uid="{00000000-0005-0000-0000-0000706A0000}"/>
    <cellStyle name="Nota 2 2 3 3 3 4" xfId="27255" xr:uid="{00000000-0005-0000-0000-0000716A0000}"/>
    <cellStyle name="Nota 2 2 3 3 3 5" xfId="27256" xr:uid="{00000000-0005-0000-0000-0000726A0000}"/>
    <cellStyle name="Nota 2 2 3 3 4" xfId="27257" xr:uid="{00000000-0005-0000-0000-0000736A0000}"/>
    <cellStyle name="Nota 2 2 3 3 4 2" xfId="27258" xr:uid="{00000000-0005-0000-0000-0000746A0000}"/>
    <cellStyle name="Nota 2 2 3 3 4 3" xfId="27259" xr:uid="{00000000-0005-0000-0000-0000756A0000}"/>
    <cellStyle name="Nota 2 2 3 3 4 4" xfId="27260" xr:uid="{00000000-0005-0000-0000-0000766A0000}"/>
    <cellStyle name="Nota 2 2 3 3 4 5" xfId="27261" xr:uid="{00000000-0005-0000-0000-0000776A0000}"/>
    <cellStyle name="Nota 2 2 3 3 5" xfId="27262" xr:uid="{00000000-0005-0000-0000-0000786A0000}"/>
    <cellStyle name="Nota 2 2 3 3 5 2" xfId="27263" xr:uid="{00000000-0005-0000-0000-0000796A0000}"/>
    <cellStyle name="Nota 2 2 3 3 5 3" xfId="27264" xr:uid="{00000000-0005-0000-0000-00007A6A0000}"/>
    <cellStyle name="Nota 2 2 3 3 5 4" xfId="27265" xr:uid="{00000000-0005-0000-0000-00007B6A0000}"/>
    <cellStyle name="Nota 2 2 3 3 5 5" xfId="27266" xr:uid="{00000000-0005-0000-0000-00007C6A0000}"/>
    <cellStyle name="Nota 2 2 3 3 6" xfId="27267" xr:uid="{00000000-0005-0000-0000-00007D6A0000}"/>
    <cellStyle name="Nota 2 2 3 3 6 2" xfId="27268" xr:uid="{00000000-0005-0000-0000-00007E6A0000}"/>
    <cellStyle name="Nota 2 2 3 3 6 3" xfId="27269" xr:uid="{00000000-0005-0000-0000-00007F6A0000}"/>
    <cellStyle name="Nota 2 2 3 3 6 4" xfId="27270" xr:uid="{00000000-0005-0000-0000-0000806A0000}"/>
    <cellStyle name="Nota 2 2 3 3 7" xfId="27271" xr:uid="{00000000-0005-0000-0000-0000816A0000}"/>
    <cellStyle name="Nota 2 2 3 3 7 2" xfId="27272" xr:uid="{00000000-0005-0000-0000-0000826A0000}"/>
    <cellStyle name="Nota 2 2 3 3 8" xfId="27273" xr:uid="{00000000-0005-0000-0000-0000836A0000}"/>
    <cellStyle name="Nota 2 2 3 3 8 2" xfId="27274" xr:uid="{00000000-0005-0000-0000-0000846A0000}"/>
    <cellStyle name="Nota 2 2 3 3 9" xfId="27275" xr:uid="{00000000-0005-0000-0000-0000856A0000}"/>
    <cellStyle name="Nota 2 2 3 4" xfId="27276" xr:uid="{00000000-0005-0000-0000-0000866A0000}"/>
    <cellStyle name="Nota 2 2 3 4 2" xfId="27277" xr:uid="{00000000-0005-0000-0000-0000876A0000}"/>
    <cellStyle name="Nota 2 2 3 4 2 2" xfId="27278" xr:uid="{00000000-0005-0000-0000-0000886A0000}"/>
    <cellStyle name="Nota 2 2 3 4 2 3" xfId="27279" xr:uid="{00000000-0005-0000-0000-0000896A0000}"/>
    <cellStyle name="Nota 2 2 3 4 2 4" xfId="27280" xr:uid="{00000000-0005-0000-0000-00008A6A0000}"/>
    <cellStyle name="Nota 2 2 3 4 2 5" xfId="27281" xr:uid="{00000000-0005-0000-0000-00008B6A0000}"/>
    <cellStyle name="Nota 2 2 3 4 3" xfId="27282" xr:uid="{00000000-0005-0000-0000-00008C6A0000}"/>
    <cellStyle name="Nota 2 2 3 4 3 2" xfId="27283" xr:uid="{00000000-0005-0000-0000-00008D6A0000}"/>
    <cellStyle name="Nota 2 2 3 4 3 3" xfId="27284" xr:uid="{00000000-0005-0000-0000-00008E6A0000}"/>
    <cellStyle name="Nota 2 2 3 4 3 4" xfId="27285" xr:uid="{00000000-0005-0000-0000-00008F6A0000}"/>
    <cellStyle name="Nota 2 2 3 4 3 5" xfId="27286" xr:uid="{00000000-0005-0000-0000-0000906A0000}"/>
    <cellStyle name="Nota 2 2 3 4 4" xfId="27287" xr:uid="{00000000-0005-0000-0000-0000916A0000}"/>
    <cellStyle name="Nota 2 2 3 4 4 2" xfId="27288" xr:uid="{00000000-0005-0000-0000-0000926A0000}"/>
    <cellStyle name="Nota 2 2 3 4 4 3" xfId="27289" xr:uid="{00000000-0005-0000-0000-0000936A0000}"/>
    <cellStyle name="Nota 2 2 3 4 4 4" xfId="27290" xr:uid="{00000000-0005-0000-0000-0000946A0000}"/>
    <cellStyle name="Nota 2 2 3 4 4 5" xfId="27291" xr:uid="{00000000-0005-0000-0000-0000956A0000}"/>
    <cellStyle name="Nota 2 2 3 4 5" xfId="27292" xr:uid="{00000000-0005-0000-0000-0000966A0000}"/>
    <cellStyle name="Nota 2 2 3 4 5 2" xfId="27293" xr:uid="{00000000-0005-0000-0000-0000976A0000}"/>
    <cellStyle name="Nota 2 2 3 4 5 3" xfId="27294" xr:uid="{00000000-0005-0000-0000-0000986A0000}"/>
    <cellStyle name="Nota 2 2 3 4 5 4" xfId="27295" xr:uid="{00000000-0005-0000-0000-0000996A0000}"/>
    <cellStyle name="Nota 2 2 3 4 5 5" xfId="27296" xr:uid="{00000000-0005-0000-0000-00009A6A0000}"/>
    <cellStyle name="Nota 2 2 3 4 6" xfId="27297" xr:uid="{00000000-0005-0000-0000-00009B6A0000}"/>
    <cellStyle name="Nota 2 2 3 4 6 2" xfId="27298" xr:uid="{00000000-0005-0000-0000-00009C6A0000}"/>
    <cellStyle name="Nota 2 2 3 4 6 3" xfId="27299" xr:uid="{00000000-0005-0000-0000-00009D6A0000}"/>
    <cellStyle name="Nota 2 2 3 4 6 4" xfId="27300" xr:uid="{00000000-0005-0000-0000-00009E6A0000}"/>
    <cellStyle name="Nota 2 2 3 4 7" xfId="27301" xr:uid="{00000000-0005-0000-0000-00009F6A0000}"/>
    <cellStyle name="Nota 2 2 3 4 7 2" xfId="27302" xr:uid="{00000000-0005-0000-0000-0000A06A0000}"/>
    <cellStyle name="Nota 2 2 3 4 8" xfId="27303" xr:uid="{00000000-0005-0000-0000-0000A16A0000}"/>
    <cellStyle name="Nota 2 2 3 4 8 2" xfId="27304" xr:uid="{00000000-0005-0000-0000-0000A26A0000}"/>
    <cellStyle name="Nota 2 2 3 4 9" xfId="27305" xr:uid="{00000000-0005-0000-0000-0000A36A0000}"/>
    <cellStyle name="Nota 2 2 3 5" xfId="27306" xr:uid="{00000000-0005-0000-0000-0000A46A0000}"/>
    <cellStyle name="Nota 2 2 3 5 2" xfId="27307" xr:uid="{00000000-0005-0000-0000-0000A56A0000}"/>
    <cellStyle name="Nota 2 2 3 5 2 2" xfId="27308" xr:uid="{00000000-0005-0000-0000-0000A66A0000}"/>
    <cellStyle name="Nota 2 2 3 5 2 3" xfId="27309" xr:uid="{00000000-0005-0000-0000-0000A76A0000}"/>
    <cellStyle name="Nota 2 2 3 5 2 4" xfId="27310" xr:uid="{00000000-0005-0000-0000-0000A86A0000}"/>
    <cellStyle name="Nota 2 2 3 5 2 5" xfId="27311" xr:uid="{00000000-0005-0000-0000-0000A96A0000}"/>
    <cellStyle name="Nota 2 2 3 5 3" xfId="27312" xr:uid="{00000000-0005-0000-0000-0000AA6A0000}"/>
    <cellStyle name="Nota 2 2 3 5 3 2" xfId="27313" xr:uid="{00000000-0005-0000-0000-0000AB6A0000}"/>
    <cellStyle name="Nota 2 2 3 5 3 3" xfId="27314" xr:uid="{00000000-0005-0000-0000-0000AC6A0000}"/>
    <cellStyle name="Nota 2 2 3 5 3 4" xfId="27315" xr:uid="{00000000-0005-0000-0000-0000AD6A0000}"/>
    <cellStyle name="Nota 2 2 3 5 3 5" xfId="27316" xr:uid="{00000000-0005-0000-0000-0000AE6A0000}"/>
    <cellStyle name="Nota 2 2 3 5 4" xfId="27317" xr:uid="{00000000-0005-0000-0000-0000AF6A0000}"/>
    <cellStyle name="Nota 2 2 3 5 4 2" xfId="27318" xr:uid="{00000000-0005-0000-0000-0000B06A0000}"/>
    <cellStyle name="Nota 2 2 3 5 4 3" xfId="27319" xr:uid="{00000000-0005-0000-0000-0000B16A0000}"/>
    <cellStyle name="Nota 2 2 3 5 4 4" xfId="27320" xr:uid="{00000000-0005-0000-0000-0000B26A0000}"/>
    <cellStyle name="Nota 2 2 3 5 4 5" xfId="27321" xr:uid="{00000000-0005-0000-0000-0000B36A0000}"/>
    <cellStyle name="Nota 2 2 3 5 5" xfId="27322" xr:uid="{00000000-0005-0000-0000-0000B46A0000}"/>
    <cellStyle name="Nota 2 2 3 5 5 2" xfId="27323" xr:uid="{00000000-0005-0000-0000-0000B56A0000}"/>
    <cellStyle name="Nota 2 2 3 5 5 3" xfId="27324" xr:uid="{00000000-0005-0000-0000-0000B66A0000}"/>
    <cellStyle name="Nota 2 2 3 5 5 4" xfId="27325" xr:uid="{00000000-0005-0000-0000-0000B76A0000}"/>
    <cellStyle name="Nota 2 2 3 5 5 5" xfId="27326" xr:uid="{00000000-0005-0000-0000-0000B86A0000}"/>
    <cellStyle name="Nota 2 2 3 5 6" xfId="27327" xr:uid="{00000000-0005-0000-0000-0000B96A0000}"/>
    <cellStyle name="Nota 2 2 3 5 6 2" xfId="27328" xr:uid="{00000000-0005-0000-0000-0000BA6A0000}"/>
    <cellStyle name="Nota 2 2 3 5 6 3" xfId="27329" xr:uid="{00000000-0005-0000-0000-0000BB6A0000}"/>
    <cellStyle name="Nota 2 2 3 5 6 4" xfId="27330" xr:uid="{00000000-0005-0000-0000-0000BC6A0000}"/>
    <cellStyle name="Nota 2 2 3 5 7" xfId="27331" xr:uid="{00000000-0005-0000-0000-0000BD6A0000}"/>
    <cellStyle name="Nota 2 2 3 5 7 2" xfId="27332" xr:uid="{00000000-0005-0000-0000-0000BE6A0000}"/>
    <cellStyle name="Nota 2 2 3 5 8" xfId="27333" xr:uid="{00000000-0005-0000-0000-0000BF6A0000}"/>
    <cellStyle name="Nota 2 2 3 5 8 2" xfId="27334" xr:uid="{00000000-0005-0000-0000-0000C06A0000}"/>
    <cellStyle name="Nota 2 2 3 5 9" xfId="27335" xr:uid="{00000000-0005-0000-0000-0000C16A0000}"/>
    <cellStyle name="Nota 2 2 3 6" xfId="27336" xr:uid="{00000000-0005-0000-0000-0000C26A0000}"/>
    <cellStyle name="Nota 2 2 3 6 2" xfId="27337" xr:uid="{00000000-0005-0000-0000-0000C36A0000}"/>
    <cellStyle name="Nota 2 2 3 6 2 2" xfId="27338" xr:uid="{00000000-0005-0000-0000-0000C46A0000}"/>
    <cellStyle name="Nota 2 2 3 6 2 3" xfId="27339" xr:uid="{00000000-0005-0000-0000-0000C56A0000}"/>
    <cellStyle name="Nota 2 2 3 6 2 4" xfId="27340" xr:uid="{00000000-0005-0000-0000-0000C66A0000}"/>
    <cellStyle name="Nota 2 2 3 6 2 5" xfId="27341" xr:uid="{00000000-0005-0000-0000-0000C76A0000}"/>
    <cellStyle name="Nota 2 2 3 6 3" xfId="27342" xr:uid="{00000000-0005-0000-0000-0000C86A0000}"/>
    <cellStyle name="Nota 2 2 3 6 3 2" xfId="27343" xr:uid="{00000000-0005-0000-0000-0000C96A0000}"/>
    <cellStyle name="Nota 2 2 3 6 3 3" xfId="27344" xr:uid="{00000000-0005-0000-0000-0000CA6A0000}"/>
    <cellStyle name="Nota 2 2 3 6 3 4" xfId="27345" xr:uid="{00000000-0005-0000-0000-0000CB6A0000}"/>
    <cellStyle name="Nota 2 2 3 6 3 5" xfId="27346" xr:uid="{00000000-0005-0000-0000-0000CC6A0000}"/>
    <cellStyle name="Nota 2 2 3 6 4" xfId="27347" xr:uid="{00000000-0005-0000-0000-0000CD6A0000}"/>
    <cellStyle name="Nota 2 2 3 6 4 2" xfId="27348" xr:uid="{00000000-0005-0000-0000-0000CE6A0000}"/>
    <cellStyle name="Nota 2 2 3 6 4 3" xfId="27349" xr:uid="{00000000-0005-0000-0000-0000CF6A0000}"/>
    <cellStyle name="Nota 2 2 3 6 4 4" xfId="27350" xr:uid="{00000000-0005-0000-0000-0000D06A0000}"/>
    <cellStyle name="Nota 2 2 3 6 4 5" xfId="27351" xr:uid="{00000000-0005-0000-0000-0000D16A0000}"/>
    <cellStyle name="Nota 2 2 3 6 5" xfId="27352" xr:uid="{00000000-0005-0000-0000-0000D26A0000}"/>
    <cellStyle name="Nota 2 2 3 6 5 2" xfId="27353" xr:uid="{00000000-0005-0000-0000-0000D36A0000}"/>
    <cellStyle name="Nota 2 2 3 6 5 3" xfId="27354" xr:uid="{00000000-0005-0000-0000-0000D46A0000}"/>
    <cellStyle name="Nota 2 2 3 6 5 4" xfId="27355" xr:uid="{00000000-0005-0000-0000-0000D56A0000}"/>
    <cellStyle name="Nota 2 2 3 6 5 5" xfId="27356" xr:uid="{00000000-0005-0000-0000-0000D66A0000}"/>
    <cellStyle name="Nota 2 2 3 6 6" xfId="27357" xr:uid="{00000000-0005-0000-0000-0000D76A0000}"/>
    <cellStyle name="Nota 2 2 3 6 6 2" xfId="27358" xr:uid="{00000000-0005-0000-0000-0000D86A0000}"/>
    <cellStyle name="Nota 2 2 3 6 6 3" xfId="27359" xr:uid="{00000000-0005-0000-0000-0000D96A0000}"/>
    <cellStyle name="Nota 2 2 3 6 6 4" xfId="27360" xr:uid="{00000000-0005-0000-0000-0000DA6A0000}"/>
    <cellStyle name="Nota 2 2 3 6 7" xfId="27361" xr:uid="{00000000-0005-0000-0000-0000DB6A0000}"/>
    <cellStyle name="Nota 2 2 3 6 8" xfId="27362" xr:uid="{00000000-0005-0000-0000-0000DC6A0000}"/>
    <cellStyle name="Nota 2 2 3 6 9" xfId="27363" xr:uid="{00000000-0005-0000-0000-0000DD6A0000}"/>
    <cellStyle name="Nota 2 2 3 7" xfId="27364" xr:uid="{00000000-0005-0000-0000-0000DE6A0000}"/>
    <cellStyle name="Nota 2 2 3 7 2" xfId="27365" xr:uid="{00000000-0005-0000-0000-0000DF6A0000}"/>
    <cellStyle name="Nota 2 2 3 7 2 2" xfId="27366" xr:uid="{00000000-0005-0000-0000-0000E06A0000}"/>
    <cellStyle name="Nota 2 2 3 7 2 3" xfId="27367" xr:uid="{00000000-0005-0000-0000-0000E16A0000}"/>
    <cellStyle name="Nota 2 2 3 7 2 4" xfId="27368" xr:uid="{00000000-0005-0000-0000-0000E26A0000}"/>
    <cellStyle name="Nota 2 2 3 7 2 5" xfId="27369" xr:uid="{00000000-0005-0000-0000-0000E36A0000}"/>
    <cellStyle name="Nota 2 2 3 7 3" xfId="27370" xr:uid="{00000000-0005-0000-0000-0000E46A0000}"/>
    <cellStyle name="Nota 2 2 3 7 3 2" xfId="27371" xr:uid="{00000000-0005-0000-0000-0000E56A0000}"/>
    <cellStyle name="Nota 2 2 3 7 3 3" xfId="27372" xr:uid="{00000000-0005-0000-0000-0000E66A0000}"/>
    <cellStyle name="Nota 2 2 3 7 3 4" xfId="27373" xr:uid="{00000000-0005-0000-0000-0000E76A0000}"/>
    <cellStyle name="Nota 2 2 3 7 3 5" xfId="27374" xr:uid="{00000000-0005-0000-0000-0000E86A0000}"/>
    <cellStyle name="Nota 2 2 3 7 4" xfId="27375" xr:uid="{00000000-0005-0000-0000-0000E96A0000}"/>
    <cellStyle name="Nota 2 2 3 7 4 2" xfId="27376" xr:uid="{00000000-0005-0000-0000-0000EA6A0000}"/>
    <cellStyle name="Nota 2 2 3 7 4 3" xfId="27377" xr:uid="{00000000-0005-0000-0000-0000EB6A0000}"/>
    <cellStyle name="Nota 2 2 3 7 4 4" xfId="27378" xr:uid="{00000000-0005-0000-0000-0000EC6A0000}"/>
    <cellStyle name="Nota 2 2 3 7 4 5" xfId="27379" xr:uid="{00000000-0005-0000-0000-0000ED6A0000}"/>
    <cellStyle name="Nota 2 2 3 7 5" xfId="27380" xr:uid="{00000000-0005-0000-0000-0000EE6A0000}"/>
    <cellStyle name="Nota 2 2 3 7 5 2" xfId="27381" xr:uid="{00000000-0005-0000-0000-0000EF6A0000}"/>
    <cellStyle name="Nota 2 2 3 7 5 3" xfId="27382" xr:uid="{00000000-0005-0000-0000-0000F06A0000}"/>
    <cellStyle name="Nota 2 2 3 7 5 4" xfId="27383" xr:uid="{00000000-0005-0000-0000-0000F16A0000}"/>
    <cellStyle name="Nota 2 2 3 7 5 5" xfId="27384" xr:uid="{00000000-0005-0000-0000-0000F26A0000}"/>
    <cellStyle name="Nota 2 2 3 7 6" xfId="27385" xr:uid="{00000000-0005-0000-0000-0000F36A0000}"/>
    <cellStyle name="Nota 2 2 3 7 7" xfId="27386" xr:uid="{00000000-0005-0000-0000-0000F46A0000}"/>
    <cellStyle name="Nota 2 2 3 7 8" xfId="27387" xr:uid="{00000000-0005-0000-0000-0000F56A0000}"/>
    <cellStyle name="Nota 2 2 3 7 9" xfId="27388" xr:uid="{00000000-0005-0000-0000-0000F66A0000}"/>
    <cellStyle name="Nota 2 2 3 8" xfId="27389" xr:uid="{00000000-0005-0000-0000-0000F76A0000}"/>
    <cellStyle name="Nota 2 2 3 8 2" xfId="27390" xr:uid="{00000000-0005-0000-0000-0000F86A0000}"/>
    <cellStyle name="Nota 2 2 3 8 2 2" xfId="27391" xr:uid="{00000000-0005-0000-0000-0000F96A0000}"/>
    <cellStyle name="Nota 2 2 3 8 2 3" xfId="27392" xr:uid="{00000000-0005-0000-0000-0000FA6A0000}"/>
    <cellStyle name="Nota 2 2 3 8 2 4" xfId="27393" xr:uid="{00000000-0005-0000-0000-0000FB6A0000}"/>
    <cellStyle name="Nota 2 2 3 8 2 5" xfId="27394" xr:uid="{00000000-0005-0000-0000-0000FC6A0000}"/>
    <cellStyle name="Nota 2 2 3 8 3" xfId="27395" xr:uid="{00000000-0005-0000-0000-0000FD6A0000}"/>
    <cellStyle name="Nota 2 2 3 8 3 2" xfId="27396" xr:uid="{00000000-0005-0000-0000-0000FE6A0000}"/>
    <cellStyle name="Nota 2 2 3 8 3 3" xfId="27397" xr:uid="{00000000-0005-0000-0000-0000FF6A0000}"/>
    <cellStyle name="Nota 2 2 3 8 3 4" xfId="27398" xr:uid="{00000000-0005-0000-0000-0000006B0000}"/>
    <cellStyle name="Nota 2 2 3 8 3 5" xfId="27399" xr:uid="{00000000-0005-0000-0000-0000016B0000}"/>
    <cellStyle name="Nota 2 2 3 8 4" xfId="27400" xr:uid="{00000000-0005-0000-0000-0000026B0000}"/>
    <cellStyle name="Nota 2 2 3 8 4 2" xfId="27401" xr:uid="{00000000-0005-0000-0000-0000036B0000}"/>
    <cellStyle name="Nota 2 2 3 8 4 3" xfId="27402" xr:uid="{00000000-0005-0000-0000-0000046B0000}"/>
    <cellStyle name="Nota 2 2 3 8 4 4" xfId="27403" xr:uid="{00000000-0005-0000-0000-0000056B0000}"/>
    <cellStyle name="Nota 2 2 3 8 4 5" xfId="27404" xr:uid="{00000000-0005-0000-0000-0000066B0000}"/>
    <cellStyle name="Nota 2 2 3 8 5" xfId="27405" xr:uid="{00000000-0005-0000-0000-0000076B0000}"/>
    <cellStyle name="Nota 2 2 3 8 5 2" xfId="27406" xr:uid="{00000000-0005-0000-0000-0000086B0000}"/>
    <cellStyle name="Nota 2 2 3 8 5 3" xfId="27407" xr:uid="{00000000-0005-0000-0000-0000096B0000}"/>
    <cellStyle name="Nota 2 2 3 8 5 4" xfId="27408" xr:uid="{00000000-0005-0000-0000-00000A6B0000}"/>
    <cellStyle name="Nota 2 2 3 8 5 5" xfId="27409" xr:uid="{00000000-0005-0000-0000-00000B6B0000}"/>
    <cellStyle name="Nota 2 2 3 8 6" xfId="27410" xr:uid="{00000000-0005-0000-0000-00000C6B0000}"/>
    <cellStyle name="Nota 2 2 3 8 7" xfId="27411" xr:uid="{00000000-0005-0000-0000-00000D6B0000}"/>
    <cellStyle name="Nota 2 2 3 8 8" xfId="27412" xr:uid="{00000000-0005-0000-0000-00000E6B0000}"/>
    <cellStyle name="Nota 2 2 3 8 9" xfId="27413" xr:uid="{00000000-0005-0000-0000-00000F6B0000}"/>
    <cellStyle name="Nota 2 2 3 9" xfId="27414" xr:uid="{00000000-0005-0000-0000-0000106B0000}"/>
    <cellStyle name="Nota 2 2 3 9 2" xfId="27415" xr:uid="{00000000-0005-0000-0000-0000116B0000}"/>
    <cellStyle name="Nota 2 2 3 9 2 2" xfId="27416" xr:uid="{00000000-0005-0000-0000-0000126B0000}"/>
    <cellStyle name="Nota 2 2 3 9 3" xfId="27417" xr:uid="{00000000-0005-0000-0000-0000136B0000}"/>
    <cellStyle name="Nota 2 2 4" xfId="27418" xr:uid="{00000000-0005-0000-0000-0000146B0000}"/>
    <cellStyle name="Nota 2 2 4 10" xfId="27419" xr:uid="{00000000-0005-0000-0000-0000156B0000}"/>
    <cellStyle name="Nota 2 2 4 2" xfId="27420" xr:uid="{00000000-0005-0000-0000-0000166B0000}"/>
    <cellStyle name="Nota 2 2 4 2 2" xfId="27421" xr:uid="{00000000-0005-0000-0000-0000176B0000}"/>
    <cellStyle name="Nota 2 2 4 2 2 2" xfId="27422" xr:uid="{00000000-0005-0000-0000-0000186B0000}"/>
    <cellStyle name="Nota 2 2 4 2 3" xfId="27423" xr:uid="{00000000-0005-0000-0000-0000196B0000}"/>
    <cellStyle name="Nota 2 2 4 2 3 2" xfId="27424" xr:uid="{00000000-0005-0000-0000-00001A6B0000}"/>
    <cellStyle name="Nota 2 2 4 2 4" xfId="27425" xr:uid="{00000000-0005-0000-0000-00001B6B0000}"/>
    <cellStyle name="Nota 2 2 4 2 4 2" xfId="27426" xr:uid="{00000000-0005-0000-0000-00001C6B0000}"/>
    <cellStyle name="Nota 2 2 4 2 5" xfId="27427" xr:uid="{00000000-0005-0000-0000-00001D6B0000}"/>
    <cellStyle name="Nota 2 2 4 2 5 2" xfId="27428" xr:uid="{00000000-0005-0000-0000-00001E6B0000}"/>
    <cellStyle name="Nota 2 2 4 2 6" xfId="27429" xr:uid="{00000000-0005-0000-0000-00001F6B0000}"/>
    <cellStyle name="Nota 2 2 4 3" xfId="27430" xr:uid="{00000000-0005-0000-0000-0000206B0000}"/>
    <cellStyle name="Nota 2 2 4 3 2" xfId="27431" xr:uid="{00000000-0005-0000-0000-0000216B0000}"/>
    <cellStyle name="Nota 2 2 4 3 2 2" xfId="27432" xr:uid="{00000000-0005-0000-0000-0000226B0000}"/>
    <cellStyle name="Nota 2 2 4 3 3" xfId="27433" xr:uid="{00000000-0005-0000-0000-0000236B0000}"/>
    <cellStyle name="Nota 2 2 4 3 3 2" xfId="27434" xr:uid="{00000000-0005-0000-0000-0000246B0000}"/>
    <cellStyle name="Nota 2 2 4 3 4" xfId="27435" xr:uid="{00000000-0005-0000-0000-0000256B0000}"/>
    <cellStyle name="Nota 2 2 4 3 4 2" xfId="27436" xr:uid="{00000000-0005-0000-0000-0000266B0000}"/>
    <cellStyle name="Nota 2 2 4 3 5" xfId="27437" xr:uid="{00000000-0005-0000-0000-0000276B0000}"/>
    <cellStyle name="Nota 2 2 4 3 5 2" xfId="27438" xr:uid="{00000000-0005-0000-0000-0000286B0000}"/>
    <cellStyle name="Nota 2 2 4 3 6" xfId="27439" xr:uid="{00000000-0005-0000-0000-0000296B0000}"/>
    <cellStyle name="Nota 2 2 4 3 6 2" xfId="27440" xr:uid="{00000000-0005-0000-0000-00002A6B0000}"/>
    <cellStyle name="Nota 2 2 4 3 7" xfId="27441" xr:uid="{00000000-0005-0000-0000-00002B6B0000}"/>
    <cellStyle name="Nota 2 2 4 3 7 2" xfId="27442" xr:uid="{00000000-0005-0000-0000-00002C6B0000}"/>
    <cellStyle name="Nota 2 2 4 3 8" xfId="27443" xr:uid="{00000000-0005-0000-0000-00002D6B0000}"/>
    <cellStyle name="Nota 2 2 4 3 8 2" xfId="27444" xr:uid="{00000000-0005-0000-0000-00002E6B0000}"/>
    <cellStyle name="Nota 2 2 4 3 9" xfId="27445" xr:uid="{00000000-0005-0000-0000-00002F6B0000}"/>
    <cellStyle name="Nota 2 2 4 4" xfId="27446" xr:uid="{00000000-0005-0000-0000-0000306B0000}"/>
    <cellStyle name="Nota 2 2 4 4 2" xfId="27447" xr:uid="{00000000-0005-0000-0000-0000316B0000}"/>
    <cellStyle name="Nota 2 2 4 4 2 2" xfId="27448" xr:uid="{00000000-0005-0000-0000-0000326B0000}"/>
    <cellStyle name="Nota 2 2 4 4 3" xfId="27449" xr:uid="{00000000-0005-0000-0000-0000336B0000}"/>
    <cellStyle name="Nota 2 2 4 4 3 2" xfId="27450" xr:uid="{00000000-0005-0000-0000-0000346B0000}"/>
    <cellStyle name="Nota 2 2 4 4 4" xfId="27451" xr:uid="{00000000-0005-0000-0000-0000356B0000}"/>
    <cellStyle name="Nota 2 2 4 4 4 2" xfId="27452" xr:uid="{00000000-0005-0000-0000-0000366B0000}"/>
    <cellStyle name="Nota 2 2 4 4 5" xfId="27453" xr:uid="{00000000-0005-0000-0000-0000376B0000}"/>
    <cellStyle name="Nota 2 2 4 4 5 2" xfId="27454" xr:uid="{00000000-0005-0000-0000-0000386B0000}"/>
    <cellStyle name="Nota 2 2 4 4 6" xfId="27455" xr:uid="{00000000-0005-0000-0000-0000396B0000}"/>
    <cellStyle name="Nota 2 2 4 4 6 2" xfId="27456" xr:uid="{00000000-0005-0000-0000-00003A6B0000}"/>
    <cellStyle name="Nota 2 2 4 4 7" xfId="27457" xr:uid="{00000000-0005-0000-0000-00003B6B0000}"/>
    <cellStyle name="Nota 2 2 4 4 7 2" xfId="27458" xr:uid="{00000000-0005-0000-0000-00003C6B0000}"/>
    <cellStyle name="Nota 2 2 4 4 8" xfId="27459" xr:uid="{00000000-0005-0000-0000-00003D6B0000}"/>
    <cellStyle name="Nota 2 2 4 4 8 2" xfId="27460" xr:uid="{00000000-0005-0000-0000-00003E6B0000}"/>
    <cellStyle name="Nota 2 2 4 4 9" xfId="27461" xr:uid="{00000000-0005-0000-0000-00003F6B0000}"/>
    <cellStyle name="Nota 2 2 4 5" xfId="27462" xr:uid="{00000000-0005-0000-0000-0000406B0000}"/>
    <cellStyle name="Nota 2 2 4 5 2" xfId="27463" xr:uid="{00000000-0005-0000-0000-0000416B0000}"/>
    <cellStyle name="Nota 2 2 4 5 2 2" xfId="27464" xr:uid="{00000000-0005-0000-0000-0000426B0000}"/>
    <cellStyle name="Nota 2 2 4 5 3" xfId="27465" xr:uid="{00000000-0005-0000-0000-0000436B0000}"/>
    <cellStyle name="Nota 2 2 4 5 3 2" xfId="27466" xr:uid="{00000000-0005-0000-0000-0000446B0000}"/>
    <cellStyle name="Nota 2 2 4 5 4" xfId="27467" xr:uid="{00000000-0005-0000-0000-0000456B0000}"/>
    <cellStyle name="Nota 2 2 4 5 4 2" xfId="27468" xr:uid="{00000000-0005-0000-0000-0000466B0000}"/>
    <cellStyle name="Nota 2 2 4 5 5" xfId="27469" xr:uid="{00000000-0005-0000-0000-0000476B0000}"/>
    <cellStyle name="Nota 2 2 4 5 5 2" xfId="27470" xr:uid="{00000000-0005-0000-0000-0000486B0000}"/>
    <cellStyle name="Nota 2 2 4 5 6" xfId="27471" xr:uid="{00000000-0005-0000-0000-0000496B0000}"/>
    <cellStyle name="Nota 2 2 4 5 6 2" xfId="27472" xr:uid="{00000000-0005-0000-0000-00004A6B0000}"/>
    <cellStyle name="Nota 2 2 4 5 7" xfId="27473" xr:uid="{00000000-0005-0000-0000-00004B6B0000}"/>
    <cellStyle name="Nota 2 2 4 5 7 2" xfId="27474" xr:uid="{00000000-0005-0000-0000-00004C6B0000}"/>
    <cellStyle name="Nota 2 2 4 5 8" xfId="27475" xr:uid="{00000000-0005-0000-0000-00004D6B0000}"/>
    <cellStyle name="Nota 2 2 4 5 8 2" xfId="27476" xr:uid="{00000000-0005-0000-0000-00004E6B0000}"/>
    <cellStyle name="Nota 2 2 4 5 9" xfId="27477" xr:uid="{00000000-0005-0000-0000-00004F6B0000}"/>
    <cellStyle name="Nota 2 2 4 6" xfId="27478" xr:uid="{00000000-0005-0000-0000-0000506B0000}"/>
    <cellStyle name="Nota 2 2 4 6 2" xfId="27479" xr:uid="{00000000-0005-0000-0000-0000516B0000}"/>
    <cellStyle name="Nota 2 2 4 7" xfId="27480" xr:uid="{00000000-0005-0000-0000-0000526B0000}"/>
    <cellStyle name="Nota 2 2 4 7 2" xfId="27481" xr:uid="{00000000-0005-0000-0000-0000536B0000}"/>
    <cellStyle name="Nota 2 2 4 8" xfId="27482" xr:uid="{00000000-0005-0000-0000-0000546B0000}"/>
    <cellStyle name="Nota 2 2 4 8 2" xfId="27483" xr:uid="{00000000-0005-0000-0000-0000556B0000}"/>
    <cellStyle name="Nota 2 2 4 9" xfId="27484" xr:uid="{00000000-0005-0000-0000-0000566B0000}"/>
    <cellStyle name="Nota 2 2 4 9 2" xfId="27485" xr:uid="{00000000-0005-0000-0000-0000576B0000}"/>
    <cellStyle name="Nota 2 2 5" xfId="27486" xr:uid="{00000000-0005-0000-0000-0000586B0000}"/>
    <cellStyle name="Nota 2 2 5 10" xfId="27487" xr:uid="{00000000-0005-0000-0000-0000596B0000}"/>
    <cellStyle name="Nota 2 2 5 2" xfId="27488" xr:uid="{00000000-0005-0000-0000-00005A6B0000}"/>
    <cellStyle name="Nota 2 2 5 2 2" xfId="27489" xr:uid="{00000000-0005-0000-0000-00005B6B0000}"/>
    <cellStyle name="Nota 2 2 5 2 2 2" xfId="27490" xr:uid="{00000000-0005-0000-0000-00005C6B0000}"/>
    <cellStyle name="Nota 2 2 5 2 3" xfId="27491" xr:uid="{00000000-0005-0000-0000-00005D6B0000}"/>
    <cellStyle name="Nota 2 2 5 2 3 2" xfId="27492" xr:uid="{00000000-0005-0000-0000-00005E6B0000}"/>
    <cellStyle name="Nota 2 2 5 2 4" xfId="27493" xr:uid="{00000000-0005-0000-0000-00005F6B0000}"/>
    <cellStyle name="Nota 2 2 5 2 4 2" xfId="27494" xr:uid="{00000000-0005-0000-0000-0000606B0000}"/>
    <cellStyle name="Nota 2 2 5 2 5" xfId="27495" xr:uid="{00000000-0005-0000-0000-0000616B0000}"/>
    <cellStyle name="Nota 2 2 5 2 5 2" xfId="27496" xr:uid="{00000000-0005-0000-0000-0000626B0000}"/>
    <cellStyle name="Nota 2 2 5 2 6" xfId="27497" xr:uid="{00000000-0005-0000-0000-0000636B0000}"/>
    <cellStyle name="Nota 2 2 5 3" xfId="27498" xr:uid="{00000000-0005-0000-0000-0000646B0000}"/>
    <cellStyle name="Nota 2 2 5 3 2" xfId="27499" xr:uid="{00000000-0005-0000-0000-0000656B0000}"/>
    <cellStyle name="Nota 2 2 5 3 2 2" xfId="27500" xr:uid="{00000000-0005-0000-0000-0000666B0000}"/>
    <cellStyle name="Nota 2 2 5 3 3" xfId="27501" xr:uid="{00000000-0005-0000-0000-0000676B0000}"/>
    <cellStyle name="Nota 2 2 5 3 3 2" xfId="27502" xr:uid="{00000000-0005-0000-0000-0000686B0000}"/>
    <cellStyle name="Nota 2 2 5 3 4" xfId="27503" xr:uid="{00000000-0005-0000-0000-0000696B0000}"/>
    <cellStyle name="Nota 2 2 5 3 4 2" xfId="27504" xr:uid="{00000000-0005-0000-0000-00006A6B0000}"/>
    <cellStyle name="Nota 2 2 5 3 5" xfId="27505" xr:uid="{00000000-0005-0000-0000-00006B6B0000}"/>
    <cellStyle name="Nota 2 2 5 3 5 2" xfId="27506" xr:uid="{00000000-0005-0000-0000-00006C6B0000}"/>
    <cellStyle name="Nota 2 2 5 3 6" xfId="27507" xr:uid="{00000000-0005-0000-0000-00006D6B0000}"/>
    <cellStyle name="Nota 2 2 5 3 6 2" xfId="27508" xr:uid="{00000000-0005-0000-0000-00006E6B0000}"/>
    <cellStyle name="Nota 2 2 5 3 7" xfId="27509" xr:uid="{00000000-0005-0000-0000-00006F6B0000}"/>
    <cellStyle name="Nota 2 2 5 3 7 2" xfId="27510" xr:uid="{00000000-0005-0000-0000-0000706B0000}"/>
    <cellStyle name="Nota 2 2 5 3 8" xfId="27511" xr:uid="{00000000-0005-0000-0000-0000716B0000}"/>
    <cellStyle name="Nota 2 2 5 3 8 2" xfId="27512" xr:uid="{00000000-0005-0000-0000-0000726B0000}"/>
    <cellStyle name="Nota 2 2 5 3 9" xfId="27513" xr:uid="{00000000-0005-0000-0000-0000736B0000}"/>
    <cellStyle name="Nota 2 2 5 4" xfId="27514" xr:uid="{00000000-0005-0000-0000-0000746B0000}"/>
    <cellStyle name="Nota 2 2 5 4 2" xfId="27515" xr:uid="{00000000-0005-0000-0000-0000756B0000}"/>
    <cellStyle name="Nota 2 2 5 4 2 2" xfId="27516" xr:uid="{00000000-0005-0000-0000-0000766B0000}"/>
    <cellStyle name="Nota 2 2 5 4 3" xfId="27517" xr:uid="{00000000-0005-0000-0000-0000776B0000}"/>
    <cellStyle name="Nota 2 2 5 4 3 2" xfId="27518" xr:uid="{00000000-0005-0000-0000-0000786B0000}"/>
    <cellStyle name="Nota 2 2 5 4 4" xfId="27519" xr:uid="{00000000-0005-0000-0000-0000796B0000}"/>
    <cellStyle name="Nota 2 2 5 4 4 2" xfId="27520" xr:uid="{00000000-0005-0000-0000-00007A6B0000}"/>
    <cellStyle name="Nota 2 2 5 4 5" xfId="27521" xr:uid="{00000000-0005-0000-0000-00007B6B0000}"/>
    <cellStyle name="Nota 2 2 5 4 5 2" xfId="27522" xr:uid="{00000000-0005-0000-0000-00007C6B0000}"/>
    <cellStyle name="Nota 2 2 5 4 6" xfId="27523" xr:uid="{00000000-0005-0000-0000-00007D6B0000}"/>
    <cellStyle name="Nota 2 2 5 4 6 2" xfId="27524" xr:uid="{00000000-0005-0000-0000-00007E6B0000}"/>
    <cellStyle name="Nota 2 2 5 4 7" xfId="27525" xr:uid="{00000000-0005-0000-0000-00007F6B0000}"/>
    <cellStyle name="Nota 2 2 5 4 7 2" xfId="27526" xr:uid="{00000000-0005-0000-0000-0000806B0000}"/>
    <cellStyle name="Nota 2 2 5 4 8" xfId="27527" xr:uid="{00000000-0005-0000-0000-0000816B0000}"/>
    <cellStyle name="Nota 2 2 5 4 8 2" xfId="27528" xr:uid="{00000000-0005-0000-0000-0000826B0000}"/>
    <cellStyle name="Nota 2 2 5 4 9" xfId="27529" xr:uid="{00000000-0005-0000-0000-0000836B0000}"/>
    <cellStyle name="Nota 2 2 5 5" xfId="27530" xr:uid="{00000000-0005-0000-0000-0000846B0000}"/>
    <cellStyle name="Nota 2 2 5 5 2" xfId="27531" xr:uid="{00000000-0005-0000-0000-0000856B0000}"/>
    <cellStyle name="Nota 2 2 5 5 2 2" xfId="27532" xr:uid="{00000000-0005-0000-0000-0000866B0000}"/>
    <cellStyle name="Nota 2 2 5 5 3" xfId="27533" xr:uid="{00000000-0005-0000-0000-0000876B0000}"/>
    <cellStyle name="Nota 2 2 5 5 3 2" xfId="27534" xr:uid="{00000000-0005-0000-0000-0000886B0000}"/>
    <cellStyle name="Nota 2 2 5 5 4" xfId="27535" xr:uid="{00000000-0005-0000-0000-0000896B0000}"/>
    <cellStyle name="Nota 2 2 5 5 4 2" xfId="27536" xr:uid="{00000000-0005-0000-0000-00008A6B0000}"/>
    <cellStyle name="Nota 2 2 5 5 5" xfId="27537" xr:uid="{00000000-0005-0000-0000-00008B6B0000}"/>
    <cellStyle name="Nota 2 2 5 5 5 2" xfId="27538" xr:uid="{00000000-0005-0000-0000-00008C6B0000}"/>
    <cellStyle name="Nota 2 2 5 5 6" xfId="27539" xr:uid="{00000000-0005-0000-0000-00008D6B0000}"/>
    <cellStyle name="Nota 2 2 5 5 6 2" xfId="27540" xr:uid="{00000000-0005-0000-0000-00008E6B0000}"/>
    <cellStyle name="Nota 2 2 5 5 7" xfId="27541" xr:uid="{00000000-0005-0000-0000-00008F6B0000}"/>
    <cellStyle name="Nota 2 2 5 5 7 2" xfId="27542" xr:uid="{00000000-0005-0000-0000-0000906B0000}"/>
    <cellStyle name="Nota 2 2 5 5 8" xfId="27543" xr:uid="{00000000-0005-0000-0000-0000916B0000}"/>
    <cellStyle name="Nota 2 2 5 5 8 2" xfId="27544" xr:uid="{00000000-0005-0000-0000-0000926B0000}"/>
    <cellStyle name="Nota 2 2 5 5 9" xfId="27545" xr:uid="{00000000-0005-0000-0000-0000936B0000}"/>
    <cellStyle name="Nota 2 2 5 6" xfId="27546" xr:uid="{00000000-0005-0000-0000-0000946B0000}"/>
    <cellStyle name="Nota 2 2 5 6 2" xfId="27547" xr:uid="{00000000-0005-0000-0000-0000956B0000}"/>
    <cellStyle name="Nota 2 2 5 7" xfId="27548" xr:uid="{00000000-0005-0000-0000-0000966B0000}"/>
    <cellStyle name="Nota 2 2 5 7 2" xfId="27549" xr:uid="{00000000-0005-0000-0000-0000976B0000}"/>
    <cellStyle name="Nota 2 2 5 8" xfId="27550" xr:uid="{00000000-0005-0000-0000-0000986B0000}"/>
    <cellStyle name="Nota 2 2 5 8 2" xfId="27551" xr:uid="{00000000-0005-0000-0000-0000996B0000}"/>
    <cellStyle name="Nota 2 2 5 9" xfId="27552" xr:uid="{00000000-0005-0000-0000-00009A6B0000}"/>
    <cellStyle name="Nota 2 2 5 9 2" xfId="27553" xr:uid="{00000000-0005-0000-0000-00009B6B0000}"/>
    <cellStyle name="Nota 2 2 6" xfId="27554" xr:uid="{00000000-0005-0000-0000-00009C6B0000}"/>
    <cellStyle name="Nota 2 2 6 2" xfId="27555" xr:uid="{00000000-0005-0000-0000-00009D6B0000}"/>
    <cellStyle name="Nota 2 2 6 2 2" xfId="27556" xr:uid="{00000000-0005-0000-0000-00009E6B0000}"/>
    <cellStyle name="Nota 2 2 6 3" xfId="27557" xr:uid="{00000000-0005-0000-0000-00009F6B0000}"/>
    <cellStyle name="Nota 2 2 6 3 2" xfId="27558" xr:uid="{00000000-0005-0000-0000-0000A06B0000}"/>
    <cellStyle name="Nota 2 2 6 4" xfId="27559" xr:uid="{00000000-0005-0000-0000-0000A16B0000}"/>
    <cellStyle name="Nota 2 2 6 4 2" xfId="27560" xr:uid="{00000000-0005-0000-0000-0000A26B0000}"/>
    <cellStyle name="Nota 2 2 6 5" xfId="27561" xr:uid="{00000000-0005-0000-0000-0000A36B0000}"/>
    <cellStyle name="Nota 2 2 6 5 2" xfId="27562" xr:uid="{00000000-0005-0000-0000-0000A46B0000}"/>
    <cellStyle name="Nota 2 2 6 6" xfId="27563" xr:uid="{00000000-0005-0000-0000-0000A56B0000}"/>
    <cellStyle name="Nota 2 2 7" xfId="27564" xr:uid="{00000000-0005-0000-0000-0000A66B0000}"/>
    <cellStyle name="Nota 2 2 7 2" xfId="27565" xr:uid="{00000000-0005-0000-0000-0000A76B0000}"/>
    <cellStyle name="Nota 2 2 7 2 2" xfId="27566" xr:uid="{00000000-0005-0000-0000-0000A86B0000}"/>
    <cellStyle name="Nota 2 2 7 2 3" xfId="27567" xr:uid="{00000000-0005-0000-0000-0000A96B0000}"/>
    <cellStyle name="Nota 2 2 7 2 4" xfId="27568" xr:uid="{00000000-0005-0000-0000-0000AA6B0000}"/>
    <cellStyle name="Nota 2 2 7 2 5" xfId="27569" xr:uid="{00000000-0005-0000-0000-0000AB6B0000}"/>
    <cellStyle name="Nota 2 2 7 3" xfId="27570" xr:uid="{00000000-0005-0000-0000-0000AC6B0000}"/>
    <cellStyle name="Nota 2 2 7 3 2" xfId="27571" xr:uid="{00000000-0005-0000-0000-0000AD6B0000}"/>
    <cellStyle name="Nota 2 2 7 3 3" xfId="27572" xr:uid="{00000000-0005-0000-0000-0000AE6B0000}"/>
    <cellStyle name="Nota 2 2 7 3 4" xfId="27573" xr:uid="{00000000-0005-0000-0000-0000AF6B0000}"/>
    <cellStyle name="Nota 2 2 7 3 5" xfId="27574" xr:uid="{00000000-0005-0000-0000-0000B06B0000}"/>
    <cellStyle name="Nota 2 2 7 4" xfId="27575" xr:uid="{00000000-0005-0000-0000-0000B16B0000}"/>
    <cellStyle name="Nota 2 2 7 4 2" xfId="27576" xr:uid="{00000000-0005-0000-0000-0000B26B0000}"/>
    <cellStyle name="Nota 2 2 7 4 3" xfId="27577" xr:uid="{00000000-0005-0000-0000-0000B36B0000}"/>
    <cellStyle name="Nota 2 2 7 4 4" xfId="27578" xr:uid="{00000000-0005-0000-0000-0000B46B0000}"/>
    <cellStyle name="Nota 2 2 7 4 5" xfId="27579" xr:uid="{00000000-0005-0000-0000-0000B56B0000}"/>
    <cellStyle name="Nota 2 2 7 5" xfId="27580" xr:uid="{00000000-0005-0000-0000-0000B66B0000}"/>
    <cellStyle name="Nota 2 2 7 5 2" xfId="27581" xr:uid="{00000000-0005-0000-0000-0000B76B0000}"/>
    <cellStyle name="Nota 2 2 7 5 3" xfId="27582" xr:uid="{00000000-0005-0000-0000-0000B86B0000}"/>
    <cellStyle name="Nota 2 2 7 5 4" xfId="27583" xr:uid="{00000000-0005-0000-0000-0000B96B0000}"/>
    <cellStyle name="Nota 2 2 7 5 5" xfId="27584" xr:uid="{00000000-0005-0000-0000-0000BA6B0000}"/>
    <cellStyle name="Nota 2 2 7 6" xfId="27585" xr:uid="{00000000-0005-0000-0000-0000BB6B0000}"/>
    <cellStyle name="Nota 2 2 7 6 2" xfId="27586" xr:uid="{00000000-0005-0000-0000-0000BC6B0000}"/>
    <cellStyle name="Nota 2 2 7 6 3" xfId="27587" xr:uid="{00000000-0005-0000-0000-0000BD6B0000}"/>
    <cellStyle name="Nota 2 2 7 6 4" xfId="27588" xr:uid="{00000000-0005-0000-0000-0000BE6B0000}"/>
    <cellStyle name="Nota 2 2 7 7" xfId="27589" xr:uid="{00000000-0005-0000-0000-0000BF6B0000}"/>
    <cellStyle name="Nota 2 2 7 7 2" xfId="27590" xr:uid="{00000000-0005-0000-0000-0000C06B0000}"/>
    <cellStyle name="Nota 2 2 7 8" xfId="27591" xr:uid="{00000000-0005-0000-0000-0000C16B0000}"/>
    <cellStyle name="Nota 2 2 7 8 2" xfId="27592" xr:uid="{00000000-0005-0000-0000-0000C26B0000}"/>
    <cellStyle name="Nota 2 2 7 9" xfId="27593" xr:uid="{00000000-0005-0000-0000-0000C36B0000}"/>
    <cellStyle name="Nota 2 2 8" xfId="27594" xr:uid="{00000000-0005-0000-0000-0000C46B0000}"/>
    <cellStyle name="Nota 2 2 8 10" xfId="27595" xr:uid="{00000000-0005-0000-0000-0000C56B0000}"/>
    <cellStyle name="Nota 2 2 8 2" xfId="27596" xr:uid="{00000000-0005-0000-0000-0000C66B0000}"/>
    <cellStyle name="Nota 2 2 8 2 2" xfId="27597" xr:uid="{00000000-0005-0000-0000-0000C76B0000}"/>
    <cellStyle name="Nota 2 2 8 2 3" xfId="27598" xr:uid="{00000000-0005-0000-0000-0000C86B0000}"/>
    <cellStyle name="Nota 2 2 8 2 4" xfId="27599" xr:uid="{00000000-0005-0000-0000-0000C96B0000}"/>
    <cellStyle name="Nota 2 2 8 2 5" xfId="27600" xr:uid="{00000000-0005-0000-0000-0000CA6B0000}"/>
    <cellStyle name="Nota 2 2 8 3" xfId="27601" xr:uid="{00000000-0005-0000-0000-0000CB6B0000}"/>
    <cellStyle name="Nota 2 2 8 3 2" xfId="27602" xr:uid="{00000000-0005-0000-0000-0000CC6B0000}"/>
    <cellStyle name="Nota 2 2 8 3 3" xfId="27603" xr:uid="{00000000-0005-0000-0000-0000CD6B0000}"/>
    <cellStyle name="Nota 2 2 8 3 4" xfId="27604" xr:uid="{00000000-0005-0000-0000-0000CE6B0000}"/>
    <cellStyle name="Nota 2 2 8 3 5" xfId="27605" xr:uid="{00000000-0005-0000-0000-0000CF6B0000}"/>
    <cellStyle name="Nota 2 2 8 4" xfId="27606" xr:uid="{00000000-0005-0000-0000-0000D06B0000}"/>
    <cellStyle name="Nota 2 2 8 4 2" xfId="27607" xr:uid="{00000000-0005-0000-0000-0000D16B0000}"/>
    <cellStyle name="Nota 2 2 8 4 3" xfId="27608" xr:uid="{00000000-0005-0000-0000-0000D26B0000}"/>
    <cellStyle name="Nota 2 2 8 4 4" xfId="27609" xr:uid="{00000000-0005-0000-0000-0000D36B0000}"/>
    <cellStyle name="Nota 2 2 8 4 5" xfId="27610" xr:uid="{00000000-0005-0000-0000-0000D46B0000}"/>
    <cellStyle name="Nota 2 2 8 5" xfId="27611" xr:uid="{00000000-0005-0000-0000-0000D56B0000}"/>
    <cellStyle name="Nota 2 2 8 5 2" xfId="27612" xr:uid="{00000000-0005-0000-0000-0000D66B0000}"/>
    <cellStyle name="Nota 2 2 8 5 3" xfId="27613" xr:uid="{00000000-0005-0000-0000-0000D76B0000}"/>
    <cellStyle name="Nota 2 2 8 5 4" xfId="27614" xr:uid="{00000000-0005-0000-0000-0000D86B0000}"/>
    <cellStyle name="Nota 2 2 8 5 5" xfId="27615" xr:uid="{00000000-0005-0000-0000-0000D96B0000}"/>
    <cellStyle name="Nota 2 2 8 6" xfId="27616" xr:uid="{00000000-0005-0000-0000-0000DA6B0000}"/>
    <cellStyle name="Nota 2 2 8 6 2" xfId="27617" xr:uid="{00000000-0005-0000-0000-0000DB6B0000}"/>
    <cellStyle name="Nota 2 2 8 6 3" xfId="27618" xr:uid="{00000000-0005-0000-0000-0000DC6B0000}"/>
    <cellStyle name="Nota 2 2 8 6 4" xfId="27619" xr:uid="{00000000-0005-0000-0000-0000DD6B0000}"/>
    <cellStyle name="Nota 2 2 8 7" xfId="27620" xr:uid="{00000000-0005-0000-0000-0000DE6B0000}"/>
    <cellStyle name="Nota 2 2 8 8" xfId="27621" xr:uid="{00000000-0005-0000-0000-0000DF6B0000}"/>
    <cellStyle name="Nota 2 2 8 9" xfId="27622" xr:uid="{00000000-0005-0000-0000-0000E06B0000}"/>
    <cellStyle name="Nota 2 2 9" xfId="27623" xr:uid="{00000000-0005-0000-0000-0000E16B0000}"/>
    <cellStyle name="Nota 2 2 9 2" xfId="27624" xr:uid="{00000000-0005-0000-0000-0000E26B0000}"/>
    <cellStyle name="Nota 2 2 9 2 2" xfId="27625" xr:uid="{00000000-0005-0000-0000-0000E36B0000}"/>
    <cellStyle name="Nota 2 2 9 2 3" xfId="27626" xr:uid="{00000000-0005-0000-0000-0000E46B0000}"/>
    <cellStyle name="Nota 2 2 9 2 4" xfId="27627" xr:uid="{00000000-0005-0000-0000-0000E56B0000}"/>
    <cellStyle name="Nota 2 2 9 2 5" xfId="27628" xr:uid="{00000000-0005-0000-0000-0000E66B0000}"/>
    <cellStyle name="Nota 2 2 9 3" xfId="27629" xr:uid="{00000000-0005-0000-0000-0000E76B0000}"/>
    <cellStyle name="Nota 2 2 9 3 2" xfId="27630" xr:uid="{00000000-0005-0000-0000-0000E86B0000}"/>
    <cellStyle name="Nota 2 2 9 3 3" xfId="27631" xr:uid="{00000000-0005-0000-0000-0000E96B0000}"/>
    <cellStyle name="Nota 2 2 9 3 4" xfId="27632" xr:uid="{00000000-0005-0000-0000-0000EA6B0000}"/>
    <cellStyle name="Nota 2 2 9 3 5" xfId="27633" xr:uid="{00000000-0005-0000-0000-0000EB6B0000}"/>
    <cellStyle name="Nota 2 2 9 4" xfId="27634" xr:uid="{00000000-0005-0000-0000-0000EC6B0000}"/>
    <cellStyle name="Nota 2 2 9 4 2" xfId="27635" xr:uid="{00000000-0005-0000-0000-0000ED6B0000}"/>
    <cellStyle name="Nota 2 2 9 4 3" xfId="27636" xr:uid="{00000000-0005-0000-0000-0000EE6B0000}"/>
    <cellStyle name="Nota 2 2 9 4 4" xfId="27637" xr:uid="{00000000-0005-0000-0000-0000EF6B0000}"/>
    <cellStyle name="Nota 2 2 9 4 5" xfId="27638" xr:uid="{00000000-0005-0000-0000-0000F06B0000}"/>
    <cellStyle name="Nota 2 2 9 5" xfId="27639" xr:uid="{00000000-0005-0000-0000-0000F16B0000}"/>
    <cellStyle name="Nota 2 2 9 5 2" xfId="27640" xr:uid="{00000000-0005-0000-0000-0000F26B0000}"/>
    <cellStyle name="Nota 2 2 9 5 3" xfId="27641" xr:uid="{00000000-0005-0000-0000-0000F36B0000}"/>
    <cellStyle name="Nota 2 2 9 5 4" xfId="27642" xr:uid="{00000000-0005-0000-0000-0000F46B0000}"/>
    <cellStyle name="Nota 2 2 9 5 5" xfId="27643" xr:uid="{00000000-0005-0000-0000-0000F56B0000}"/>
    <cellStyle name="Nota 2 2 9 6" xfId="27644" xr:uid="{00000000-0005-0000-0000-0000F66B0000}"/>
    <cellStyle name="Nota 2 2 9 7" xfId="27645" xr:uid="{00000000-0005-0000-0000-0000F76B0000}"/>
    <cellStyle name="Nota 2 2 9 8" xfId="27646" xr:uid="{00000000-0005-0000-0000-0000F86B0000}"/>
    <cellStyle name="Nota 2 2 9 9" xfId="27647" xr:uid="{00000000-0005-0000-0000-0000F96B0000}"/>
    <cellStyle name="Nota 2 3" xfId="27648" xr:uid="{00000000-0005-0000-0000-0000FA6B0000}"/>
    <cellStyle name="Nota 2 3 10" xfId="27649" xr:uid="{00000000-0005-0000-0000-0000FB6B0000}"/>
    <cellStyle name="Nota 2 3 10 2" xfId="27650" xr:uid="{00000000-0005-0000-0000-0000FC6B0000}"/>
    <cellStyle name="Nota 2 3 10 2 2" xfId="27651" xr:uid="{00000000-0005-0000-0000-0000FD6B0000}"/>
    <cellStyle name="Nota 2 3 10 3" xfId="27652" xr:uid="{00000000-0005-0000-0000-0000FE6B0000}"/>
    <cellStyle name="Nota 2 3 11" xfId="27653" xr:uid="{00000000-0005-0000-0000-0000FF6B0000}"/>
    <cellStyle name="Nota 2 3 11 2" xfId="27654" xr:uid="{00000000-0005-0000-0000-0000006C0000}"/>
    <cellStyle name="Nota 2 3 11 3" xfId="27655" xr:uid="{00000000-0005-0000-0000-0000016C0000}"/>
    <cellStyle name="Nota 2 3 12" xfId="27656" xr:uid="{00000000-0005-0000-0000-0000026C0000}"/>
    <cellStyle name="Nota 2 3 13" xfId="27657" xr:uid="{00000000-0005-0000-0000-0000036C0000}"/>
    <cellStyle name="Nota 2 3 2" xfId="27658" xr:uid="{00000000-0005-0000-0000-0000046C0000}"/>
    <cellStyle name="Nota 2 3 2 10" xfId="27659" xr:uid="{00000000-0005-0000-0000-0000056C0000}"/>
    <cellStyle name="Nota 2 3 2 10 2" xfId="27660" xr:uid="{00000000-0005-0000-0000-0000066C0000}"/>
    <cellStyle name="Nota 2 3 2 10 3" xfId="27661" xr:uid="{00000000-0005-0000-0000-0000076C0000}"/>
    <cellStyle name="Nota 2 3 2 11" xfId="27662" xr:uid="{00000000-0005-0000-0000-0000086C0000}"/>
    <cellStyle name="Nota 2 3 2 2" xfId="27663" xr:uid="{00000000-0005-0000-0000-0000096C0000}"/>
    <cellStyle name="Nota 2 3 2 2 2" xfId="27664" xr:uid="{00000000-0005-0000-0000-00000A6C0000}"/>
    <cellStyle name="Nota 2 3 2 2 2 2" xfId="27665" xr:uid="{00000000-0005-0000-0000-00000B6C0000}"/>
    <cellStyle name="Nota 2 3 2 2 2 2 2" xfId="27666" xr:uid="{00000000-0005-0000-0000-00000C6C0000}"/>
    <cellStyle name="Nota 2 3 2 2 2 3" xfId="27667" xr:uid="{00000000-0005-0000-0000-00000D6C0000}"/>
    <cellStyle name="Nota 2 3 2 2 3" xfId="27668" xr:uid="{00000000-0005-0000-0000-00000E6C0000}"/>
    <cellStyle name="Nota 2 3 2 2 3 2" xfId="27669" xr:uid="{00000000-0005-0000-0000-00000F6C0000}"/>
    <cellStyle name="Nota 2 3 2 2 4" xfId="27670" xr:uid="{00000000-0005-0000-0000-0000106C0000}"/>
    <cellStyle name="Nota 2 3 2 2 4 2" xfId="27671" xr:uid="{00000000-0005-0000-0000-0000116C0000}"/>
    <cellStyle name="Nota 2 3 2 2 5" xfId="27672" xr:uid="{00000000-0005-0000-0000-0000126C0000}"/>
    <cellStyle name="Nota 2 3 2 2 5 2" xfId="27673" xr:uid="{00000000-0005-0000-0000-0000136C0000}"/>
    <cellStyle name="Nota 2 3 2 2 6" xfId="27674" xr:uid="{00000000-0005-0000-0000-0000146C0000}"/>
    <cellStyle name="Nota 2 3 2 3" xfId="27675" xr:uid="{00000000-0005-0000-0000-0000156C0000}"/>
    <cellStyle name="Nota 2 3 2 3 2" xfId="27676" xr:uid="{00000000-0005-0000-0000-0000166C0000}"/>
    <cellStyle name="Nota 2 3 2 3 2 2" xfId="27677" xr:uid="{00000000-0005-0000-0000-0000176C0000}"/>
    <cellStyle name="Nota 2 3 2 3 2 3" xfId="27678" xr:uid="{00000000-0005-0000-0000-0000186C0000}"/>
    <cellStyle name="Nota 2 3 2 3 2 4" xfId="27679" xr:uid="{00000000-0005-0000-0000-0000196C0000}"/>
    <cellStyle name="Nota 2 3 2 3 2 5" xfId="27680" xr:uid="{00000000-0005-0000-0000-00001A6C0000}"/>
    <cellStyle name="Nota 2 3 2 3 3" xfId="27681" xr:uid="{00000000-0005-0000-0000-00001B6C0000}"/>
    <cellStyle name="Nota 2 3 2 3 3 2" xfId="27682" xr:uid="{00000000-0005-0000-0000-00001C6C0000}"/>
    <cellStyle name="Nota 2 3 2 3 3 3" xfId="27683" xr:uid="{00000000-0005-0000-0000-00001D6C0000}"/>
    <cellStyle name="Nota 2 3 2 3 3 4" xfId="27684" xr:uid="{00000000-0005-0000-0000-00001E6C0000}"/>
    <cellStyle name="Nota 2 3 2 3 3 5" xfId="27685" xr:uid="{00000000-0005-0000-0000-00001F6C0000}"/>
    <cellStyle name="Nota 2 3 2 3 4" xfId="27686" xr:uid="{00000000-0005-0000-0000-0000206C0000}"/>
    <cellStyle name="Nota 2 3 2 3 4 2" xfId="27687" xr:uid="{00000000-0005-0000-0000-0000216C0000}"/>
    <cellStyle name="Nota 2 3 2 3 4 3" xfId="27688" xr:uid="{00000000-0005-0000-0000-0000226C0000}"/>
    <cellStyle name="Nota 2 3 2 3 4 4" xfId="27689" xr:uid="{00000000-0005-0000-0000-0000236C0000}"/>
    <cellStyle name="Nota 2 3 2 3 4 5" xfId="27690" xr:uid="{00000000-0005-0000-0000-0000246C0000}"/>
    <cellStyle name="Nota 2 3 2 3 5" xfId="27691" xr:uid="{00000000-0005-0000-0000-0000256C0000}"/>
    <cellStyle name="Nota 2 3 2 3 5 2" xfId="27692" xr:uid="{00000000-0005-0000-0000-0000266C0000}"/>
    <cellStyle name="Nota 2 3 2 3 5 3" xfId="27693" xr:uid="{00000000-0005-0000-0000-0000276C0000}"/>
    <cellStyle name="Nota 2 3 2 3 5 4" xfId="27694" xr:uid="{00000000-0005-0000-0000-0000286C0000}"/>
    <cellStyle name="Nota 2 3 2 3 5 5" xfId="27695" xr:uid="{00000000-0005-0000-0000-0000296C0000}"/>
    <cellStyle name="Nota 2 3 2 3 6" xfId="27696" xr:uid="{00000000-0005-0000-0000-00002A6C0000}"/>
    <cellStyle name="Nota 2 3 2 3 6 2" xfId="27697" xr:uid="{00000000-0005-0000-0000-00002B6C0000}"/>
    <cellStyle name="Nota 2 3 2 3 6 3" xfId="27698" xr:uid="{00000000-0005-0000-0000-00002C6C0000}"/>
    <cellStyle name="Nota 2 3 2 3 6 4" xfId="27699" xr:uid="{00000000-0005-0000-0000-00002D6C0000}"/>
    <cellStyle name="Nota 2 3 2 3 7" xfId="27700" xr:uid="{00000000-0005-0000-0000-00002E6C0000}"/>
    <cellStyle name="Nota 2 3 2 3 7 2" xfId="27701" xr:uid="{00000000-0005-0000-0000-00002F6C0000}"/>
    <cellStyle name="Nota 2 3 2 3 8" xfId="27702" xr:uid="{00000000-0005-0000-0000-0000306C0000}"/>
    <cellStyle name="Nota 2 3 2 3 8 2" xfId="27703" xr:uid="{00000000-0005-0000-0000-0000316C0000}"/>
    <cellStyle name="Nota 2 3 2 3 9" xfId="27704" xr:uid="{00000000-0005-0000-0000-0000326C0000}"/>
    <cellStyle name="Nota 2 3 2 4" xfId="27705" xr:uid="{00000000-0005-0000-0000-0000336C0000}"/>
    <cellStyle name="Nota 2 3 2 4 2" xfId="27706" xr:uid="{00000000-0005-0000-0000-0000346C0000}"/>
    <cellStyle name="Nota 2 3 2 4 2 2" xfId="27707" xr:uid="{00000000-0005-0000-0000-0000356C0000}"/>
    <cellStyle name="Nota 2 3 2 4 2 3" xfId="27708" xr:uid="{00000000-0005-0000-0000-0000366C0000}"/>
    <cellStyle name="Nota 2 3 2 4 2 4" xfId="27709" xr:uid="{00000000-0005-0000-0000-0000376C0000}"/>
    <cellStyle name="Nota 2 3 2 4 2 5" xfId="27710" xr:uid="{00000000-0005-0000-0000-0000386C0000}"/>
    <cellStyle name="Nota 2 3 2 4 3" xfId="27711" xr:uid="{00000000-0005-0000-0000-0000396C0000}"/>
    <cellStyle name="Nota 2 3 2 4 3 2" xfId="27712" xr:uid="{00000000-0005-0000-0000-00003A6C0000}"/>
    <cellStyle name="Nota 2 3 2 4 3 3" xfId="27713" xr:uid="{00000000-0005-0000-0000-00003B6C0000}"/>
    <cellStyle name="Nota 2 3 2 4 3 4" xfId="27714" xr:uid="{00000000-0005-0000-0000-00003C6C0000}"/>
    <cellStyle name="Nota 2 3 2 4 3 5" xfId="27715" xr:uid="{00000000-0005-0000-0000-00003D6C0000}"/>
    <cellStyle name="Nota 2 3 2 4 4" xfId="27716" xr:uid="{00000000-0005-0000-0000-00003E6C0000}"/>
    <cellStyle name="Nota 2 3 2 4 4 2" xfId="27717" xr:uid="{00000000-0005-0000-0000-00003F6C0000}"/>
    <cellStyle name="Nota 2 3 2 4 4 3" xfId="27718" xr:uid="{00000000-0005-0000-0000-0000406C0000}"/>
    <cellStyle name="Nota 2 3 2 4 4 4" xfId="27719" xr:uid="{00000000-0005-0000-0000-0000416C0000}"/>
    <cellStyle name="Nota 2 3 2 4 4 5" xfId="27720" xr:uid="{00000000-0005-0000-0000-0000426C0000}"/>
    <cellStyle name="Nota 2 3 2 4 5" xfId="27721" xr:uid="{00000000-0005-0000-0000-0000436C0000}"/>
    <cellStyle name="Nota 2 3 2 4 5 2" xfId="27722" xr:uid="{00000000-0005-0000-0000-0000446C0000}"/>
    <cellStyle name="Nota 2 3 2 4 5 3" xfId="27723" xr:uid="{00000000-0005-0000-0000-0000456C0000}"/>
    <cellStyle name="Nota 2 3 2 4 5 4" xfId="27724" xr:uid="{00000000-0005-0000-0000-0000466C0000}"/>
    <cellStyle name="Nota 2 3 2 4 5 5" xfId="27725" xr:uid="{00000000-0005-0000-0000-0000476C0000}"/>
    <cellStyle name="Nota 2 3 2 4 6" xfId="27726" xr:uid="{00000000-0005-0000-0000-0000486C0000}"/>
    <cellStyle name="Nota 2 3 2 4 6 2" xfId="27727" xr:uid="{00000000-0005-0000-0000-0000496C0000}"/>
    <cellStyle name="Nota 2 3 2 4 6 3" xfId="27728" xr:uid="{00000000-0005-0000-0000-00004A6C0000}"/>
    <cellStyle name="Nota 2 3 2 4 6 4" xfId="27729" xr:uid="{00000000-0005-0000-0000-00004B6C0000}"/>
    <cellStyle name="Nota 2 3 2 4 7" xfId="27730" xr:uid="{00000000-0005-0000-0000-00004C6C0000}"/>
    <cellStyle name="Nota 2 3 2 4 7 2" xfId="27731" xr:uid="{00000000-0005-0000-0000-00004D6C0000}"/>
    <cellStyle name="Nota 2 3 2 4 8" xfId="27732" xr:uid="{00000000-0005-0000-0000-00004E6C0000}"/>
    <cellStyle name="Nota 2 3 2 4 8 2" xfId="27733" xr:uid="{00000000-0005-0000-0000-00004F6C0000}"/>
    <cellStyle name="Nota 2 3 2 4 9" xfId="27734" xr:uid="{00000000-0005-0000-0000-0000506C0000}"/>
    <cellStyle name="Nota 2 3 2 5" xfId="27735" xr:uid="{00000000-0005-0000-0000-0000516C0000}"/>
    <cellStyle name="Nota 2 3 2 5 2" xfId="27736" xr:uid="{00000000-0005-0000-0000-0000526C0000}"/>
    <cellStyle name="Nota 2 3 2 5 2 2" xfId="27737" xr:uid="{00000000-0005-0000-0000-0000536C0000}"/>
    <cellStyle name="Nota 2 3 2 5 2 3" xfId="27738" xr:uid="{00000000-0005-0000-0000-0000546C0000}"/>
    <cellStyle name="Nota 2 3 2 5 2 4" xfId="27739" xr:uid="{00000000-0005-0000-0000-0000556C0000}"/>
    <cellStyle name="Nota 2 3 2 5 2 5" xfId="27740" xr:uid="{00000000-0005-0000-0000-0000566C0000}"/>
    <cellStyle name="Nota 2 3 2 5 3" xfId="27741" xr:uid="{00000000-0005-0000-0000-0000576C0000}"/>
    <cellStyle name="Nota 2 3 2 5 3 2" xfId="27742" xr:uid="{00000000-0005-0000-0000-0000586C0000}"/>
    <cellStyle name="Nota 2 3 2 5 3 3" xfId="27743" xr:uid="{00000000-0005-0000-0000-0000596C0000}"/>
    <cellStyle name="Nota 2 3 2 5 3 4" xfId="27744" xr:uid="{00000000-0005-0000-0000-00005A6C0000}"/>
    <cellStyle name="Nota 2 3 2 5 3 5" xfId="27745" xr:uid="{00000000-0005-0000-0000-00005B6C0000}"/>
    <cellStyle name="Nota 2 3 2 5 4" xfId="27746" xr:uid="{00000000-0005-0000-0000-00005C6C0000}"/>
    <cellStyle name="Nota 2 3 2 5 4 2" xfId="27747" xr:uid="{00000000-0005-0000-0000-00005D6C0000}"/>
    <cellStyle name="Nota 2 3 2 5 4 3" xfId="27748" xr:uid="{00000000-0005-0000-0000-00005E6C0000}"/>
    <cellStyle name="Nota 2 3 2 5 4 4" xfId="27749" xr:uid="{00000000-0005-0000-0000-00005F6C0000}"/>
    <cellStyle name="Nota 2 3 2 5 4 5" xfId="27750" xr:uid="{00000000-0005-0000-0000-0000606C0000}"/>
    <cellStyle name="Nota 2 3 2 5 5" xfId="27751" xr:uid="{00000000-0005-0000-0000-0000616C0000}"/>
    <cellStyle name="Nota 2 3 2 5 5 2" xfId="27752" xr:uid="{00000000-0005-0000-0000-0000626C0000}"/>
    <cellStyle name="Nota 2 3 2 5 5 3" xfId="27753" xr:uid="{00000000-0005-0000-0000-0000636C0000}"/>
    <cellStyle name="Nota 2 3 2 5 5 4" xfId="27754" xr:uid="{00000000-0005-0000-0000-0000646C0000}"/>
    <cellStyle name="Nota 2 3 2 5 5 5" xfId="27755" xr:uid="{00000000-0005-0000-0000-0000656C0000}"/>
    <cellStyle name="Nota 2 3 2 5 6" xfId="27756" xr:uid="{00000000-0005-0000-0000-0000666C0000}"/>
    <cellStyle name="Nota 2 3 2 5 6 2" xfId="27757" xr:uid="{00000000-0005-0000-0000-0000676C0000}"/>
    <cellStyle name="Nota 2 3 2 5 6 3" xfId="27758" xr:uid="{00000000-0005-0000-0000-0000686C0000}"/>
    <cellStyle name="Nota 2 3 2 5 6 4" xfId="27759" xr:uid="{00000000-0005-0000-0000-0000696C0000}"/>
    <cellStyle name="Nota 2 3 2 5 7" xfId="27760" xr:uid="{00000000-0005-0000-0000-00006A6C0000}"/>
    <cellStyle name="Nota 2 3 2 5 7 2" xfId="27761" xr:uid="{00000000-0005-0000-0000-00006B6C0000}"/>
    <cellStyle name="Nota 2 3 2 5 8" xfId="27762" xr:uid="{00000000-0005-0000-0000-00006C6C0000}"/>
    <cellStyle name="Nota 2 3 2 5 8 2" xfId="27763" xr:uid="{00000000-0005-0000-0000-00006D6C0000}"/>
    <cellStyle name="Nota 2 3 2 5 9" xfId="27764" xr:uid="{00000000-0005-0000-0000-00006E6C0000}"/>
    <cellStyle name="Nota 2 3 2 6" xfId="27765" xr:uid="{00000000-0005-0000-0000-00006F6C0000}"/>
    <cellStyle name="Nota 2 3 2 6 2" xfId="27766" xr:uid="{00000000-0005-0000-0000-0000706C0000}"/>
    <cellStyle name="Nota 2 3 2 6 2 2" xfId="27767" xr:uid="{00000000-0005-0000-0000-0000716C0000}"/>
    <cellStyle name="Nota 2 3 2 6 2 3" xfId="27768" xr:uid="{00000000-0005-0000-0000-0000726C0000}"/>
    <cellStyle name="Nota 2 3 2 6 2 4" xfId="27769" xr:uid="{00000000-0005-0000-0000-0000736C0000}"/>
    <cellStyle name="Nota 2 3 2 6 2 5" xfId="27770" xr:uid="{00000000-0005-0000-0000-0000746C0000}"/>
    <cellStyle name="Nota 2 3 2 6 3" xfId="27771" xr:uid="{00000000-0005-0000-0000-0000756C0000}"/>
    <cellStyle name="Nota 2 3 2 6 3 2" xfId="27772" xr:uid="{00000000-0005-0000-0000-0000766C0000}"/>
    <cellStyle name="Nota 2 3 2 6 3 3" xfId="27773" xr:uid="{00000000-0005-0000-0000-0000776C0000}"/>
    <cellStyle name="Nota 2 3 2 6 3 4" xfId="27774" xr:uid="{00000000-0005-0000-0000-0000786C0000}"/>
    <cellStyle name="Nota 2 3 2 6 3 5" xfId="27775" xr:uid="{00000000-0005-0000-0000-0000796C0000}"/>
    <cellStyle name="Nota 2 3 2 6 4" xfId="27776" xr:uid="{00000000-0005-0000-0000-00007A6C0000}"/>
    <cellStyle name="Nota 2 3 2 6 4 2" xfId="27777" xr:uid="{00000000-0005-0000-0000-00007B6C0000}"/>
    <cellStyle name="Nota 2 3 2 6 4 3" xfId="27778" xr:uid="{00000000-0005-0000-0000-00007C6C0000}"/>
    <cellStyle name="Nota 2 3 2 6 4 4" xfId="27779" xr:uid="{00000000-0005-0000-0000-00007D6C0000}"/>
    <cellStyle name="Nota 2 3 2 6 4 5" xfId="27780" xr:uid="{00000000-0005-0000-0000-00007E6C0000}"/>
    <cellStyle name="Nota 2 3 2 6 5" xfId="27781" xr:uid="{00000000-0005-0000-0000-00007F6C0000}"/>
    <cellStyle name="Nota 2 3 2 6 5 2" xfId="27782" xr:uid="{00000000-0005-0000-0000-0000806C0000}"/>
    <cellStyle name="Nota 2 3 2 6 5 3" xfId="27783" xr:uid="{00000000-0005-0000-0000-0000816C0000}"/>
    <cellStyle name="Nota 2 3 2 6 5 4" xfId="27784" xr:uid="{00000000-0005-0000-0000-0000826C0000}"/>
    <cellStyle name="Nota 2 3 2 6 5 5" xfId="27785" xr:uid="{00000000-0005-0000-0000-0000836C0000}"/>
    <cellStyle name="Nota 2 3 2 6 6" xfId="27786" xr:uid="{00000000-0005-0000-0000-0000846C0000}"/>
    <cellStyle name="Nota 2 3 2 6 6 2" xfId="27787" xr:uid="{00000000-0005-0000-0000-0000856C0000}"/>
    <cellStyle name="Nota 2 3 2 6 6 3" xfId="27788" xr:uid="{00000000-0005-0000-0000-0000866C0000}"/>
    <cellStyle name="Nota 2 3 2 6 6 4" xfId="27789" xr:uid="{00000000-0005-0000-0000-0000876C0000}"/>
    <cellStyle name="Nota 2 3 2 6 7" xfId="27790" xr:uid="{00000000-0005-0000-0000-0000886C0000}"/>
    <cellStyle name="Nota 2 3 2 6 8" xfId="27791" xr:uid="{00000000-0005-0000-0000-0000896C0000}"/>
    <cellStyle name="Nota 2 3 2 6 9" xfId="27792" xr:uid="{00000000-0005-0000-0000-00008A6C0000}"/>
    <cellStyle name="Nota 2 3 2 7" xfId="27793" xr:uid="{00000000-0005-0000-0000-00008B6C0000}"/>
    <cellStyle name="Nota 2 3 2 7 2" xfId="27794" xr:uid="{00000000-0005-0000-0000-00008C6C0000}"/>
    <cellStyle name="Nota 2 3 2 7 2 2" xfId="27795" xr:uid="{00000000-0005-0000-0000-00008D6C0000}"/>
    <cellStyle name="Nota 2 3 2 7 2 3" xfId="27796" xr:uid="{00000000-0005-0000-0000-00008E6C0000}"/>
    <cellStyle name="Nota 2 3 2 7 2 4" xfId="27797" xr:uid="{00000000-0005-0000-0000-00008F6C0000}"/>
    <cellStyle name="Nota 2 3 2 7 2 5" xfId="27798" xr:uid="{00000000-0005-0000-0000-0000906C0000}"/>
    <cellStyle name="Nota 2 3 2 7 3" xfId="27799" xr:uid="{00000000-0005-0000-0000-0000916C0000}"/>
    <cellStyle name="Nota 2 3 2 7 3 2" xfId="27800" xr:uid="{00000000-0005-0000-0000-0000926C0000}"/>
    <cellStyle name="Nota 2 3 2 7 3 3" xfId="27801" xr:uid="{00000000-0005-0000-0000-0000936C0000}"/>
    <cellStyle name="Nota 2 3 2 7 3 4" xfId="27802" xr:uid="{00000000-0005-0000-0000-0000946C0000}"/>
    <cellStyle name="Nota 2 3 2 7 3 5" xfId="27803" xr:uid="{00000000-0005-0000-0000-0000956C0000}"/>
    <cellStyle name="Nota 2 3 2 7 4" xfId="27804" xr:uid="{00000000-0005-0000-0000-0000966C0000}"/>
    <cellStyle name="Nota 2 3 2 7 4 2" xfId="27805" xr:uid="{00000000-0005-0000-0000-0000976C0000}"/>
    <cellStyle name="Nota 2 3 2 7 4 3" xfId="27806" xr:uid="{00000000-0005-0000-0000-0000986C0000}"/>
    <cellStyle name="Nota 2 3 2 7 4 4" xfId="27807" xr:uid="{00000000-0005-0000-0000-0000996C0000}"/>
    <cellStyle name="Nota 2 3 2 7 4 5" xfId="27808" xr:uid="{00000000-0005-0000-0000-00009A6C0000}"/>
    <cellStyle name="Nota 2 3 2 7 5" xfId="27809" xr:uid="{00000000-0005-0000-0000-00009B6C0000}"/>
    <cellStyle name="Nota 2 3 2 7 5 2" xfId="27810" xr:uid="{00000000-0005-0000-0000-00009C6C0000}"/>
    <cellStyle name="Nota 2 3 2 7 5 3" xfId="27811" xr:uid="{00000000-0005-0000-0000-00009D6C0000}"/>
    <cellStyle name="Nota 2 3 2 7 5 4" xfId="27812" xr:uid="{00000000-0005-0000-0000-00009E6C0000}"/>
    <cellStyle name="Nota 2 3 2 7 5 5" xfId="27813" xr:uid="{00000000-0005-0000-0000-00009F6C0000}"/>
    <cellStyle name="Nota 2 3 2 7 6" xfId="27814" xr:uid="{00000000-0005-0000-0000-0000A06C0000}"/>
    <cellStyle name="Nota 2 3 2 7 7" xfId="27815" xr:uid="{00000000-0005-0000-0000-0000A16C0000}"/>
    <cellStyle name="Nota 2 3 2 7 8" xfId="27816" xr:uid="{00000000-0005-0000-0000-0000A26C0000}"/>
    <cellStyle name="Nota 2 3 2 7 9" xfId="27817" xr:uid="{00000000-0005-0000-0000-0000A36C0000}"/>
    <cellStyle name="Nota 2 3 2 8" xfId="27818" xr:uid="{00000000-0005-0000-0000-0000A46C0000}"/>
    <cellStyle name="Nota 2 3 2 8 2" xfId="27819" xr:uid="{00000000-0005-0000-0000-0000A56C0000}"/>
    <cellStyle name="Nota 2 3 2 8 2 2" xfId="27820" xr:uid="{00000000-0005-0000-0000-0000A66C0000}"/>
    <cellStyle name="Nota 2 3 2 8 2 3" xfId="27821" xr:uid="{00000000-0005-0000-0000-0000A76C0000}"/>
    <cellStyle name="Nota 2 3 2 8 2 4" xfId="27822" xr:uid="{00000000-0005-0000-0000-0000A86C0000}"/>
    <cellStyle name="Nota 2 3 2 8 2 5" xfId="27823" xr:uid="{00000000-0005-0000-0000-0000A96C0000}"/>
    <cellStyle name="Nota 2 3 2 8 3" xfId="27824" xr:uid="{00000000-0005-0000-0000-0000AA6C0000}"/>
    <cellStyle name="Nota 2 3 2 8 3 2" xfId="27825" xr:uid="{00000000-0005-0000-0000-0000AB6C0000}"/>
    <cellStyle name="Nota 2 3 2 8 3 3" xfId="27826" xr:uid="{00000000-0005-0000-0000-0000AC6C0000}"/>
    <cellStyle name="Nota 2 3 2 8 3 4" xfId="27827" xr:uid="{00000000-0005-0000-0000-0000AD6C0000}"/>
    <cellStyle name="Nota 2 3 2 8 3 5" xfId="27828" xr:uid="{00000000-0005-0000-0000-0000AE6C0000}"/>
    <cellStyle name="Nota 2 3 2 8 4" xfId="27829" xr:uid="{00000000-0005-0000-0000-0000AF6C0000}"/>
    <cellStyle name="Nota 2 3 2 8 4 2" xfId="27830" xr:uid="{00000000-0005-0000-0000-0000B06C0000}"/>
    <cellStyle name="Nota 2 3 2 8 4 3" xfId="27831" xr:uid="{00000000-0005-0000-0000-0000B16C0000}"/>
    <cellStyle name="Nota 2 3 2 8 4 4" xfId="27832" xr:uid="{00000000-0005-0000-0000-0000B26C0000}"/>
    <cellStyle name="Nota 2 3 2 8 4 5" xfId="27833" xr:uid="{00000000-0005-0000-0000-0000B36C0000}"/>
    <cellStyle name="Nota 2 3 2 8 5" xfId="27834" xr:uid="{00000000-0005-0000-0000-0000B46C0000}"/>
    <cellStyle name="Nota 2 3 2 8 5 2" xfId="27835" xr:uid="{00000000-0005-0000-0000-0000B56C0000}"/>
    <cellStyle name="Nota 2 3 2 8 5 3" xfId="27836" xr:uid="{00000000-0005-0000-0000-0000B66C0000}"/>
    <cellStyle name="Nota 2 3 2 8 5 4" xfId="27837" xr:uid="{00000000-0005-0000-0000-0000B76C0000}"/>
    <cellStyle name="Nota 2 3 2 8 5 5" xfId="27838" xr:uid="{00000000-0005-0000-0000-0000B86C0000}"/>
    <cellStyle name="Nota 2 3 2 8 6" xfId="27839" xr:uid="{00000000-0005-0000-0000-0000B96C0000}"/>
    <cellStyle name="Nota 2 3 2 8 7" xfId="27840" xr:uid="{00000000-0005-0000-0000-0000BA6C0000}"/>
    <cellStyle name="Nota 2 3 2 8 8" xfId="27841" xr:uid="{00000000-0005-0000-0000-0000BB6C0000}"/>
    <cellStyle name="Nota 2 3 2 8 9" xfId="27842" xr:uid="{00000000-0005-0000-0000-0000BC6C0000}"/>
    <cellStyle name="Nota 2 3 2 9" xfId="27843" xr:uid="{00000000-0005-0000-0000-0000BD6C0000}"/>
    <cellStyle name="Nota 2 3 2 9 2" xfId="27844" xr:uid="{00000000-0005-0000-0000-0000BE6C0000}"/>
    <cellStyle name="Nota 2 3 2 9 2 2" xfId="27845" xr:uid="{00000000-0005-0000-0000-0000BF6C0000}"/>
    <cellStyle name="Nota 2 3 2 9 3" xfId="27846" xr:uid="{00000000-0005-0000-0000-0000C06C0000}"/>
    <cellStyle name="Nota 2 3 3" xfId="27847" xr:uid="{00000000-0005-0000-0000-0000C16C0000}"/>
    <cellStyle name="Nota 2 3 3 10" xfId="27848" xr:uid="{00000000-0005-0000-0000-0000C26C0000}"/>
    <cellStyle name="Nota 2 3 3 10 2" xfId="27849" xr:uid="{00000000-0005-0000-0000-0000C36C0000}"/>
    <cellStyle name="Nota 2 3 3 2" xfId="27850" xr:uid="{00000000-0005-0000-0000-0000C46C0000}"/>
    <cellStyle name="Nota 2 3 3 2 2" xfId="27851" xr:uid="{00000000-0005-0000-0000-0000C56C0000}"/>
    <cellStyle name="Nota 2 3 3 2 2 2" xfId="27852" xr:uid="{00000000-0005-0000-0000-0000C66C0000}"/>
    <cellStyle name="Nota 2 3 3 2 3" xfId="27853" xr:uid="{00000000-0005-0000-0000-0000C76C0000}"/>
    <cellStyle name="Nota 2 3 3 2 3 2" xfId="27854" xr:uid="{00000000-0005-0000-0000-0000C86C0000}"/>
    <cellStyle name="Nota 2 3 3 2 4" xfId="27855" xr:uid="{00000000-0005-0000-0000-0000C96C0000}"/>
    <cellStyle name="Nota 2 3 3 2 4 2" xfId="27856" xr:uid="{00000000-0005-0000-0000-0000CA6C0000}"/>
    <cellStyle name="Nota 2 3 3 2 5" xfId="27857" xr:uid="{00000000-0005-0000-0000-0000CB6C0000}"/>
    <cellStyle name="Nota 2 3 3 2 5 2" xfId="27858" xr:uid="{00000000-0005-0000-0000-0000CC6C0000}"/>
    <cellStyle name="Nota 2 3 3 2 6" xfId="27859" xr:uid="{00000000-0005-0000-0000-0000CD6C0000}"/>
    <cellStyle name="Nota 2 3 3 3" xfId="27860" xr:uid="{00000000-0005-0000-0000-0000CE6C0000}"/>
    <cellStyle name="Nota 2 3 3 3 2" xfId="27861" xr:uid="{00000000-0005-0000-0000-0000CF6C0000}"/>
    <cellStyle name="Nota 2 3 3 3 2 2" xfId="27862" xr:uid="{00000000-0005-0000-0000-0000D06C0000}"/>
    <cellStyle name="Nota 2 3 3 3 2 3" xfId="27863" xr:uid="{00000000-0005-0000-0000-0000D16C0000}"/>
    <cellStyle name="Nota 2 3 3 3 2 4" xfId="27864" xr:uid="{00000000-0005-0000-0000-0000D26C0000}"/>
    <cellStyle name="Nota 2 3 3 3 2 5" xfId="27865" xr:uid="{00000000-0005-0000-0000-0000D36C0000}"/>
    <cellStyle name="Nota 2 3 3 3 3" xfId="27866" xr:uid="{00000000-0005-0000-0000-0000D46C0000}"/>
    <cellStyle name="Nota 2 3 3 3 3 2" xfId="27867" xr:uid="{00000000-0005-0000-0000-0000D56C0000}"/>
    <cellStyle name="Nota 2 3 3 3 3 3" xfId="27868" xr:uid="{00000000-0005-0000-0000-0000D66C0000}"/>
    <cellStyle name="Nota 2 3 3 3 3 4" xfId="27869" xr:uid="{00000000-0005-0000-0000-0000D76C0000}"/>
    <cellStyle name="Nota 2 3 3 3 3 5" xfId="27870" xr:uid="{00000000-0005-0000-0000-0000D86C0000}"/>
    <cellStyle name="Nota 2 3 3 3 4" xfId="27871" xr:uid="{00000000-0005-0000-0000-0000D96C0000}"/>
    <cellStyle name="Nota 2 3 3 3 4 2" xfId="27872" xr:uid="{00000000-0005-0000-0000-0000DA6C0000}"/>
    <cellStyle name="Nota 2 3 3 3 4 3" xfId="27873" xr:uid="{00000000-0005-0000-0000-0000DB6C0000}"/>
    <cellStyle name="Nota 2 3 3 3 4 4" xfId="27874" xr:uid="{00000000-0005-0000-0000-0000DC6C0000}"/>
    <cellStyle name="Nota 2 3 3 3 4 5" xfId="27875" xr:uid="{00000000-0005-0000-0000-0000DD6C0000}"/>
    <cellStyle name="Nota 2 3 3 3 5" xfId="27876" xr:uid="{00000000-0005-0000-0000-0000DE6C0000}"/>
    <cellStyle name="Nota 2 3 3 3 5 2" xfId="27877" xr:uid="{00000000-0005-0000-0000-0000DF6C0000}"/>
    <cellStyle name="Nota 2 3 3 3 5 3" xfId="27878" xr:uid="{00000000-0005-0000-0000-0000E06C0000}"/>
    <cellStyle name="Nota 2 3 3 3 5 4" xfId="27879" xr:uid="{00000000-0005-0000-0000-0000E16C0000}"/>
    <cellStyle name="Nota 2 3 3 3 5 5" xfId="27880" xr:uid="{00000000-0005-0000-0000-0000E26C0000}"/>
    <cellStyle name="Nota 2 3 3 3 6" xfId="27881" xr:uid="{00000000-0005-0000-0000-0000E36C0000}"/>
    <cellStyle name="Nota 2 3 3 3 6 2" xfId="27882" xr:uid="{00000000-0005-0000-0000-0000E46C0000}"/>
    <cellStyle name="Nota 2 3 3 3 6 3" xfId="27883" xr:uid="{00000000-0005-0000-0000-0000E56C0000}"/>
    <cellStyle name="Nota 2 3 3 3 6 4" xfId="27884" xr:uid="{00000000-0005-0000-0000-0000E66C0000}"/>
    <cellStyle name="Nota 2 3 3 3 7" xfId="27885" xr:uid="{00000000-0005-0000-0000-0000E76C0000}"/>
    <cellStyle name="Nota 2 3 3 3 7 2" xfId="27886" xr:uid="{00000000-0005-0000-0000-0000E86C0000}"/>
    <cellStyle name="Nota 2 3 3 3 8" xfId="27887" xr:uid="{00000000-0005-0000-0000-0000E96C0000}"/>
    <cellStyle name="Nota 2 3 3 3 8 2" xfId="27888" xr:uid="{00000000-0005-0000-0000-0000EA6C0000}"/>
    <cellStyle name="Nota 2 3 3 3 9" xfId="27889" xr:uid="{00000000-0005-0000-0000-0000EB6C0000}"/>
    <cellStyle name="Nota 2 3 3 4" xfId="27890" xr:uid="{00000000-0005-0000-0000-0000EC6C0000}"/>
    <cellStyle name="Nota 2 3 3 4 2" xfId="27891" xr:uid="{00000000-0005-0000-0000-0000ED6C0000}"/>
    <cellStyle name="Nota 2 3 3 4 2 2" xfId="27892" xr:uid="{00000000-0005-0000-0000-0000EE6C0000}"/>
    <cellStyle name="Nota 2 3 3 4 2 3" xfId="27893" xr:uid="{00000000-0005-0000-0000-0000EF6C0000}"/>
    <cellStyle name="Nota 2 3 3 4 2 4" xfId="27894" xr:uid="{00000000-0005-0000-0000-0000F06C0000}"/>
    <cellStyle name="Nota 2 3 3 4 2 5" xfId="27895" xr:uid="{00000000-0005-0000-0000-0000F16C0000}"/>
    <cellStyle name="Nota 2 3 3 4 3" xfId="27896" xr:uid="{00000000-0005-0000-0000-0000F26C0000}"/>
    <cellStyle name="Nota 2 3 3 4 3 2" xfId="27897" xr:uid="{00000000-0005-0000-0000-0000F36C0000}"/>
    <cellStyle name="Nota 2 3 3 4 3 3" xfId="27898" xr:uid="{00000000-0005-0000-0000-0000F46C0000}"/>
    <cellStyle name="Nota 2 3 3 4 3 4" xfId="27899" xr:uid="{00000000-0005-0000-0000-0000F56C0000}"/>
    <cellStyle name="Nota 2 3 3 4 3 5" xfId="27900" xr:uid="{00000000-0005-0000-0000-0000F66C0000}"/>
    <cellStyle name="Nota 2 3 3 4 4" xfId="27901" xr:uid="{00000000-0005-0000-0000-0000F76C0000}"/>
    <cellStyle name="Nota 2 3 3 4 4 2" xfId="27902" xr:uid="{00000000-0005-0000-0000-0000F86C0000}"/>
    <cellStyle name="Nota 2 3 3 4 4 3" xfId="27903" xr:uid="{00000000-0005-0000-0000-0000F96C0000}"/>
    <cellStyle name="Nota 2 3 3 4 4 4" xfId="27904" xr:uid="{00000000-0005-0000-0000-0000FA6C0000}"/>
    <cellStyle name="Nota 2 3 3 4 4 5" xfId="27905" xr:uid="{00000000-0005-0000-0000-0000FB6C0000}"/>
    <cellStyle name="Nota 2 3 3 4 5" xfId="27906" xr:uid="{00000000-0005-0000-0000-0000FC6C0000}"/>
    <cellStyle name="Nota 2 3 3 4 5 2" xfId="27907" xr:uid="{00000000-0005-0000-0000-0000FD6C0000}"/>
    <cellStyle name="Nota 2 3 3 4 5 3" xfId="27908" xr:uid="{00000000-0005-0000-0000-0000FE6C0000}"/>
    <cellStyle name="Nota 2 3 3 4 5 4" xfId="27909" xr:uid="{00000000-0005-0000-0000-0000FF6C0000}"/>
    <cellStyle name="Nota 2 3 3 4 5 5" xfId="27910" xr:uid="{00000000-0005-0000-0000-0000006D0000}"/>
    <cellStyle name="Nota 2 3 3 4 6" xfId="27911" xr:uid="{00000000-0005-0000-0000-0000016D0000}"/>
    <cellStyle name="Nota 2 3 3 4 6 2" xfId="27912" xr:uid="{00000000-0005-0000-0000-0000026D0000}"/>
    <cellStyle name="Nota 2 3 3 4 6 3" xfId="27913" xr:uid="{00000000-0005-0000-0000-0000036D0000}"/>
    <cellStyle name="Nota 2 3 3 4 6 4" xfId="27914" xr:uid="{00000000-0005-0000-0000-0000046D0000}"/>
    <cellStyle name="Nota 2 3 3 4 7" xfId="27915" xr:uid="{00000000-0005-0000-0000-0000056D0000}"/>
    <cellStyle name="Nota 2 3 3 4 7 2" xfId="27916" xr:uid="{00000000-0005-0000-0000-0000066D0000}"/>
    <cellStyle name="Nota 2 3 3 4 8" xfId="27917" xr:uid="{00000000-0005-0000-0000-0000076D0000}"/>
    <cellStyle name="Nota 2 3 3 4 8 2" xfId="27918" xr:uid="{00000000-0005-0000-0000-0000086D0000}"/>
    <cellStyle name="Nota 2 3 3 4 9" xfId="27919" xr:uid="{00000000-0005-0000-0000-0000096D0000}"/>
    <cellStyle name="Nota 2 3 3 5" xfId="27920" xr:uid="{00000000-0005-0000-0000-00000A6D0000}"/>
    <cellStyle name="Nota 2 3 3 5 2" xfId="27921" xr:uid="{00000000-0005-0000-0000-00000B6D0000}"/>
    <cellStyle name="Nota 2 3 3 5 2 2" xfId="27922" xr:uid="{00000000-0005-0000-0000-00000C6D0000}"/>
    <cellStyle name="Nota 2 3 3 5 2 3" xfId="27923" xr:uid="{00000000-0005-0000-0000-00000D6D0000}"/>
    <cellStyle name="Nota 2 3 3 5 2 4" xfId="27924" xr:uid="{00000000-0005-0000-0000-00000E6D0000}"/>
    <cellStyle name="Nota 2 3 3 5 2 5" xfId="27925" xr:uid="{00000000-0005-0000-0000-00000F6D0000}"/>
    <cellStyle name="Nota 2 3 3 5 3" xfId="27926" xr:uid="{00000000-0005-0000-0000-0000106D0000}"/>
    <cellStyle name="Nota 2 3 3 5 3 2" xfId="27927" xr:uid="{00000000-0005-0000-0000-0000116D0000}"/>
    <cellStyle name="Nota 2 3 3 5 3 3" xfId="27928" xr:uid="{00000000-0005-0000-0000-0000126D0000}"/>
    <cellStyle name="Nota 2 3 3 5 3 4" xfId="27929" xr:uid="{00000000-0005-0000-0000-0000136D0000}"/>
    <cellStyle name="Nota 2 3 3 5 3 5" xfId="27930" xr:uid="{00000000-0005-0000-0000-0000146D0000}"/>
    <cellStyle name="Nota 2 3 3 5 4" xfId="27931" xr:uid="{00000000-0005-0000-0000-0000156D0000}"/>
    <cellStyle name="Nota 2 3 3 5 4 2" xfId="27932" xr:uid="{00000000-0005-0000-0000-0000166D0000}"/>
    <cellStyle name="Nota 2 3 3 5 4 3" xfId="27933" xr:uid="{00000000-0005-0000-0000-0000176D0000}"/>
    <cellStyle name="Nota 2 3 3 5 4 4" xfId="27934" xr:uid="{00000000-0005-0000-0000-0000186D0000}"/>
    <cellStyle name="Nota 2 3 3 5 4 5" xfId="27935" xr:uid="{00000000-0005-0000-0000-0000196D0000}"/>
    <cellStyle name="Nota 2 3 3 5 5" xfId="27936" xr:uid="{00000000-0005-0000-0000-00001A6D0000}"/>
    <cellStyle name="Nota 2 3 3 5 5 2" xfId="27937" xr:uid="{00000000-0005-0000-0000-00001B6D0000}"/>
    <cellStyle name="Nota 2 3 3 5 5 3" xfId="27938" xr:uid="{00000000-0005-0000-0000-00001C6D0000}"/>
    <cellStyle name="Nota 2 3 3 5 5 4" xfId="27939" xr:uid="{00000000-0005-0000-0000-00001D6D0000}"/>
    <cellStyle name="Nota 2 3 3 5 5 5" xfId="27940" xr:uid="{00000000-0005-0000-0000-00001E6D0000}"/>
    <cellStyle name="Nota 2 3 3 5 6" xfId="27941" xr:uid="{00000000-0005-0000-0000-00001F6D0000}"/>
    <cellStyle name="Nota 2 3 3 5 6 2" xfId="27942" xr:uid="{00000000-0005-0000-0000-0000206D0000}"/>
    <cellStyle name="Nota 2 3 3 5 6 3" xfId="27943" xr:uid="{00000000-0005-0000-0000-0000216D0000}"/>
    <cellStyle name="Nota 2 3 3 5 6 4" xfId="27944" xr:uid="{00000000-0005-0000-0000-0000226D0000}"/>
    <cellStyle name="Nota 2 3 3 5 7" xfId="27945" xr:uid="{00000000-0005-0000-0000-0000236D0000}"/>
    <cellStyle name="Nota 2 3 3 5 7 2" xfId="27946" xr:uid="{00000000-0005-0000-0000-0000246D0000}"/>
    <cellStyle name="Nota 2 3 3 5 8" xfId="27947" xr:uid="{00000000-0005-0000-0000-0000256D0000}"/>
    <cellStyle name="Nota 2 3 3 5 8 2" xfId="27948" xr:uid="{00000000-0005-0000-0000-0000266D0000}"/>
    <cellStyle name="Nota 2 3 3 5 9" xfId="27949" xr:uid="{00000000-0005-0000-0000-0000276D0000}"/>
    <cellStyle name="Nota 2 3 3 6" xfId="27950" xr:uid="{00000000-0005-0000-0000-0000286D0000}"/>
    <cellStyle name="Nota 2 3 3 6 2" xfId="27951" xr:uid="{00000000-0005-0000-0000-0000296D0000}"/>
    <cellStyle name="Nota 2 3 3 6 2 2" xfId="27952" xr:uid="{00000000-0005-0000-0000-00002A6D0000}"/>
    <cellStyle name="Nota 2 3 3 6 2 3" xfId="27953" xr:uid="{00000000-0005-0000-0000-00002B6D0000}"/>
    <cellStyle name="Nota 2 3 3 6 2 4" xfId="27954" xr:uid="{00000000-0005-0000-0000-00002C6D0000}"/>
    <cellStyle name="Nota 2 3 3 6 2 5" xfId="27955" xr:uid="{00000000-0005-0000-0000-00002D6D0000}"/>
    <cellStyle name="Nota 2 3 3 6 3" xfId="27956" xr:uid="{00000000-0005-0000-0000-00002E6D0000}"/>
    <cellStyle name="Nota 2 3 3 6 3 2" xfId="27957" xr:uid="{00000000-0005-0000-0000-00002F6D0000}"/>
    <cellStyle name="Nota 2 3 3 6 3 3" xfId="27958" xr:uid="{00000000-0005-0000-0000-0000306D0000}"/>
    <cellStyle name="Nota 2 3 3 6 3 4" xfId="27959" xr:uid="{00000000-0005-0000-0000-0000316D0000}"/>
    <cellStyle name="Nota 2 3 3 6 3 5" xfId="27960" xr:uid="{00000000-0005-0000-0000-0000326D0000}"/>
    <cellStyle name="Nota 2 3 3 6 4" xfId="27961" xr:uid="{00000000-0005-0000-0000-0000336D0000}"/>
    <cellStyle name="Nota 2 3 3 6 4 2" xfId="27962" xr:uid="{00000000-0005-0000-0000-0000346D0000}"/>
    <cellStyle name="Nota 2 3 3 6 4 3" xfId="27963" xr:uid="{00000000-0005-0000-0000-0000356D0000}"/>
    <cellStyle name="Nota 2 3 3 6 4 4" xfId="27964" xr:uid="{00000000-0005-0000-0000-0000366D0000}"/>
    <cellStyle name="Nota 2 3 3 6 4 5" xfId="27965" xr:uid="{00000000-0005-0000-0000-0000376D0000}"/>
    <cellStyle name="Nota 2 3 3 6 5" xfId="27966" xr:uid="{00000000-0005-0000-0000-0000386D0000}"/>
    <cellStyle name="Nota 2 3 3 6 5 2" xfId="27967" xr:uid="{00000000-0005-0000-0000-0000396D0000}"/>
    <cellStyle name="Nota 2 3 3 6 5 3" xfId="27968" xr:uid="{00000000-0005-0000-0000-00003A6D0000}"/>
    <cellStyle name="Nota 2 3 3 6 5 4" xfId="27969" xr:uid="{00000000-0005-0000-0000-00003B6D0000}"/>
    <cellStyle name="Nota 2 3 3 6 5 5" xfId="27970" xr:uid="{00000000-0005-0000-0000-00003C6D0000}"/>
    <cellStyle name="Nota 2 3 3 6 6" xfId="27971" xr:uid="{00000000-0005-0000-0000-00003D6D0000}"/>
    <cellStyle name="Nota 2 3 3 6 6 2" xfId="27972" xr:uid="{00000000-0005-0000-0000-00003E6D0000}"/>
    <cellStyle name="Nota 2 3 3 6 6 3" xfId="27973" xr:uid="{00000000-0005-0000-0000-00003F6D0000}"/>
    <cellStyle name="Nota 2 3 3 6 6 4" xfId="27974" xr:uid="{00000000-0005-0000-0000-0000406D0000}"/>
    <cellStyle name="Nota 2 3 3 6 7" xfId="27975" xr:uid="{00000000-0005-0000-0000-0000416D0000}"/>
    <cellStyle name="Nota 2 3 3 6 8" xfId="27976" xr:uid="{00000000-0005-0000-0000-0000426D0000}"/>
    <cellStyle name="Nota 2 3 3 6 9" xfId="27977" xr:uid="{00000000-0005-0000-0000-0000436D0000}"/>
    <cellStyle name="Nota 2 3 3 7" xfId="27978" xr:uid="{00000000-0005-0000-0000-0000446D0000}"/>
    <cellStyle name="Nota 2 3 3 7 2" xfId="27979" xr:uid="{00000000-0005-0000-0000-0000456D0000}"/>
    <cellStyle name="Nota 2 3 3 7 2 2" xfId="27980" xr:uid="{00000000-0005-0000-0000-0000466D0000}"/>
    <cellStyle name="Nota 2 3 3 7 2 3" xfId="27981" xr:uid="{00000000-0005-0000-0000-0000476D0000}"/>
    <cellStyle name="Nota 2 3 3 7 2 4" xfId="27982" xr:uid="{00000000-0005-0000-0000-0000486D0000}"/>
    <cellStyle name="Nota 2 3 3 7 2 5" xfId="27983" xr:uid="{00000000-0005-0000-0000-0000496D0000}"/>
    <cellStyle name="Nota 2 3 3 7 3" xfId="27984" xr:uid="{00000000-0005-0000-0000-00004A6D0000}"/>
    <cellStyle name="Nota 2 3 3 7 3 2" xfId="27985" xr:uid="{00000000-0005-0000-0000-00004B6D0000}"/>
    <cellStyle name="Nota 2 3 3 7 3 3" xfId="27986" xr:uid="{00000000-0005-0000-0000-00004C6D0000}"/>
    <cellStyle name="Nota 2 3 3 7 3 4" xfId="27987" xr:uid="{00000000-0005-0000-0000-00004D6D0000}"/>
    <cellStyle name="Nota 2 3 3 7 3 5" xfId="27988" xr:uid="{00000000-0005-0000-0000-00004E6D0000}"/>
    <cellStyle name="Nota 2 3 3 7 4" xfId="27989" xr:uid="{00000000-0005-0000-0000-00004F6D0000}"/>
    <cellStyle name="Nota 2 3 3 7 4 2" xfId="27990" xr:uid="{00000000-0005-0000-0000-0000506D0000}"/>
    <cellStyle name="Nota 2 3 3 7 4 3" xfId="27991" xr:uid="{00000000-0005-0000-0000-0000516D0000}"/>
    <cellStyle name="Nota 2 3 3 7 4 4" xfId="27992" xr:uid="{00000000-0005-0000-0000-0000526D0000}"/>
    <cellStyle name="Nota 2 3 3 7 4 5" xfId="27993" xr:uid="{00000000-0005-0000-0000-0000536D0000}"/>
    <cellStyle name="Nota 2 3 3 7 5" xfId="27994" xr:uid="{00000000-0005-0000-0000-0000546D0000}"/>
    <cellStyle name="Nota 2 3 3 7 5 2" xfId="27995" xr:uid="{00000000-0005-0000-0000-0000556D0000}"/>
    <cellStyle name="Nota 2 3 3 7 5 3" xfId="27996" xr:uid="{00000000-0005-0000-0000-0000566D0000}"/>
    <cellStyle name="Nota 2 3 3 7 5 4" xfId="27997" xr:uid="{00000000-0005-0000-0000-0000576D0000}"/>
    <cellStyle name="Nota 2 3 3 7 5 5" xfId="27998" xr:uid="{00000000-0005-0000-0000-0000586D0000}"/>
    <cellStyle name="Nota 2 3 3 7 6" xfId="27999" xr:uid="{00000000-0005-0000-0000-0000596D0000}"/>
    <cellStyle name="Nota 2 3 3 7 7" xfId="28000" xr:uid="{00000000-0005-0000-0000-00005A6D0000}"/>
    <cellStyle name="Nota 2 3 3 7 8" xfId="28001" xr:uid="{00000000-0005-0000-0000-00005B6D0000}"/>
    <cellStyle name="Nota 2 3 3 7 9" xfId="28002" xr:uid="{00000000-0005-0000-0000-00005C6D0000}"/>
    <cellStyle name="Nota 2 3 3 8" xfId="28003" xr:uid="{00000000-0005-0000-0000-00005D6D0000}"/>
    <cellStyle name="Nota 2 3 3 8 2" xfId="28004" xr:uid="{00000000-0005-0000-0000-00005E6D0000}"/>
    <cellStyle name="Nota 2 3 3 8 2 2" xfId="28005" xr:uid="{00000000-0005-0000-0000-00005F6D0000}"/>
    <cellStyle name="Nota 2 3 3 8 2 3" xfId="28006" xr:uid="{00000000-0005-0000-0000-0000606D0000}"/>
    <cellStyle name="Nota 2 3 3 8 2 4" xfId="28007" xr:uid="{00000000-0005-0000-0000-0000616D0000}"/>
    <cellStyle name="Nota 2 3 3 8 2 5" xfId="28008" xr:uid="{00000000-0005-0000-0000-0000626D0000}"/>
    <cellStyle name="Nota 2 3 3 8 3" xfId="28009" xr:uid="{00000000-0005-0000-0000-0000636D0000}"/>
    <cellStyle name="Nota 2 3 3 8 3 2" xfId="28010" xr:uid="{00000000-0005-0000-0000-0000646D0000}"/>
    <cellStyle name="Nota 2 3 3 8 3 3" xfId="28011" xr:uid="{00000000-0005-0000-0000-0000656D0000}"/>
    <cellStyle name="Nota 2 3 3 8 3 4" xfId="28012" xr:uid="{00000000-0005-0000-0000-0000666D0000}"/>
    <cellStyle name="Nota 2 3 3 8 3 5" xfId="28013" xr:uid="{00000000-0005-0000-0000-0000676D0000}"/>
    <cellStyle name="Nota 2 3 3 8 4" xfId="28014" xr:uid="{00000000-0005-0000-0000-0000686D0000}"/>
    <cellStyle name="Nota 2 3 3 8 4 2" xfId="28015" xr:uid="{00000000-0005-0000-0000-0000696D0000}"/>
    <cellStyle name="Nota 2 3 3 8 4 3" xfId="28016" xr:uid="{00000000-0005-0000-0000-00006A6D0000}"/>
    <cellStyle name="Nota 2 3 3 8 4 4" xfId="28017" xr:uid="{00000000-0005-0000-0000-00006B6D0000}"/>
    <cellStyle name="Nota 2 3 3 8 4 5" xfId="28018" xr:uid="{00000000-0005-0000-0000-00006C6D0000}"/>
    <cellStyle name="Nota 2 3 3 8 5" xfId="28019" xr:uid="{00000000-0005-0000-0000-00006D6D0000}"/>
    <cellStyle name="Nota 2 3 3 8 5 2" xfId="28020" xr:uid="{00000000-0005-0000-0000-00006E6D0000}"/>
    <cellStyle name="Nota 2 3 3 8 5 3" xfId="28021" xr:uid="{00000000-0005-0000-0000-00006F6D0000}"/>
    <cellStyle name="Nota 2 3 3 8 5 4" xfId="28022" xr:uid="{00000000-0005-0000-0000-0000706D0000}"/>
    <cellStyle name="Nota 2 3 3 8 5 5" xfId="28023" xr:uid="{00000000-0005-0000-0000-0000716D0000}"/>
    <cellStyle name="Nota 2 3 3 8 6" xfId="28024" xr:uid="{00000000-0005-0000-0000-0000726D0000}"/>
    <cellStyle name="Nota 2 3 3 8 7" xfId="28025" xr:uid="{00000000-0005-0000-0000-0000736D0000}"/>
    <cellStyle name="Nota 2 3 3 8 8" xfId="28026" xr:uid="{00000000-0005-0000-0000-0000746D0000}"/>
    <cellStyle name="Nota 2 3 3 8 9" xfId="28027" xr:uid="{00000000-0005-0000-0000-0000756D0000}"/>
    <cellStyle name="Nota 2 3 3 9" xfId="28028" xr:uid="{00000000-0005-0000-0000-0000766D0000}"/>
    <cellStyle name="Nota 2 3 3 9 2" xfId="28029" xr:uid="{00000000-0005-0000-0000-0000776D0000}"/>
    <cellStyle name="Nota 2 3 3 9 2 2" xfId="28030" xr:uid="{00000000-0005-0000-0000-0000786D0000}"/>
    <cellStyle name="Nota 2 3 3 9 3" xfId="28031" xr:uid="{00000000-0005-0000-0000-0000796D0000}"/>
    <cellStyle name="Nota 2 3 4" xfId="28032" xr:uid="{00000000-0005-0000-0000-00007A6D0000}"/>
    <cellStyle name="Nota 2 3 4 10" xfId="28033" xr:uid="{00000000-0005-0000-0000-00007B6D0000}"/>
    <cellStyle name="Nota 2 3 4 2" xfId="28034" xr:uid="{00000000-0005-0000-0000-00007C6D0000}"/>
    <cellStyle name="Nota 2 3 4 2 2" xfId="28035" xr:uid="{00000000-0005-0000-0000-00007D6D0000}"/>
    <cellStyle name="Nota 2 3 4 2 2 2" xfId="28036" xr:uid="{00000000-0005-0000-0000-00007E6D0000}"/>
    <cellStyle name="Nota 2 3 4 2 3" xfId="28037" xr:uid="{00000000-0005-0000-0000-00007F6D0000}"/>
    <cellStyle name="Nota 2 3 4 2 3 2" xfId="28038" xr:uid="{00000000-0005-0000-0000-0000806D0000}"/>
    <cellStyle name="Nota 2 3 4 2 4" xfId="28039" xr:uid="{00000000-0005-0000-0000-0000816D0000}"/>
    <cellStyle name="Nota 2 3 4 2 4 2" xfId="28040" xr:uid="{00000000-0005-0000-0000-0000826D0000}"/>
    <cellStyle name="Nota 2 3 4 2 5" xfId="28041" xr:uid="{00000000-0005-0000-0000-0000836D0000}"/>
    <cellStyle name="Nota 2 3 4 2 5 2" xfId="28042" xr:uid="{00000000-0005-0000-0000-0000846D0000}"/>
    <cellStyle name="Nota 2 3 4 2 6" xfId="28043" xr:uid="{00000000-0005-0000-0000-0000856D0000}"/>
    <cellStyle name="Nota 2 3 4 3" xfId="28044" xr:uid="{00000000-0005-0000-0000-0000866D0000}"/>
    <cellStyle name="Nota 2 3 4 3 2" xfId="28045" xr:uid="{00000000-0005-0000-0000-0000876D0000}"/>
    <cellStyle name="Nota 2 3 4 3 2 2" xfId="28046" xr:uid="{00000000-0005-0000-0000-0000886D0000}"/>
    <cellStyle name="Nota 2 3 4 3 3" xfId="28047" xr:uid="{00000000-0005-0000-0000-0000896D0000}"/>
    <cellStyle name="Nota 2 3 4 3 3 2" xfId="28048" xr:uid="{00000000-0005-0000-0000-00008A6D0000}"/>
    <cellStyle name="Nota 2 3 4 3 4" xfId="28049" xr:uid="{00000000-0005-0000-0000-00008B6D0000}"/>
    <cellStyle name="Nota 2 3 4 3 4 2" xfId="28050" xr:uid="{00000000-0005-0000-0000-00008C6D0000}"/>
    <cellStyle name="Nota 2 3 4 3 5" xfId="28051" xr:uid="{00000000-0005-0000-0000-00008D6D0000}"/>
    <cellStyle name="Nota 2 3 4 3 5 2" xfId="28052" xr:uid="{00000000-0005-0000-0000-00008E6D0000}"/>
    <cellStyle name="Nota 2 3 4 3 6" xfId="28053" xr:uid="{00000000-0005-0000-0000-00008F6D0000}"/>
    <cellStyle name="Nota 2 3 4 3 6 2" xfId="28054" xr:uid="{00000000-0005-0000-0000-0000906D0000}"/>
    <cellStyle name="Nota 2 3 4 3 7" xfId="28055" xr:uid="{00000000-0005-0000-0000-0000916D0000}"/>
    <cellStyle name="Nota 2 3 4 3 7 2" xfId="28056" xr:uid="{00000000-0005-0000-0000-0000926D0000}"/>
    <cellStyle name="Nota 2 3 4 3 8" xfId="28057" xr:uid="{00000000-0005-0000-0000-0000936D0000}"/>
    <cellStyle name="Nota 2 3 4 3 8 2" xfId="28058" xr:uid="{00000000-0005-0000-0000-0000946D0000}"/>
    <cellStyle name="Nota 2 3 4 3 9" xfId="28059" xr:uid="{00000000-0005-0000-0000-0000956D0000}"/>
    <cellStyle name="Nota 2 3 4 4" xfId="28060" xr:uid="{00000000-0005-0000-0000-0000966D0000}"/>
    <cellStyle name="Nota 2 3 4 4 2" xfId="28061" xr:uid="{00000000-0005-0000-0000-0000976D0000}"/>
    <cellStyle name="Nota 2 3 4 4 2 2" xfId="28062" xr:uid="{00000000-0005-0000-0000-0000986D0000}"/>
    <cellStyle name="Nota 2 3 4 4 3" xfId="28063" xr:uid="{00000000-0005-0000-0000-0000996D0000}"/>
    <cellStyle name="Nota 2 3 4 4 3 2" xfId="28064" xr:uid="{00000000-0005-0000-0000-00009A6D0000}"/>
    <cellStyle name="Nota 2 3 4 4 4" xfId="28065" xr:uid="{00000000-0005-0000-0000-00009B6D0000}"/>
    <cellStyle name="Nota 2 3 4 4 4 2" xfId="28066" xr:uid="{00000000-0005-0000-0000-00009C6D0000}"/>
    <cellStyle name="Nota 2 3 4 4 5" xfId="28067" xr:uid="{00000000-0005-0000-0000-00009D6D0000}"/>
    <cellStyle name="Nota 2 3 4 4 5 2" xfId="28068" xr:uid="{00000000-0005-0000-0000-00009E6D0000}"/>
    <cellStyle name="Nota 2 3 4 4 6" xfId="28069" xr:uid="{00000000-0005-0000-0000-00009F6D0000}"/>
    <cellStyle name="Nota 2 3 4 4 6 2" xfId="28070" xr:uid="{00000000-0005-0000-0000-0000A06D0000}"/>
    <cellStyle name="Nota 2 3 4 4 7" xfId="28071" xr:uid="{00000000-0005-0000-0000-0000A16D0000}"/>
    <cellStyle name="Nota 2 3 4 4 7 2" xfId="28072" xr:uid="{00000000-0005-0000-0000-0000A26D0000}"/>
    <cellStyle name="Nota 2 3 4 4 8" xfId="28073" xr:uid="{00000000-0005-0000-0000-0000A36D0000}"/>
    <cellStyle name="Nota 2 3 4 4 8 2" xfId="28074" xr:uid="{00000000-0005-0000-0000-0000A46D0000}"/>
    <cellStyle name="Nota 2 3 4 4 9" xfId="28075" xr:uid="{00000000-0005-0000-0000-0000A56D0000}"/>
    <cellStyle name="Nota 2 3 4 5" xfId="28076" xr:uid="{00000000-0005-0000-0000-0000A66D0000}"/>
    <cellStyle name="Nota 2 3 4 5 2" xfId="28077" xr:uid="{00000000-0005-0000-0000-0000A76D0000}"/>
    <cellStyle name="Nota 2 3 4 5 2 2" xfId="28078" xr:uid="{00000000-0005-0000-0000-0000A86D0000}"/>
    <cellStyle name="Nota 2 3 4 5 3" xfId="28079" xr:uid="{00000000-0005-0000-0000-0000A96D0000}"/>
    <cellStyle name="Nota 2 3 4 5 3 2" xfId="28080" xr:uid="{00000000-0005-0000-0000-0000AA6D0000}"/>
    <cellStyle name="Nota 2 3 4 5 4" xfId="28081" xr:uid="{00000000-0005-0000-0000-0000AB6D0000}"/>
    <cellStyle name="Nota 2 3 4 5 4 2" xfId="28082" xr:uid="{00000000-0005-0000-0000-0000AC6D0000}"/>
    <cellStyle name="Nota 2 3 4 5 5" xfId="28083" xr:uid="{00000000-0005-0000-0000-0000AD6D0000}"/>
    <cellStyle name="Nota 2 3 4 5 5 2" xfId="28084" xr:uid="{00000000-0005-0000-0000-0000AE6D0000}"/>
    <cellStyle name="Nota 2 3 4 5 6" xfId="28085" xr:uid="{00000000-0005-0000-0000-0000AF6D0000}"/>
    <cellStyle name="Nota 2 3 4 5 6 2" xfId="28086" xr:uid="{00000000-0005-0000-0000-0000B06D0000}"/>
    <cellStyle name="Nota 2 3 4 5 7" xfId="28087" xr:uid="{00000000-0005-0000-0000-0000B16D0000}"/>
    <cellStyle name="Nota 2 3 4 5 7 2" xfId="28088" xr:uid="{00000000-0005-0000-0000-0000B26D0000}"/>
    <cellStyle name="Nota 2 3 4 5 8" xfId="28089" xr:uid="{00000000-0005-0000-0000-0000B36D0000}"/>
    <cellStyle name="Nota 2 3 4 5 8 2" xfId="28090" xr:uid="{00000000-0005-0000-0000-0000B46D0000}"/>
    <cellStyle name="Nota 2 3 4 5 9" xfId="28091" xr:uid="{00000000-0005-0000-0000-0000B56D0000}"/>
    <cellStyle name="Nota 2 3 4 6" xfId="28092" xr:uid="{00000000-0005-0000-0000-0000B66D0000}"/>
    <cellStyle name="Nota 2 3 4 6 2" xfId="28093" xr:uid="{00000000-0005-0000-0000-0000B76D0000}"/>
    <cellStyle name="Nota 2 3 4 7" xfId="28094" xr:uid="{00000000-0005-0000-0000-0000B86D0000}"/>
    <cellStyle name="Nota 2 3 4 7 2" xfId="28095" xr:uid="{00000000-0005-0000-0000-0000B96D0000}"/>
    <cellStyle name="Nota 2 3 4 8" xfId="28096" xr:uid="{00000000-0005-0000-0000-0000BA6D0000}"/>
    <cellStyle name="Nota 2 3 4 8 2" xfId="28097" xr:uid="{00000000-0005-0000-0000-0000BB6D0000}"/>
    <cellStyle name="Nota 2 3 4 9" xfId="28098" xr:uid="{00000000-0005-0000-0000-0000BC6D0000}"/>
    <cellStyle name="Nota 2 3 4 9 2" xfId="28099" xr:uid="{00000000-0005-0000-0000-0000BD6D0000}"/>
    <cellStyle name="Nota 2 3 5" xfId="28100" xr:uid="{00000000-0005-0000-0000-0000BE6D0000}"/>
    <cellStyle name="Nota 2 3 5 2" xfId="28101" xr:uid="{00000000-0005-0000-0000-0000BF6D0000}"/>
    <cellStyle name="Nota 2 3 5 2 2" xfId="28102" xr:uid="{00000000-0005-0000-0000-0000C06D0000}"/>
    <cellStyle name="Nota 2 3 5 3" xfId="28103" xr:uid="{00000000-0005-0000-0000-0000C16D0000}"/>
    <cellStyle name="Nota 2 3 5 3 2" xfId="28104" xr:uid="{00000000-0005-0000-0000-0000C26D0000}"/>
    <cellStyle name="Nota 2 3 5 4" xfId="28105" xr:uid="{00000000-0005-0000-0000-0000C36D0000}"/>
    <cellStyle name="Nota 2 3 5 4 2" xfId="28106" xr:uid="{00000000-0005-0000-0000-0000C46D0000}"/>
    <cellStyle name="Nota 2 3 5 5" xfId="28107" xr:uid="{00000000-0005-0000-0000-0000C56D0000}"/>
    <cellStyle name="Nota 2 3 5 5 2" xfId="28108" xr:uid="{00000000-0005-0000-0000-0000C66D0000}"/>
    <cellStyle name="Nota 2 3 5 6" xfId="28109" xr:uid="{00000000-0005-0000-0000-0000C76D0000}"/>
    <cellStyle name="Nota 2 3 5 6 2" xfId="28110" xr:uid="{00000000-0005-0000-0000-0000C86D0000}"/>
    <cellStyle name="Nota 2 3 5 7" xfId="28111" xr:uid="{00000000-0005-0000-0000-0000C96D0000}"/>
    <cellStyle name="Nota 2 3 5 7 2" xfId="28112" xr:uid="{00000000-0005-0000-0000-0000CA6D0000}"/>
    <cellStyle name="Nota 2 3 5 8" xfId="28113" xr:uid="{00000000-0005-0000-0000-0000CB6D0000}"/>
    <cellStyle name="Nota 2 3 5 8 2" xfId="28114" xr:uid="{00000000-0005-0000-0000-0000CC6D0000}"/>
    <cellStyle name="Nota 2 3 5 9" xfId="28115" xr:uid="{00000000-0005-0000-0000-0000CD6D0000}"/>
    <cellStyle name="Nota 2 3 6" xfId="28116" xr:uid="{00000000-0005-0000-0000-0000CE6D0000}"/>
    <cellStyle name="Nota 2 3 6 2" xfId="28117" xr:uid="{00000000-0005-0000-0000-0000CF6D0000}"/>
    <cellStyle name="Nota 2 3 6 2 2" xfId="28118" xr:uid="{00000000-0005-0000-0000-0000D06D0000}"/>
    <cellStyle name="Nota 2 3 6 2 3" xfId="28119" xr:uid="{00000000-0005-0000-0000-0000D16D0000}"/>
    <cellStyle name="Nota 2 3 6 2 4" xfId="28120" xr:uid="{00000000-0005-0000-0000-0000D26D0000}"/>
    <cellStyle name="Nota 2 3 6 2 5" xfId="28121" xr:uid="{00000000-0005-0000-0000-0000D36D0000}"/>
    <cellStyle name="Nota 2 3 6 3" xfId="28122" xr:uid="{00000000-0005-0000-0000-0000D46D0000}"/>
    <cellStyle name="Nota 2 3 6 3 2" xfId="28123" xr:uid="{00000000-0005-0000-0000-0000D56D0000}"/>
    <cellStyle name="Nota 2 3 6 3 3" xfId="28124" xr:uid="{00000000-0005-0000-0000-0000D66D0000}"/>
    <cellStyle name="Nota 2 3 6 3 4" xfId="28125" xr:uid="{00000000-0005-0000-0000-0000D76D0000}"/>
    <cellStyle name="Nota 2 3 6 3 5" xfId="28126" xr:uid="{00000000-0005-0000-0000-0000D86D0000}"/>
    <cellStyle name="Nota 2 3 6 4" xfId="28127" xr:uid="{00000000-0005-0000-0000-0000D96D0000}"/>
    <cellStyle name="Nota 2 3 6 4 2" xfId="28128" xr:uid="{00000000-0005-0000-0000-0000DA6D0000}"/>
    <cellStyle name="Nota 2 3 6 4 3" xfId="28129" xr:uid="{00000000-0005-0000-0000-0000DB6D0000}"/>
    <cellStyle name="Nota 2 3 6 4 4" xfId="28130" xr:uid="{00000000-0005-0000-0000-0000DC6D0000}"/>
    <cellStyle name="Nota 2 3 6 4 5" xfId="28131" xr:uid="{00000000-0005-0000-0000-0000DD6D0000}"/>
    <cellStyle name="Nota 2 3 6 5" xfId="28132" xr:uid="{00000000-0005-0000-0000-0000DE6D0000}"/>
    <cellStyle name="Nota 2 3 6 5 2" xfId="28133" xr:uid="{00000000-0005-0000-0000-0000DF6D0000}"/>
    <cellStyle name="Nota 2 3 6 5 3" xfId="28134" xr:uid="{00000000-0005-0000-0000-0000E06D0000}"/>
    <cellStyle name="Nota 2 3 6 5 4" xfId="28135" xr:uid="{00000000-0005-0000-0000-0000E16D0000}"/>
    <cellStyle name="Nota 2 3 6 5 5" xfId="28136" xr:uid="{00000000-0005-0000-0000-0000E26D0000}"/>
    <cellStyle name="Nota 2 3 6 6" xfId="28137" xr:uid="{00000000-0005-0000-0000-0000E36D0000}"/>
    <cellStyle name="Nota 2 3 6 6 2" xfId="28138" xr:uid="{00000000-0005-0000-0000-0000E46D0000}"/>
    <cellStyle name="Nota 2 3 6 6 3" xfId="28139" xr:uid="{00000000-0005-0000-0000-0000E56D0000}"/>
    <cellStyle name="Nota 2 3 6 6 4" xfId="28140" xr:uid="{00000000-0005-0000-0000-0000E66D0000}"/>
    <cellStyle name="Nota 2 3 6 7" xfId="28141" xr:uid="{00000000-0005-0000-0000-0000E76D0000}"/>
    <cellStyle name="Nota 2 3 6 7 2" xfId="28142" xr:uid="{00000000-0005-0000-0000-0000E86D0000}"/>
    <cellStyle name="Nota 2 3 6 8" xfId="28143" xr:uid="{00000000-0005-0000-0000-0000E96D0000}"/>
    <cellStyle name="Nota 2 3 6 8 2" xfId="28144" xr:uid="{00000000-0005-0000-0000-0000EA6D0000}"/>
    <cellStyle name="Nota 2 3 6 9" xfId="28145" xr:uid="{00000000-0005-0000-0000-0000EB6D0000}"/>
    <cellStyle name="Nota 2 3 7" xfId="28146" xr:uid="{00000000-0005-0000-0000-0000EC6D0000}"/>
    <cellStyle name="Nota 2 3 7 2" xfId="28147" xr:uid="{00000000-0005-0000-0000-0000ED6D0000}"/>
    <cellStyle name="Nota 2 3 7 2 2" xfId="28148" xr:uid="{00000000-0005-0000-0000-0000EE6D0000}"/>
    <cellStyle name="Nota 2 3 7 2 3" xfId="28149" xr:uid="{00000000-0005-0000-0000-0000EF6D0000}"/>
    <cellStyle name="Nota 2 3 7 2 4" xfId="28150" xr:uid="{00000000-0005-0000-0000-0000F06D0000}"/>
    <cellStyle name="Nota 2 3 7 2 5" xfId="28151" xr:uid="{00000000-0005-0000-0000-0000F16D0000}"/>
    <cellStyle name="Nota 2 3 7 3" xfId="28152" xr:uid="{00000000-0005-0000-0000-0000F26D0000}"/>
    <cellStyle name="Nota 2 3 7 3 2" xfId="28153" xr:uid="{00000000-0005-0000-0000-0000F36D0000}"/>
    <cellStyle name="Nota 2 3 7 3 3" xfId="28154" xr:uid="{00000000-0005-0000-0000-0000F46D0000}"/>
    <cellStyle name="Nota 2 3 7 3 4" xfId="28155" xr:uid="{00000000-0005-0000-0000-0000F56D0000}"/>
    <cellStyle name="Nota 2 3 7 3 5" xfId="28156" xr:uid="{00000000-0005-0000-0000-0000F66D0000}"/>
    <cellStyle name="Nota 2 3 7 4" xfId="28157" xr:uid="{00000000-0005-0000-0000-0000F76D0000}"/>
    <cellStyle name="Nota 2 3 7 4 2" xfId="28158" xr:uid="{00000000-0005-0000-0000-0000F86D0000}"/>
    <cellStyle name="Nota 2 3 7 4 3" xfId="28159" xr:uid="{00000000-0005-0000-0000-0000F96D0000}"/>
    <cellStyle name="Nota 2 3 7 4 4" xfId="28160" xr:uid="{00000000-0005-0000-0000-0000FA6D0000}"/>
    <cellStyle name="Nota 2 3 7 4 5" xfId="28161" xr:uid="{00000000-0005-0000-0000-0000FB6D0000}"/>
    <cellStyle name="Nota 2 3 7 5" xfId="28162" xr:uid="{00000000-0005-0000-0000-0000FC6D0000}"/>
    <cellStyle name="Nota 2 3 7 5 2" xfId="28163" xr:uid="{00000000-0005-0000-0000-0000FD6D0000}"/>
    <cellStyle name="Nota 2 3 7 5 3" xfId="28164" xr:uid="{00000000-0005-0000-0000-0000FE6D0000}"/>
    <cellStyle name="Nota 2 3 7 5 4" xfId="28165" xr:uid="{00000000-0005-0000-0000-0000FF6D0000}"/>
    <cellStyle name="Nota 2 3 7 5 5" xfId="28166" xr:uid="{00000000-0005-0000-0000-0000006E0000}"/>
    <cellStyle name="Nota 2 3 7 6" xfId="28167" xr:uid="{00000000-0005-0000-0000-0000016E0000}"/>
    <cellStyle name="Nota 2 3 7 6 2" xfId="28168" xr:uid="{00000000-0005-0000-0000-0000026E0000}"/>
    <cellStyle name="Nota 2 3 7 6 3" xfId="28169" xr:uid="{00000000-0005-0000-0000-0000036E0000}"/>
    <cellStyle name="Nota 2 3 7 6 4" xfId="28170" xr:uid="{00000000-0005-0000-0000-0000046E0000}"/>
    <cellStyle name="Nota 2 3 7 7" xfId="28171" xr:uid="{00000000-0005-0000-0000-0000056E0000}"/>
    <cellStyle name="Nota 2 3 7 7 2" xfId="28172" xr:uid="{00000000-0005-0000-0000-0000066E0000}"/>
    <cellStyle name="Nota 2 3 7 8" xfId="28173" xr:uid="{00000000-0005-0000-0000-0000076E0000}"/>
    <cellStyle name="Nota 2 3 7 8 2" xfId="28174" xr:uid="{00000000-0005-0000-0000-0000086E0000}"/>
    <cellStyle name="Nota 2 3 7 9" xfId="28175" xr:uid="{00000000-0005-0000-0000-0000096E0000}"/>
    <cellStyle name="Nota 2 3 8" xfId="28176" xr:uid="{00000000-0005-0000-0000-00000A6E0000}"/>
    <cellStyle name="Nota 2 3 8 2" xfId="28177" xr:uid="{00000000-0005-0000-0000-00000B6E0000}"/>
    <cellStyle name="Nota 2 3 8 2 2" xfId="28178" xr:uid="{00000000-0005-0000-0000-00000C6E0000}"/>
    <cellStyle name="Nota 2 3 8 2 3" xfId="28179" xr:uid="{00000000-0005-0000-0000-00000D6E0000}"/>
    <cellStyle name="Nota 2 3 8 2 4" xfId="28180" xr:uid="{00000000-0005-0000-0000-00000E6E0000}"/>
    <cellStyle name="Nota 2 3 8 2 5" xfId="28181" xr:uid="{00000000-0005-0000-0000-00000F6E0000}"/>
    <cellStyle name="Nota 2 3 8 3" xfId="28182" xr:uid="{00000000-0005-0000-0000-0000106E0000}"/>
    <cellStyle name="Nota 2 3 8 3 2" xfId="28183" xr:uid="{00000000-0005-0000-0000-0000116E0000}"/>
    <cellStyle name="Nota 2 3 8 3 3" xfId="28184" xr:uid="{00000000-0005-0000-0000-0000126E0000}"/>
    <cellStyle name="Nota 2 3 8 3 4" xfId="28185" xr:uid="{00000000-0005-0000-0000-0000136E0000}"/>
    <cellStyle name="Nota 2 3 8 3 5" xfId="28186" xr:uid="{00000000-0005-0000-0000-0000146E0000}"/>
    <cellStyle name="Nota 2 3 8 4" xfId="28187" xr:uid="{00000000-0005-0000-0000-0000156E0000}"/>
    <cellStyle name="Nota 2 3 8 4 2" xfId="28188" xr:uid="{00000000-0005-0000-0000-0000166E0000}"/>
    <cellStyle name="Nota 2 3 8 4 3" xfId="28189" xr:uid="{00000000-0005-0000-0000-0000176E0000}"/>
    <cellStyle name="Nota 2 3 8 4 4" xfId="28190" xr:uid="{00000000-0005-0000-0000-0000186E0000}"/>
    <cellStyle name="Nota 2 3 8 4 5" xfId="28191" xr:uid="{00000000-0005-0000-0000-0000196E0000}"/>
    <cellStyle name="Nota 2 3 8 5" xfId="28192" xr:uid="{00000000-0005-0000-0000-00001A6E0000}"/>
    <cellStyle name="Nota 2 3 8 5 2" xfId="28193" xr:uid="{00000000-0005-0000-0000-00001B6E0000}"/>
    <cellStyle name="Nota 2 3 8 5 3" xfId="28194" xr:uid="{00000000-0005-0000-0000-00001C6E0000}"/>
    <cellStyle name="Nota 2 3 8 5 4" xfId="28195" xr:uid="{00000000-0005-0000-0000-00001D6E0000}"/>
    <cellStyle name="Nota 2 3 8 5 5" xfId="28196" xr:uid="{00000000-0005-0000-0000-00001E6E0000}"/>
    <cellStyle name="Nota 2 3 8 6" xfId="28197" xr:uid="{00000000-0005-0000-0000-00001F6E0000}"/>
    <cellStyle name="Nota 2 3 8 7" xfId="28198" xr:uid="{00000000-0005-0000-0000-0000206E0000}"/>
    <cellStyle name="Nota 2 3 8 8" xfId="28199" xr:uid="{00000000-0005-0000-0000-0000216E0000}"/>
    <cellStyle name="Nota 2 3 8 9" xfId="28200" xr:uid="{00000000-0005-0000-0000-0000226E0000}"/>
    <cellStyle name="Nota 2 3 9" xfId="28201" xr:uid="{00000000-0005-0000-0000-0000236E0000}"/>
    <cellStyle name="Nota 2 3 9 2" xfId="28202" xr:uid="{00000000-0005-0000-0000-0000246E0000}"/>
    <cellStyle name="Nota 2 3 9 2 2" xfId="28203" xr:uid="{00000000-0005-0000-0000-0000256E0000}"/>
    <cellStyle name="Nota 2 3 9 2 3" xfId="28204" xr:uid="{00000000-0005-0000-0000-0000266E0000}"/>
    <cellStyle name="Nota 2 3 9 2 4" xfId="28205" xr:uid="{00000000-0005-0000-0000-0000276E0000}"/>
    <cellStyle name="Nota 2 3 9 2 5" xfId="28206" xr:uid="{00000000-0005-0000-0000-0000286E0000}"/>
    <cellStyle name="Nota 2 3 9 3" xfId="28207" xr:uid="{00000000-0005-0000-0000-0000296E0000}"/>
    <cellStyle name="Nota 2 3 9 3 2" xfId="28208" xr:uid="{00000000-0005-0000-0000-00002A6E0000}"/>
    <cellStyle name="Nota 2 3 9 3 3" xfId="28209" xr:uid="{00000000-0005-0000-0000-00002B6E0000}"/>
    <cellStyle name="Nota 2 3 9 3 4" xfId="28210" xr:uid="{00000000-0005-0000-0000-00002C6E0000}"/>
    <cellStyle name="Nota 2 3 9 3 5" xfId="28211" xr:uid="{00000000-0005-0000-0000-00002D6E0000}"/>
    <cellStyle name="Nota 2 3 9 4" xfId="28212" xr:uid="{00000000-0005-0000-0000-00002E6E0000}"/>
    <cellStyle name="Nota 2 3 9 4 2" xfId="28213" xr:uid="{00000000-0005-0000-0000-00002F6E0000}"/>
    <cellStyle name="Nota 2 3 9 4 3" xfId="28214" xr:uid="{00000000-0005-0000-0000-0000306E0000}"/>
    <cellStyle name="Nota 2 3 9 4 4" xfId="28215" xr:uid="{00000000-0005-0000-0000-0000316E0000}"/>
    <cellStyle name="Nota 2 3 9 4 5" xfId="28216" xr:uid="{00000000-0005-0000-0000-0000326E0000}"/>
    <cellStyle name="Nota 2 3 9 5" xfId="28217" xr:uid="{00000000-0005-0000-0000-0000336E0000}"/>
    <cellStyle name="Nota 2 3 9 5 2" xfId="28218" xr:uid="{00000000-0005-0000-0000-0000346E0000}"/>
    <cellStyle name="Nota 2 3 9 5 3" xfId="28219" xr:uid="{00000000-0005-0000-0000-0000356E0000}"/>
    <cellStyle name="Nota 2 3 9 5 4" xfId="28220" xr:uid="{00000000-0005-0000-0000-0000366E0000}"/>
    <cellStyle name="Nota 2 3 9 5 5" xfId="28221" xr:uid="{00000000-0005-0000-0000-0000376E0000}"/>
    <cellStyle name="Nota 2 3 9 6" xfId="28222" xr:uid="{00000000-0005-0000-0000-0000386E0000}"/>
    <cellStyle name="Nota 2 3 9 7" xfId="28223" xr:uid="{00000000-0005-0000-0000-0000396E0000}"/>
    <cellStyle name="Nota 2 3 9 8" xfId="28224" xr:uid="{00000000-0005-0000-0000-00003A6E0000}"/>
    <cellStyle name="Nota 2 3 9 9" xfId="28225" xr:uid="{00000000-0005-0000-0000-00003B6E0000}"/>
    <cellStyle name="Nota 2 4" xfId="28226" xr:uid="{00000000-0005-0000-0000-00003C6E0000}"/>
    <cellStyle name="Nota 2 4 10" xfId="28227" xr:uid="{00000000-0005-0000-0000-00003D6E0000}"/>
    <cellStyle name="Nota 2 4 10 2" xfId="28228" xr:uid="{00000000-0005-0000-0000-00003E6E0000}"/>
    <cellStyle name="Nota 2 4 10 2 2" xfId="28229" xr:uid="{00000000-0005-0000-0000-00003F6E0000}"/>
    <cellStyle name="Nota 2 4 10 3" xfId="28230" xr:uid="{00000000-0005-0000-0000-0000406E0000}"/>
    <cellStyle name="Nota 2 4 11" xfId="28231" xr:uid="{00000000-0005-0000-0000-0000416E0000}"/>
    <cellStyle name="Nota 2 4 11 2" xfId="28232" xr:uid="{00000000-0005-0000-0000-0000426E0000}"/>
    <cellStyle name="Nota 2 4 12" xfId="28233" xr:uid="{00000000-0005-0000-0000-0000436E0000}"/>
    <cellStyle name="Nota 2 4 2" xfId="28234" xr:uid="{00000000-0005-0000-0000-0000446E0000}"/>
    <cellStyle name="Nota 2 4 2 10" xfId="28235" xr:uid="{00000000-0005-0000-0000-0000456E0000}"/>
    <cellStyle name="Nota 2 4 2 10 2" xfId="28236" xr:uid="{00000000-0005-0000-0000-0000466E0000}"/>
    <cellStyle name="Nota 2 4 2 2" xfId="28237" xr:uid="{00000000-0005-0000-0000-0000476E0000}"/>
    <cellStyle name="Nota 2 4 2 2 2" xfId="28238" xr:uid="{00000000-0005-0000-0000-0000486E0000}"/>
    <cellStyle name="Nota 2 4 2 2 2 2" xfId="28239" xr:uid="{00000000-0005-0000-0000-0000496E0000}"/>
    <cellStyle name="Nota 2 4 2 2 3" xfId="28240" xr:uid="{00000000-0005-0000-0000-00004A6E0000}"/>
    <cellStyle name="Nota 2 4 2 2 3 2" xfId="28241" xr:uid="{00000000-0005-0000-0000-00004B6E0000}"/>
    <cellStyle name="Nota 2 4 2 2 4" xfId="28242" xr:uid="{00000000-0005-0000-0000-00004C6E0000}"/>
    <cellStyle name="Nota 2 4 2 2 4 2" xfId="28243" xr:uid="{00000000-0005-0000-0000-00004D6E0000}"/>
    <cellStyle name="Nota 2 4 2 2 5" xfId="28244" xr:uid="{00000000-0005-0000-0000-00004E6E0000}"/>
    <cellStyle name="Nota 2 4 2 2 5 2" xfId="28245" xr:uid="{00000000-0005-0000-0000-00004F6E0000}"/>
    <cellStyle name="Nota 2 4 2 2 6" xfId="28246" xr:uid="{00000000-0005-0000-0000-0000506E0000}"/>
    <cellStyle name="Nota 2 4 2 3" xfId="28247" xr:uid="{00000000-0005-0000-0000-0000516E0000}"/>
    <cellStyle name="Nota 2 4 2 3 2" xfId="28248" xr:uid="{00000000-0005-0000-0000-0000526E0000}"/>
    <cellStyle name="Nota 2 4 2 3 2 2" xfId="28249" xr:uid="{00000000-0005-0000-0000-0000536E0000}"/>
    <cellStyle name="Nota 2 4 2 3 2 3" xfId="28250" xr:uid="{00000000-0005-0000-0000-0000546E0000}"/>
    <cellStyle name="Nota 2 4 2 3 2 4" xfId="28251" xr:uid="{00000000-0005-0000-0000-0000556E0000}"/>
    <cellStyle name="Nota 2 4 2 3 2 5" xfId="28252" xr:uid="{00000000-0005-0000-0000-0000566E0000}"/>
    <cellStyle name="Nota 2 4 2 3 3" xfId="28253" xr:uid="{00000000-0005-0000-0000-0000576E0000}"/>
    <cellStyle name="Nota 2 4 2 3 3 2" xfId="28254" xr:uid="{00000000-0005-0000-0000-0000586E0000}"/>
    <cellStyle name="Nota 2 4 2 3 3 3" xfId="28255" xr:uid="{00000000-0005-0000-0000-0000596E0000}"/>
    <cellStyle name="Nota 2 4 2 3 3 4" xfId="28256" xr:uid="{00000000-0005-0000-0000-00005A6E0000}"/>
    <cellStyle name="Nota 2 4 2 3 3 5" xfId="28257" xr:uid="{00000000-0005-0000-0000-00005B6E0000}"/>
    <cellStyle name="Nota 2 4 2 3 4" xfId="28258" xr:uid="{00000000-0005-0000-0000-00005C6E0000}"/>
    <cellStyle name="Nota 2 4 2 3 4 2" xfId="28259" xr:uid="{00000000-0005-0000-0000-00005D6E0000}"/>
    <cellStyle name="Nota 2 4 2 3 4 3" xfId="28260" xr:uid="{00000000-0005-0000-0000-00005E6E0000}"/>
    <cellStyle name="Nota 2 4 2 3 4 4" xfId="28261" xr:uid="{00000000-0005-0000-0000-00005F6E0000}"/>
    <cellStyle name="Nota 2 4 2 3 4 5" xfId="28262" xr:uid="{00000000-0005-0000-0000-0000606E0000}"/>
    <cellStyle name="Nota 2 4 2 3 5" xfId="28263" xr:uid="{00000000-0005-0000-0000-0000616E0000}"/>
    <cellStyle name="Nota 2 4 2 3 5 2" xfId="28264" xr:uid="{00000000-0005-0000-0000-0000626E0000}"/>
    <cellStyle name="Nota 2 4 2 3 5 3" xfId="28265" xr:uid="{00000000-0005-0000-0000-0000636E0000}"/>
    <cellStyle name="Nota 2 4 2 3 5 4" xfId="28266" xr:uid="{00000000-0005-0000-0000-0000646E0000}"/>
    <cellStyle name="Nota 2 4 2 3 5 5" xfId="28267" xr:uid="{00000000-0005-0000-0000-0000656E0000}"/>
    <cellStyle name="Nota 2 4 2 3 6" xfId="28268" xr:uid="{00000000-0005-0000-0000-0000666E0000}"/>
    <cellStyle name="Nota 2 4 2 3 6 2" xfId="28269" xr:uid="{00000000-0005-0000-0000-0000676E0000}"/>
    <cellStyle name="Nota 2 4 2 3 6 3" xfId="28270" xr:uid="{00000000-0005-0000-0000-0000686E0000}"/>
    <cellStyle name="Nota 2 4 2 3 6 4" xfId="28271" xr:uid="{00000000-0005-0000-0000-0000696E0000}"/>
    <cellStyle name="Nota 2 4 2 3 7" xfId="28272" xr:uid="{00000000-0005-0000-0000-00006A6E0000}"/>
    <cellStyle name="Nota 2 4 2 3 7 2" xfId="28273" xr:uid="{00000000-0005-0000-0000-00006B6E0000}"/>
    <cellStyle name="Nota 2 4 2 3 8" xfId="28274" xr:uid="{00000000-0005-0000-0000-00006C6E0000}"/>
    <cellStyle name="Nota 2 4 2 3 8 2" xfId="28275" xr:uid="{00000000-0005-0000-0000-00006D6E0000}"/>
    <cellStyle name="Nota 2 4 2 3 9" xfId="28276" xr:uid="{00000000-0005-0000-0000-00006E6E0000}"/>
    <cellStyle name="Nota 2 4 2 4" xfId="28277" xr:uid="{00000000-0005-0000-0000-00006F6E0000}"/>
    <cellStyle name="Nota 2 4 2 4 2" xfId="28278" xr:uid="{00000000-0005-0000-0000-0000706E0000}"/>
    <cellStyle name="Nota 2 4 2 4 2 2" xfId="28279" xr:uid="{00000000-0005-0000-0000-0000716E0000}"/>
    <cellStyle name="Nota 2 4 2 4 2 3" xfId="28280" xr:uid="{00000000-0005-0000-0000-0000726E0000}"/>
    <cellStyle name="Nota 2 4 2 4 2 4" xfId="28281" xr:uid="{00000000-0005-0000-0000-0000736E0000}"/>
    <cellStyle name="Nota 2 4 2 4 2 5" xfId="28282" xr:uid="{00000000-0005-0000-0000-0000746E0000}"/>
    <cellStyle name="Nota 2 4 2 4 3" xfId="28283" xr:uid="{00000000-0005-0000-0000-0000756E0000}"/>
    <cellStyle name="Nota 2 4 2 4 3 2" xfId="28284" xr:uid="{00000000-0005-0000-0000-0000766E0000}"/>
    <cellStyle name="Nota 2 4 2 4 3 3" xfId="28285" xr:uid="{00000000-0005-0000-0000-0000776E0000}"/>
    <cellStyle name="Nota 2 4 2 4 3 4" xfId="28286" xr:uid="{00000000-0005-0000-0000-0000786E0000}"/>
    <cellStyle name="Nota 2 4 2 4 3 5" xfId="28287" xr:uid="{00000000-0005-0000-0000-0000796E0000}"/>
    <cellStyle name="Nota 2 4 2 4 4" xfId="28288" xr:uid="{00000000-0005-0000-0000-00007A6E0000}"/>
    <cellStyle name="Nota 2 4 2 4 4 2" xfId="28289" xr:uid="{00000000-0005-0000-0000-00007B6E0000}"/>
    <cellStyle name="Nota 2 4 2 4 4 3" xfId="28290" xr:uid="{00000000-0005-0000-0000-00007C6E0000}"/>
    <cellStyle name="Nota 2 4 2 4 4 4" xfId="28291" xr:uid="{00000000-0005-0000-0000-00007D6E0000}"/>
    <cellStyle name="Nota 2 4 2 4 4 5" xfId="28292" xr:uid="{00000000-0005-0000-0000-00007E6E0000}"/>
    <cellStyle name="Nota 2 4 2 4 5" xfId="28293" xr:uid="{00000000-0005-0000-0000-00007F6E0000}"/>
    <cellStyle name="Nota 2 4 2 4 5 2" xfId="28294" xr:uid="{00000000-0005-0000-0000-0000806E0000}"/>
    <cellStyle name="Nota 2 4 2 4 5 3" xfId="28295" xr:uid="{00000000-0005-0000-0000-0000816E0000}"/>
    <cellStyle name="Nota 2 4 2 4 5 4" xfId="28296" xr:uid="{00000000-0005-0000-0000-0000826E0000}"/>
    <cellStyle name="Nota 2 4 2 4 5 5" xfId="28297" xr:uid="{00000000-0005-0000-0000-0000836E0000}"/>
    <cellStyle name="Nota 2 4 2 4 6" xfId="28298" xr:uid="{00000000-0005-0000-0000-0000846E0000}"/>
    <cellStyle name="Nota 2 4 2 4 6 2" xfId="28299" xr:uid="{00000000-0005-0000-0000-0000856E0000}"/>
    <cellStyle name="Nota 2 4 2 4 6 3" xfId="28300" xr:uid="{00000000-0005-0000-0000-0000866E0000}"/>
    <cellStyle name="Nota 2 4 2 4 6 4" xfId="28301" xr:uid="{00000000-0005-0000-0000-0000876E0000}"/>
    <cellStyle name="Nota 2 4 2 4 7" xfId="28302" xr:uid="{00000000-0005-0000-0000-0000886E0000}"/>
    <cellStyle name="Nota 2 4 2 4 7 2" xfId="28303" xr:uid="{00000000-0005-0000-0000-0000896E0000}"/>
    <cellStyle name="Nota 2 4 2 4 8" xfId="28304" xr:uid="{00000000-0005-0000-0000-00008A6E0000}"/>
    <cellStyle name="Nota 2 4 2 4 8 2" xfId="28305" xr:uid="{00000000-0005-0000-0000-00008B6E0000}"/>
    <cellStyle name="Nota 2 4 2 4 9" xfId="28306" xr:uid="{00000000-0005-0000-0000-00008C6E0000}"/>
    <cellStyle name="Nota 2 4 2 5" xfId="28307" xr:uid="{00000000-0005-0000-0000-00008D6E0000}"/>
    <cellStyle name="Nota 2 4 2 5 2" xfId="28308" xr:uid="{00000000-0005-0000-0000-00008E6E0000}"/>
    <cellStyle name="Nota 2 4 2 5 2 2" xfId="28309" xr:uid="{00000000-0005-0000-0000-00008F6E0000}"/>
    <cellStyle name="Nota 2 4 2 5 2 3" xfId="28310" xr:uid="{00000000-0005-0000-0000-0000906E0000}"/>
    <cellStyle name="Nota 2 4 2 5 2 4" xfId="28311" xr:uid="{00000000-0005-0000-0000-0000916E0000}"/>
    <cellStyle name="Nota 2 4 2 5 2 5" xfId="28312" xr:uid="{00000000-0005-0000-0000-0000926E0000}"/>
    <cellStyle name="Nota 2 4 2 5 3" xfId="28313" xr:uid="{00000000-0005-0000-0000-0000936E0000}"/>
    <cellStyle name="Nota 2 4 2 5 3 2" xfId="28314" xr:uid="{00000000-0005-0000-0000-0000946E0000}"/>
    <cellStyle name="Nota 2 4 2 5 3 3" xfId="28315" xr:uid="{00000000-0005-0000-0000-0000956E0000}"/>
    <cellStyle name="Nota 2 4 2 5 3 4" xfId="28316" xr:uid="{00000000-0005-0000-0000-0000966E0000}"/>
    <cellStyle name="Nota 2 4 2 5 3 5" xfId="28317" xr:uid="{00000000-0005-0000-0000-0000976E0000}"/>
    <cellStyle name="Nota 2 4 2 5 4" xfId="28318" xr:uid="{00000000-0005-0000-0000-0000986E0000}"/>
    <cellStyle name="Nota 2 4 2 5 4 2" xfId="28319" xr:uid="{00000000-0005-0000-0000-0000996E0000}"/>
    <cellStyle name="Nota 2 4 2 5 4 3" xfId="28320" xr:uid="{00000000-0005-0000-0000-00009A6E0000}"/>
    <cellStyle name="Nota 2 4 2 5 4 4" xfId="28321" xr:uid="{00000000-0005-0000-0000-00009B6E0000}"/>
    <cellStyle name="Nota 2 4 2 5 4 5" xfId="28322" xr:uid="{00000000-0005-0000-0000-00009C6E0000}"/>
    <cellStyle name="Nota 2 4 2 5 5" xfId="28323" xr:uid="{00000000-0005-0000-0000-00009D6E0000}"/>
    <cellStyle name="Nota 2 4 2 5 5 2" xfId="28324" xr:uid="{00000000-0005-0000-0000-00009E6E0000}"/>
    <cellStyle name="Nota 2 4 2 5 5 3" xfId="28325" xr:uid="{00000000-0005-0000-0000-00009F6E0000}"/>
    <cellStyle name="Nota 2 4 2 5 5 4" xfId="28326" xr:uid="{00000000-0005-0000-0000-0000A06E0000}"/>
    <cellStyle name="Nota 2 4 2 5 5 5" xfId="28327" xr:uid="{00000000-0005-0000-0000-0000A16E0000}"/>
    <cellStyle name="Nota 2 4 2 5 6" xfId="28328" xr:uid="{00000000-0005-0000-0000-0000A26E0000}"/>
    <cellStyle name="Nota 2 4 2 5 6 2" xfId="28329" xr:uid="{00000000-0005-0000-0000-0000A36E0000}"/>
    <cellStyle name="Nota 2 4 2 5 6 3" xfId="28330" xr:uid="{00000000-0005-0000-0000-0000A46E0000}"/>
    <cellStyle name="Nota 2 4 2 5 6 4" xfId="28331" xr:uid="{00000000-0005-0000-0000-0000A56E0000}"/>
    <cellStyle name="Nota 2 4 2 5 7" xfId="28332" xr:uid="{00000000-0005-0000-0000-0000A66E0000}"/>
    <cellStyle name="Nota 2 4 2 5 7 2" xfId="28333" xr:uid="{00000000-0005-0000-0000-0000A76E0000}"/>
    <cellStyle name="Nota 2 4 2 5 8" xfId="28334" xr:uid="{00000000-0005-0000-0000-0000A86E0000}"/>
    <cellStyle name="Nota 2 4 2 5 8 2" xfId="28335" xr:uid="{00000000-0005-0000-0000-0000A96E0000}"/>
    <cellStyle name="Nota 2 4 2 5 9" xfId="28336" xr:uid="{00000000-0005-0000-0000-0000AA6E0000}"/>
    <cellStyle name="Nota 2 4 2 6" xfId="28337" xr:uid="{00000000-0005-0000-0000-0000AB6E0000}"/>
    <cellStyle name="Nota 2 4 2 6 2" xfId="28338" xr:uid="{00000000-0005-0000-0000-0000AC6E0000}"/>
    <cellStyle name="Nota 2 4 2 6 2 2" xfId="28339" xr:uid="{00000000-0005-0000-0000-0000AD6E0000}"/>
    <cellStyle name="Nota 2 4 2 6 2 3" xfId="28340" xr:uid="{00000000-0005-0000-0000-0000AE6E0000}"/>
    <cellStyle name="Nota 2 4 2 6 2 4" xfId="28341" xr:uid="{00000000-0005-0000-0000-0000AF6E0000}"/>
    <cellStyle name="Nota 2 4 2 6 2 5" xfId="28342" xr:uid="{00000000-0005-0000-0000-0000B06E0000}"/>
    <cellStyle name="Nota 2 4 2 6 3" xfId="28343" xr:uid="{00000000-0005-0000-0000-0000B16E0000}"/>
    <cellStyle name="Nota 2 4 2 6 3 2" xfId="28344" xr:uid="{00000000-0005-0000-0000-0000B26E0000}"/>
    <cellStyle name="Nota 2 4 2 6 3 3" xfId="28345" xr:uid="{00000000-0005-0000-0000-0000B36E0000}"/>
    <cellStyle name="Nota 2 4 2 6 3 4" xfId="28346" xr:uid="{00000000-0005-0000-0000-0000B46E0000}"/>
    <cellStyle name="Nota 2 4 2 6 3 5" xfId="28347" xr:uid="{00000000-0005-0000-0000-0000B56E0000}"/>
    <cellStyle name="Nota 2 4 2 6 4" xfId="28348" xr:uid="{00000000-0005-0000-0000-0000B66E0000}"/>
    <cellStyle name="Nota 2 4 2 6 4 2" xfId="28349" xr:uid="{00000000-0005-0000-0000-0000B76E0000}"/>
    <cellStyle name="Nota 2 4 2 6 4 3" xfId="28350" xr:uid="{00000000-0005-0000-0000-0000B86E0000}"/>
    <cellStyle name="Nota 2 4 2 6 4 4" xfId="28351" xr:uid="{00000000-0005-0000-0000-0000B96E0000}"/>
    <cellStyle name="Nota 2 4 2 6 4 5" xfId="28352" xr:uid="{00000000-0005-0000-0000-0000BA6E0000}"/>
    <cellStyle name="Nota 2 4 2 6 5" xfId="28353" xr:uid="{00000000-0005-0000-0000-0000BB6E0000}"/>
    <cellStyle name="Nota 2 4 2 6 5 2" xfId="28354" xr:uid="{00000000-0005-0000-0000-0000BC6E0000}"/>
    <cellStyle name="Nota 2 4 2 6 5 3" xfId="28355" xr:uid="{00000000-0005-0000-0000-0000BD6E0000}"/>
    <cellStyle name="Nota 2 4 2 6 5 4" xfId="28356" xr:uid="{00000000-0005-0000-0000-0000BE6E0000}"/>
    <cellStyle name="Nota 2 4 2 6 5 5" xfId="28357" xr:uid="{00000000-0005-0000-0000-0000BF6E0000}"/>
    <cellStyle name="Nota 2 4 2 6 6" xfId="28358" xr:uid="{00000000-0005-0000-0000-0000C06E0000}"/>
    <cellStyle name="Nota 2 4 2 6 6 2" xfId="28359" xr:uid="{00000000-0005-0000-0000-0000C16E0000}"/>
    <cellStyle name="Nota 2 4 2 6 6 3" xfId="28360" xr:uid="{00000000-0005-0000-0000-0000C26E0000}"/>
    <cellStyle name="Nota 2 4 2 6 6 4" xfId="28361" xr:uid="{00000000-0005-0000-0000-0000C36E0000}"/>
    <cellStyle name="Nota 2 4 2 6 7" xfId="28362" xr:uid="{00000000-0005-0000-0000-0000C46E0000}"/>
    <cellStyle name="Nota 2 4 2 6 8" xfId="28363" xr:uid="{00000000-0005-0000-0000-0000C56E0000}"/>
    <cellStyle name="Nota 2 4 2 6 9" xfId="28364" xr:uid="{00000000-0005-0000-0000-0000C66E0000}"/>
    <cellStyle name="Nota 2 4 2 7" xfId="28365" xr:uid="{00000000-0005-0000-0000-0000C76E0000}"/>
    <cellStyle name="Nota 2 4 2 7 2" xfId="28366" xr:uid="{00000000-0005-0000-0000-0000C86E0000}"/>
    <cellStyle name="Nota 2 4 2 7 2 2" xfId="28367" xr:uid="{00000000-0005-0000-0000-0000C96E0000}"/>
    <cellStyle name="Nota 2 4 2 7 2 3" xfId="28368" xr:uid="{00000000-0005-0000-0000-0000CA6E0000}"/>
    <cellStyle name="Nota 2 4 2 7 2 4" xfId="28369" xr:uid="{00000000-0005-0000-0000-0000CB6E0000}"/>
    <cellStyle name="Nota 2 4 2 7 2 5" xfId="28370" xr:uid="{00000000-0005-0000-0000-0000CC6E0000}"/>
    <cellStyle name="Nota 2 4 2 7 3" xfId="28371" xr:uid="{00000000-0005-0000-0000-0000CD6E0000}"/>
    <cellStyle name="Nota 2 4 2 7 3 2" xfId="28372" xr:uid="{00000000-0005-0000-0000-0000CE6E0000}"/>
    <cellStyle name="Nota 2 4 2 7 3 3" xfId="28373" xr:uid="{00000000-0005-0000-0000-0000CF6E0000}"/>
    <cellStyle name="Nota 2 4 2 7 3 4" xfId="28374" xr:uid="{00000000-0005-0000-0000-0000D06E0000}"/>
    <cellStyle name="Nota 2 4 2 7 3 5" xfId="28375" xr:uid="{00000000-0005-0000-0000-0000D16E0000}"/>
    <cellStyle name="Nota 2 4 2 7 4" xfId="28376" xr:uid="{00000000-0005-0000-0000-0000D26E0000}"/>
    <cellStyle name="Nota 2 4 2 7 4 2" xfId="28377" xr:uid="{00000000-0005-0000-0000-0000D36E0000}"/>
    <cellStyle name="Nota 2 4 2 7 4 3" xfId="28378" xr:uid="{00000000-0005-0000-0000-0000D46E0000}"/>
    <cellStyle name="Nota 2 4 2 7 4 4" xfId="28379" xr:uid="{00000000-0005-0000-0000-0000D56E0000}"/>
    <cellStyle name="Nota 2 4 2 7 4 5" xfId="28380" xr:uid="{00000000-0005-0000-0000-0000D66E0000}"/>
    <cellStyle name="Nota 2 4 2 7 5" xfId="28381" xr:uid="{00000000-0005-0000-0000-0000D76E0000}"/>
    <cellStyle name="Nota 2 4 2 7 5 2" xfId="28382" xr:uid="{00000000-0005-0000-0000-0000D86E0000}"/>
    <cellStyle name="Nota 2 4 2 7 5 3" xfId="28383" xr:uid="{00000000-0005-0000-0000-0000D96E0000}"/>
    <cellStyle name="Nota 2 4 2 7 5 4" xfId="28384" xr:uid="{00000000-0005-0000-0000-0000DA6E0000}"/>
    <cellStyle name="Nota 2 4 2 7 5 5" xfId="28385" xr:uid="{00000000-0005-0000-0000-0000DB6E0000}"/>
    <cellStyle name="Nota 2 4 2 7 6" xfId="28386" xr:uid="{00000000-0005-0000-0000-0000DC6E0000}"/>
    <cellStyle name="Nota 2 4 2 7 7" xfId="28387" xr:uid="{00000000-0005-0000-0000-0000DD6E0000}"/>
    <cellStyle name="Nota 2 4 2 7 8" xfId="28388" xr:uid="{00000000-0005-0000-0000-0000DE6E0000}"/>
    <cellStyle name="Nota 2 4 2 7 9" xfId="28389" xr:uid="{00000000-0005-0000-0000-0000DF6E0000}"/>
    <cellStyle name="Nota 2 4 2 8" xfId="28390" xr:uid="{00000000-0005-0000-0000-0000E06E0000}"/>
    <cellStyle name="Nota 2 4 2 8 2" xfId="28391" xr:uid="{00000000-0005-0000-0000-0000E16E0000}"/>
    <cellStyle name="Nota 2 4 2 8 2 2" xfId="28392" xr:uid="{00000000-0005-0000-0000-0000E26E0000}"/>
    <cellStyle name="Nota 2 4 2 8 2 3" xfId="28393" xr:uid="{00000000-0005-0000-0000-0000E36E0000}"/>
    <cellStyle name="Nota 2 4 2 8 2 4" xfId="28394" xr:uid="{00000000-0005-0000-0000-0000E46E0000}"/>
    <cellStyle name="Nota 2 4 2 8 2 5" xfId="28395" xr:uid="{00000000-0005-0000-0000-0000E56E0000}"/>
    <cellStyle name="Nota 2 4 2 8 3" xfId="28396" xr:uid="{00000000-0005-0000-0000-0000E66E0000}"/>
    <cellStyle name="Nota 2 4 2 8 3 2" xfId="28397" xr:uid="{00000000-0005-0000-0000-0000E76E0000}"/>
    <cellStyle name="Nota 2 4 2 8 3 3" xfId="28398" xr:uid="{00000000-0005-0000-0000-0000E86E0000}"/>
    <cellStyle name="Nota 2 4 2 8 3 4" xfId="28399" xr:uid="{00000000-0005-0000-0000-0000E96E0000}"/>
    <cellStyle name="Nota 2 4 2 8 3 5" xfId="28400" xr:uid="{00000000-0005-0000-0000-0000EA6E0000}"/>
    <cellStyle name="Nota 2 4 2 8 4" xfId="28401" xr:uid="{00000000-0005-0000-0000-0000EB6E0000}"/>
    <cellStyle name="Nota 2 4 2 8 4 2" xfId="28402" xr:uid="{00000000-0005-0000-0000-0000EC6E0000}"/>
    <cellStyle name="Nota 2 4 2 8 4 3" xfId="28403" xr:uid="{00000000-0005-0000-0000-0000ED6E0000}"/>
    <cellStyle name="Nota 2 4 2 8 4 4" xfId="28404" xr:uid="{00000000-0005-0000-0000-0000EE6E0000}"/>
    <cellStyle name="Nota 2 4 2 8 4 5" xfId="28405" xr:uid="{00000000-0005-0000-0000-0000EF6E0000}"/>
    <cellStyle name="Nota 2 4 2 8 5" xfId="28406" xr:uid="{00000000-0005-0000-0000-0000F06E0000}"/>
    <cellStyle name="Nota 2 4 2 8 5 2" xfId="28407" xr:uid="{00000000-0005-0000-0000-0000F16E0000}"/>
    <cellStyle name="Nota 2 4 2 8 5 3" xfId="28408" xr:uid="{00000000-0005-0000-0000-0000F26E0000}"/>
    <cellStyle name="Nota 2 4 2 8 5 4" xfId="28409" xr:uid="{00000000-0005-0000-0000-0000F36E0000}"/>
    <cellStyle name="Nota 2 4 2 8 5 5" xfId="28410" xr:uid="{00000000-0005-0000-0000-0000F46E0000}"/>
    <cellStyle name="Nota 2 4 2 8 6" xfId="28411" xr:uid="{00000000-0005-0000-0000-0000F56E0000}"/>
    <cellStyle name="Nota 2 4 2 8 7" xfId="28412" xr:uid="{00000000-0005-0000-0000-0000F66E0000}"/>
    <cellStyle name="Nota 2 4 2 8 8" xfId="28413" xr:uid="{00000000-0005-0000-0000-0000F76E0000}"/>
    <cellStyle name="Nota 2 4 2 8 9" xfId="28414" xr:uid="{00000000-0005-0000-0000-0000F86E0000}"/>
    <cellStyle name="Nota 2 4 2 9" xfId="28415" xr:uid="{00000000-0005-0000-0000-0000F96E0000}"/>
    <cellStyle name="Nota 2 4 2 9 2" xfId="28416" xr:uid="{00000000-0005-0000-0000-0000FA6E0000}"/>
    <cellStyle name="Nota 2 4 2 9 2 2" xfId="28417" xr:uid="{00000000-0005-0000-0000-0000FB6E0000}"/>
    <cellStyle name="Nota 2 4 2 9 3" xfId="28418" xr:uid="{00000000-0005-0000-0000-0000FC6E0000}"/>
    <cellStyle name="Nota 2 4 3" xfId="28419" xr:uid="{00000000-0005-0000-0000-0000FD6E0000}"/>
    <cellStyle name="Nota 2 4 3 10" xfId="28420" xr:uid="{00000000-0005-0000-0000-0000FE6E0000}"/>
    <cellStyle name="Nota 2 4 3 2" xfId="28421" xr:uid="{00000000-0005-0000-0000-0000FF6E0000}"/>
    <cellStyle name="Nota 2 4 3 2 2" xfId="28422" xr:uid="{00000000-0005-0000-0000-0000006F0000}"/>
    <cellStyle name="Nota 2 4 3 2 2 2" xfId="28423" xr:uid="{00000000-0005-0000-0000-0000016F0000}"/>
    <cellStyle name="Nota 2 4 3 2 2 3" xfId="28424" xr:uid="{00000000-0005-0000-0000-0000026F0000}"/>
    <cellStyle name="Nota 2 4 3 2 2 4" xfId="28425" xr:uid="{00000000-0005-0000-0000-0000036F0000}"/>
    <cellStyle name="Nota 2 4 3 2 2 5" xfId="28426" xr:uid="{00000000-0005-0000-0000-0000046F0000}"/>
    <cellStyle name="Nota 2 4 3 2 3" xfId="28427" xr:uid="{00000000-0005-0000-0000-0000056F0000}"/>
    <cellStyle name="Nota 2 4 3 2 3 2" xfId="28428" xr:uid="{00000000-0005-0000-0000-0000066F0000}"/>
    <cellStyle name="Nota 2 4 3 2 3 3" xfId="28429" xr:uid="{00000000-0005-0000-0000-0000076F0000}"/>
    <cellStyle name="Nota 2 4 3 2 3 4" xfId="28430" xr:uid="{00000000-0005-0000-0000-0000086F0000}"/>
    <cellStyle name="Nota 2 4 3 2 3 5" xfId="28431" xr:uid="{00000000-0005-0000-0000-0000096F0000}"/>
    <cellStyle name="Nota 2 4 3 2 4" xfId="28432" xr:uid="{00000000-0005-0000-0000-00000A6F0000}"/>
    <cellStyle name="Nota 2 4 3 2 4 2" xfId="28433" xr:uid="{00000000-0005-0000-0000-00000B6F0000}"/>
    <cellStyle name="Nota 2 4 3 2 4 3" xfId="28434" xr:uid="{00000000-0005-0000-0000-00000C6F0000}"/>
    <cellStyle name="Nota 2 4 3 2 4 4" xfId="28435" xr:uid="{00000000-0005-0000-0000-00000D6F0000}"/>
    <cellStyle name="Nota 2 4 3 2 4 5" xfId="28436" xr:uid="{00000000-0005-0000-0000-00000E6F0000}"/>
    <cellStyle name="Nota 2 4 3 2 5" xfId="28437" xr:uid="{00000000-0005-0000-0000-00000F6F0000}"/>
    <cellStyle name="Nota 2 4 3 2 5 2" xfId="28438" xr:uid="{00000000-0005-0000-0000-0000106F0000}"/>
    <cellStyle name="Nota 2 4 3 2 5 3" xfId="28439" xr:uid="{00000000-0005-0000-0000-0000116F0000}"/>
    <cellStyle name="Nota 2 4 3 2 5 4" xfId="28440" xr:uid="{00000000-0005-0000-0000-0000126F0000}"/>
    <cellStyle name="Nota 2 4 3 2 5 5" xfId="28441" xr:uid="{00000000-0005-0000-0000-0000136F0000}"/>
    <cellStyle name="Nota 2 4 3 2 6" xfId="28442" xr:uid="{00000000-0005-0000-0000-0000146F0000}"/>
    <cellStyle name="Nota 2 4 3 2 6 2" xfId="28443" xr:uid="{00000000-0005-0000-0000-0000156F0000}"/>
    <cellStyle name="Nota 2 4 3 2 6 3" xfId="28444" xr:uid="{00000000-0005-0000-0000-0000166F0000}"/>
    <cellStyle name="Nota 2 4 3 2 6 4" xfId="28445" xr:uid="{00000000-0005-0000-0000-0000176F0000}"/>
    <cellStyle name="Nota 2 4 3 2 7" xfId="28446" xr:uid="{00000000-0005-0000-0000-0000186F0000}"/>
    <cellStyle name="Nota 2 4 3 2 8" xfId="28447" xr:uid="{00000000-0005-0000-0000-0000196F0000}"/>
    <cellStyle name="Nota 2 4 3 2 9" xfId="28448" xr:uid="{00000000-0005-0000-0000-00001A6F0000}"/>
    <cellStyle name="Nota 2 4 3 3" xfId="28449" xr:uid="{00000000-0005-0000-0000-00001B6F0000}"/>
    <cellStyle name="Nota 2 4 3 3 2" xfId="28450" xr:uid="{00000000-0005-0000-0000-00001C6F0000}"/>
    <cellStyle name="Nota 2 4 3 3 2 2" xfId="28451" xr:uid="{00000000-0005-0000-0000-00001D6F0000}"/>
    <cellStyle name="Nota 2 4 3 3 2 3" xfId="28452" xr:uid="{00000000-0005-0000-0000-00001E6F0000}"/>
    <cellStyle name="Nota 2 4 3 3 2 4" xfId="28453" xr:uid="{00000000-0005-0000-0000-00001F6F0000}"/>
    <cellStyle name="Nota 2 4 3 3 2 5" xfId="28454" xr:uid="{00000000-0005-0000-0000-0000206F0000}"/>
    <cellStyle name="Nota 2 4 3 3 3" xfId="28455" xr:uid="{00000000-0005-0000-0000-0000216F0000}"/>
    <cellStyle name="Nota 2 4 3 3 3 2" xfId="28456" xr:uid="{00000000-0005-0000-0000-0000226F0000}"/>
    <cellStyle name="Nota 2 4 3 3 3 3" xfId="28457" xr:uid="{00000000-0005-0000-0000-0000236F0000}"/>
    <cellStyle name="Nota 2 4 3 3 3 4" xfId="28458" xr:uid="{00000000-0005-0000-0000-0000246F0000}"/>
    <cellStyle name="Nota 2 4 3 3 3 5" xfId="28459" xr:uid="{00000000-0005-0000-0000-0000256F0000}"/>
    <cellStyle name="Nota 2 4 3 3 4" xfId="28460" xr:uid="{00000000-0005-0000-0000-0000266F0000}"/>
    <cellStyle name="Nota 2 4 3 3 4 2" xfId="28461" xr:uid="{00000000-0005-0000-0000-0000276F0000}"/>
    <cellStyle name="Nota 2 4 3 3 4 3" xfId="28462" xr:uid="{00000000-0005-0000-0000-0000286F0000}"/>
    <cellStyle name="Nota 2 4 3 3 4 4" xfId="28463" xr:uid="{00000000-0005-0000-0000-0000296F0000}"/>
    <cellStyle name="Nota 2 4 3 3 4 5" xfId="28464" xr:uid="{00000000-0005-0000-0000-00002A6F0000}"/>
    <cellStyle name="Nota 2 4 3 3 5" xfId="28465" xr:uid="{00000000-0005-0000-0000-00002B6F0000}"/>
    <cellStyle name="Nota 2 4 3 3 5 2" xfId="28466" xr:uid="{00000000-0005-0000-0000-00002C6F0000}"/>
    <cellStyle name="Nota 2 4 3 3 5 3" xfId="28467" xr:uid="{00000000-0005-0000-0000-00002D6F0000}"/>
    <cellStyle name="Nota 2 4 3 3 5 4" xfId="28468" xr:uid="{00000000-0005-0000-0000-00002E6F0000}"/>
    <cellStyle name="Nota 2 4 3 3 5 5" xfId="28469" xr:uid="{00000000-0005-0000-0000-00002F6F0000}"/>
    <cellStyle name="Nota 2 4 3 3 6" xfId="28470" xr:uid="{00000000-0005-0000-0000-0000306F0000}"/>
    <cellStyle name="Nota 2 4 3 3 6 2" xfId="28471" xr:uid="{00000000-0005-0000-0000-0000316F0000}"/>
    <cellStyle name="Nota 2 4 3 3 6 3" xfId="28472" xr:uid="{00000000-0005-0000-0000-0000326F0000}"/>
    <cellStyle name="Nota 2 4 3 3 6 4" xfId="28473" xr:uid="{00000000-0005-0000-0000-0000336F0000}"/>
    <cellStyle name="Nota 2 4 3 3 7" xfId="28474" xr:uid="{00000000-0005-0000-0000-0000346F0000}"/>
    <cellStyle name="Nota 2 4 3 3 7 2" xfId="28475" xr:uid="{00000000-0005-0000-0000-0000356F0000}"/>
    <cellStyle name="Nota 2 4 3 3 8" xfId="28476" xr:uid="{00000000-0005-0000-0000-0000366F0000}"/>
    <cellStyle name="Nota 2 4 3 3 8 2" xfId="28477" xr:uid="{00000000-0005-0000-0000-0000376F0000}"/>
    <cellStyle name="Nota 2 4 3 3 9" xfId="28478" xr:uid="{00000000-0005-0000-0000-0000386F0000}"/>
    <cellStyle name="Nota 2 4 3 4" xfId="28479" xr:uid="{00000000-0005-0000-0000-0000396F0000}"/>
    <cellStyle name="Nota 2 4 3 4 2" xfId="28480" xr:uid="{00000000-0005-0000-0000-00003A6F0000}"/>
    <cellStyle name="Nota 2 4 3 4 2 2" xfId="28481" xr:uid="{00000000-0005-0000-0000-00003B6F0000}"/>
    <cellStyle name="Nota 2 4 3 4 2 3" xfId="28482" xr:uid="{00000000-0005-0000-0000-00003C6F0000}"/>
    <cellStyle name="Nota 2 4 3 4 2 4" xfId="28483" xr:uid="{00000000-0005-0000-0000-00003D6F0000}"/>
    <cellStyle name="Nota 2 4 3 4 2 5" xfId="28484" xr:uid="{00000000-0005-0000-0000-00003E6F0000}"/>
    <cellStyle name="Nota 2 4 3 4 3" xfId="28485" xr:uid="{00000000-0005-0000-0000-00003F6F0000}"/>
    <cellStyle name="Nota 2 4 3 4 3 2" xfId="28486" xr:uid="{00000000-0005-0000-0000-0000406F0000}"/>
    <cellStyle name="Nota 2 4 3 4 3 3" xfId="28487" xr:uid="{00000000-0005-0000-0000-0000416F0000}"/>
    <cellStyle name="Nota 2 4 3 4 3 4" xfId="28488" xr:uid="{00000000-0005-0000-0000-0000426F0000}"/>
    <cellStyle name="Nota 2 4 3 4 3 5" xfId="28489" xr:uid="{00000000-0005-0000-0000-0000436F0000}"/>
    <cellStyle name="Nota 2 4 3 4 4" xfId="28490" xr:uid="{00000000-0005-0000-0000-0000446F0000}"/>
    <cellStyle name="Nota 2 4 3 4 4 2" xfId="28491" xr:uid="{00000000-0005-0000-0000-0000456F0000}"/>
    <cellStyle name="Nota 2 4 3 4 4 3" xfId="28492" xr:uid="{00000000-0005-0000-0000-0000466F0000}"/>
    <cellStyle name="Nota 2 4 3 4 4 4" xfId="28493" xr:uid="{00000000-0005-0000-0000-0000476F0000}"/>
    <cellStyle name="Nota 2 4 3 4 4 5" xfId="28494" xr:uid="{00000000-0005-0000-0000-0000486F0000}"/>
    <cellStyle name="Nota 2 4 3 4 5" xfId="28495" xr:uid="{00000000-0005-0000-0000-0000496F0000}"/>
    <cellStyle name="Nota 2 4 3 4 5 2" xfId="28496" xr:uid="{00000000-0005-0000-0000-00004A6F0000}"/>
    <cellStyle name="Nota 2 4 3 4 5 3" xfId="28497" xr:uid="{00000000-0005-0000-0000-00004B6F0000}"/>
    <cellStyle name="Nota 2 4 3 4 5 4" xfId="28498" xr:uid="{00000000-0005-0000-0000-00004C6F0000}"/>
    <cellStyle name="Nota 2 4 3 4 5 5" xfId="28499" xr:uid="{00000000-0005-0000-0000-00004D6F0000}"/>
    <cellStyle name="Nota 2 4 3 4 6" xfId="28500" xr:uid="{00000000-0005-0000-0000-00004E6F0000}"/>
    <cellStyle name="Nota 2 4 3 4 6 2" xfId="28501" xr:uid="{00000000-0005-0000-0000-00004F6F0000}"/>
    <cellStyle name="Nota 2 4 3 4 6 3" xfId="28502" xr:uid="{00000000-0005-0000-0000-0000506F0000}"/>
    <cellStyle name="Nota 2 4 3 4 6 4" xfId="28503" xr:uid="{00000000-0005-0000-0000-0000516F0000}"/>
    <cellStyle name="Nota 2 4 3 4 7" xfId="28504" xr:uid="{00000000-0005-0000-0000-0000526F0000}"/>
    <cellStyle name="Nota 2 4 3 4 7 2" xfId="28505" xr:uid="{00000000-0005-0000-0000-0000536F0000}"/>
    <cellStyle name="Nota 2 4 3 4 8" xfId="28506" xr:uid="{00000000-0005-0000-0000-0000546F0000}"/>
    <cellStyle name="Nota 2 4 3 4 8 2" xfId="28507" xr:uid="{00000000-0005-0000-0000-0000556F0000}"/>
    <cellStyle name="Nota 2 4 3 4 9" xfId="28508" xr:uid="{00000000-0005-0000-0000-0000566F0000}"/>
    <cellStyle name="Nota 2 4 3 5" xfId="28509" xr:uid="{00000000-0005-0000-0000-0000576F0000}"/>
    <cellStyle name="Nota 2 4 3 5 2" xfId="28510" xr:uid="{00000000-0005-0000-0000-0000586F0000}"/>
    <cellStyle name="Nota 2 4 3 5 2 2" xfId="28511" xr:uid="{00000000-0005-0000-0000-0000596F0000}"/>
    <cellStyle name="Nota 2 4 3 5 2 3" xfId="28512" xr:uid="{00000000-0005-0000-0000-00005A6F0000}"/>
    <cellStyle name="Nota 2 4 3 5 2 4" xfId="28513" xr:uid="{00000000-0005-0000-0000-00005B6F0000}"/>
    <cellStyle name="Nota 2 4 3 5 2 5" xfId="28514" xr:uid="{00000000-0005-0000-0000-00005C6F0000}"/>
    <cellStyle name="Nota 2 4 3 5 3" xfId="28515" xr:uid="{00000000-0005-0000-0000-00005D6F0000}"/>
    <cellStyle name="Nota 2 4 3 5 3 2" xfId="28516" xr:uid="{00000000-0005-0000-0000-00005E6F0000}"/>
    <cellStyle name="Nota 2 4 3 5 3 3" xfId="28517" xr:uid="{00000000-0005-0000-0000-00005F6F0000}"/>
    <cellStyle name="Nota 2 4 3 5 3 4" xfId="28518" xr:uid="{00000000-0005-0000-0000-0000606F0000}"/>
    <cellStyle name="Nota 2 4 3 5 3 5" xfId="28519" xr:uid="{00000000-0005-0000-0000-0000616F0000}"/>
    <cellStyle name="Nota 2 4 3 5 4" xfId="28520" xr:uid="{00000000-0005-0000-0000-0000626F0000}"/>
    <cellStyle name="Nota 2 4 3 5 4 2" xfId="28521" xr:uid="{00000000-0005-0000-0000-0000636F0000}"/>
    <cellStyle name="Nota 2 4 3 5 4 3" xfId="28522" xr:uid="{00000000-0005-0000-0000-0000646F0000}"/>
    <cellStyle name="Nota 2 4 3 5 4 4" xfId="28523" xr:uid="{00000000-0005-0000-0000-0000656F0000}"/>
    <cellStyle name="Nota 2 4 3 5 4 5" xfId="28524" xr:uid="{00000000-0005-0000-0000-0000666F0000}"/>
    <cellStyle name="Nota 2 4 3 5 5" xfId="28525" xr:uid="{00000000-0005-0000-0000-0000676F0000}"/>
    <cellStyle name="Nota 2 4 3 5 5 2" xfId="28526" xr:uid="{00000000-0005-0000-0000-0000686F0000}"/>
    <cellStyle name="Nota 2 4 3 5 5 3" xfId="28527" xr:uid="{00000000-0005-0000-0000-0000696F0000}"/>
    <cellStyle name="Nota 2 4 3 5 5 4" xfId="28528" xr:uid="{00000000-0005-0000-0000-00006A6F0000}"/>
    <cellStyle name="Nota 2 4 3 5 5 5" xfId="28529" xr:uid="{00000000-0005-0000-0000-00006B6F0000}"/>
    <cellStyle name="Nota 2 4 3 5 6" xfId="28530" xr:uid="{00000000-0005-0000-0000-00006C6F0000}"/>
    <cellStyle name="Nota 2 4 3 5 6 2" xfId="28531" xr:uid="{00000000-0005-0000-0000-00006D6F0000}"/>
    <cellStyle name="Nota 2 4 3 5 6 3" xfId="28532" xr:uid="{00000000-0005-0000-0000-00006E6F0000}"/>
    <cellStyle name="Nota 2 4 3 5 6 4" xfId="28533" xr:uid="{00000000-0005-0000-0000-00006F6F0000}"/>
    <cellStyle name="Nota 2 4 3 5 7" xfId="28534" xr:uid="{00000000-0005-0000-0000-0000706F0000}"/>
    <cellStyle name="Nota 2 4 3 5 7 2" xfId="28535" xr:uid="{00000000-0005-0000-0000-0000716F0000}"/>
    <cellStyle name="Nota 2 4 3 5 8" xfId="28536" xr:uid="{00000000-0005-0000-0000-0000726F0000}"/>
    <cellStyle name="Nota 2 4 3 5 8 2" xfId="28537" xr:uid="{00000000-0005-0000-0000-0000736F0000}"/>
    <cellStyle name="Nota 2 4 3 5 9" xfId="28538" xr:uid="{00000000-0005-0000-0000-0000746F0000}"/>
    <cellStyle name="Nota 2 4 3 6" xfId="28539" xr:uid="{00000000-0005-0000-0000-0000756F0000}"/>
    <cellStyle name="Nota 2 4 3 6 2" xfId="28540" xr:uid="{00000000-0005-0000-0000-0000766F0000}"/>
    <cellStyle name="Nota 2 4 3 6 2 2" xfId="28541" xr:uid="{00000000-0005-0000-0000-0000776F0000}"/>
    <cellStyle name="Nota 2 4 3 6 2 3" xfId="28542" xr:uid="{00000000-0005-0000-0000-0000786F0000}"/>
    <cellStyle name="Nota 2 4 3 6 2 4" xfId="28543" xr:uid="{00000000-0005-0000-0000-0000796F0000}"/>
    <cellStyle name="Nota 2 4 3 6 2 5" xfId="28544" xr:uid="{00000000-0005-0000-0000-00007A6F0000}"/>
    <cellStyle name="Nota 2 4 3 6 3" xfId="28545" xr:uid="{00000000-0005-0000-0000-00007B6F0000}"/>
    <cellStyle name="Nota 2 4 3 6 3 2" xfId="28546" xr:uid="{00000000-0005-0000-0000-00007C6F0000}"/>
    <cellStyle name="Nota 2 4 3 6 3 3" xfId="28547" xr:uid="{00000000-0005-0000-0000-00007D6F0000}"/>
    <cellStyle name="Nota 2 4 3 6 3 4" xfId="28548" xr:uid="{00000000-0005-0000-0000-00007E6F0000}"/>
    <cellStyle name="Nota 2 4 3 6 3 5" xfId="28549" xr:uid="{00000000-0005-0000-0000-00007F6F0000}"/>
    <cellStyle name="Nota 2 4 3 6 4" xfId="28550" xr:uid="{00000000-0005-0000-0000-0000806F0000}"/>
    <cellStyle name="Nota 2 4 3 6 4 2" xfId="28551" xr:uid="{00000000-0005-0000-0000-0000816F0000}"/>
    <cellStyle name="Nota 2 4 3 6 4 3" xfId="28552" xr:uid="{00000000-0005-0000-0000-0000826F0000}"/>
    <cellStyle name="Nota 2 4 3 6 4 4" xfId="28553" xr:uid="{00000000-0005-0000-0000-0000836F0000}"/>
    <cellStyle name="Nota 2 4 3 6 4 5" xfId="28554" xr:uid="{00000000-0005-0000-0000-0000846F0000}"/>
    <cellStyle name="Nota 2 4 3 6 5" xfId="28555" xr:uid="{00000000-0005-0000-0000-0000856F0000}"/>
    <cellStyle name="Nota 2 4 3 6 5 2" xfId="28556" xr:uid="{00000000-0005-0000-0000-0000866F0000}"/>
    <cellStyle name="Nota 2 4 3 6 5 3" xfId="28557" xr:uid="{00000000-0005-0000-0000-0000876F0000}"/>
    <cellStyle name="Nota 2 4 3 6 5 4" xfId="28558" xr:uid="{00000000-0005-0000-0000-0000886F0000}"/>
    <cellStyle name="Nota 2 4 3 6 5 5" xfId="28559" xr:uid="{00000000-0005-0000-0000-0000896F0000}"/>
    <cellStyle name="Nota 2 4 3 6 6" xfId="28560" xr:uid="{00000000-0005-0000-0000-00008A6F0000}"/>
    <cellStyle name="Nota 2 4 3 6 7" xfId="28561" xr:uid="{00000000-0005-0000-0000-00008B6F0000}"/>
    <cellStyle name="Nota 2 4 3 6 8" xfId="28562" xr:uid="{00000000-0005-0000-0000-00008C6F0000}"/>
    <cellStyle name="Nota 2 4 3 6 9" xfId="28563" xr:uid="{00000000-0005-0000-0000-00008D6F0000}"/>
    <cellStyle name="Nota 2 4 3 7" xfId="28564" xr:uid="{00000000-0005-0000-0000-00008E6F0000}"/>
    <cellStyle name="Nota 2 4 3 7 2" xfId="28565" xr:uid="{00000000-0005-0000-0000-00008F6F0000}"/>
    <cellStyle name="Nota 2 4 3 7 2 2" xfId="28566" xr:uid="{00000000-0005-0000-0000-0000906F0000}"/>
    <cellStyle name="Nota 2 4 3 7 2 3" xfId="28567" xr:uid="{00000000-0005-0000-0000-0000916F0000}"/>
    <cellStyle name="Nota 2 4 3 7 2 4" xfId="28568" xr:uid="{00000000-0005-0000-0000-0000926F0000}"/>
    <cellStyle name="Nota 2 4 3 7 2 5" xfId="28569" xr:uid="{00000000-0005-0000-0000-0000936F0000}"/>
    <cellStyle name="Nota 2 4 3 7 3" xfId="28570" xr:uid="{00000000-0005-0000-0000-0000946F0000}"/>
    <cellStyle name="Nota 2 4 3 7 3 2" xfId="28571" xr:uid="{00000000-0005-0000-0000-0000956F0000}"/>
    <cellStyle name="Nota 2 4 3 7 3 3" xfId="28572" xr:uid="{00000000-0005-0000-0000-0000966F0000}"/>
    <cellStyle name="Nota 2 4 3 7 3 4" xfId="28573" xr:uid="{00000000-0005-0000-0000-0000976F0000}"/>
    <cellStyle name="Nota 2 4 3 7 3 5" xfId="28574" xr:uid="{00000000-0005-0000-0000-0000986F0000}"/>
    <cellStyle name="Nota 2 4 3 7 4" xfId="28575" xr:uid="{00000000-0005-0000-0000-0000996F0000}"/>
    <cellStyle name="Nota 2 4 3 7 4 2" xfId="28576" xr:uid="{00000000-0005-0000-0000-00009A6F0000}"/>
    <cellStyle name="Nota 2 4 3 7 4 3" xfId="28577" xr:uid="{00000000-0005-0000-0000-00009B6F0000}"/>
    <cellStyle name="Nota 2 4 3 7 4 4" xfId="28578" xr:uid="{00000000-0005-0000-0000-00009C6F0000}"/>
    <cellStyle name="Nota 2 4 3 7 4 5" xfId="28579" xr:uid="{00000000-0005-0000-0000-00009D6F0000}"/>
    <cellStyle name="Nota 2 4 3 7 5" xfId="28580" xr:uid="{00000000-0005-0000-0000-00009E6F0000}"/>
    <cellStyle name="Nota 2 4 3 7 5 2" xfId="28581" xr:uid="{00000000-0005-0000-0000-00009F6F0000}"/>
    <cellStyle name="Nota 2 4 3 7 5 3" xfId="28582" xr:uid="{00000000-0005-0000-0000-0000A06F0000}"/>
    <cellStyle name="Nota 2 4 3 7 5 4" xfId="28583" xr:uid="{00000000-0005-0000-0000-0000A16F0000}"/>
    <cellStyle name="Nota 2 4 3 7 5 5" xfId="28584" xr:uid="{00000000-0005-0000-0000-0000A26F0000}"/>
    <cellStyle name="Nota 2 4 3 7 6" xfId="28585" xr:uid="{00000000-0005-0000-0000-0000A36F0000}"/>
    <cellStyle name="Nota 2 4 3 7 7" xfId="28586" xr:uid="{00000000-0005-0000-0000-0000A46F0000}"/>
    <cellStyle name="Nota 2 4 3 7 8" xfId="28587" xr:uid="{00000000-0005-0000-0000-0000A56F0000}"/>
    <cellStyle name="Nota 2 4 3 7 9" xfId="28588" xr:uid="{00000000-0005-0000-0000-0000A66F0000}"/>
    <cellStyle name="Nota 2 4 3 8" xfId="28589" xr:uid="{00000000-0005-0000-0000-0000A76F0000}"/>
    <cellStyle name="Nota 2 4 3 8 2" xfId="28590" xr:uid="{00000000-0005-0000-0000-0000A86F0000}"/>
    <cellStyle name="Nota 2 4 3 9" xfId="28591" xr:uid="{00000000-0005-0000-0000-0000A96F0000}"/>
    <cellStyle name="Nota 2 4 3 9 2" xfId="28592" xr:uid="{00000000-0005-0000-0000-0000AA6F0000}"/>
    <cellStyle name="Nota 2 4 4" xfId="28593" xr:uid="{00000000-0005-0000-0000-0000AB6F0000}"/>
    <cellStyle name="Nota 2 4 4 10" xfId="28594" xr:uid="{00000000-0005-0000-0000-0000AC6F0000}"/>
    <cellStyle name="Nota 2 4 4 2" xfId="28595" xr:uid="{00000000-0005-0000-0000-0000AD6F0000}"/>
    <cellStyle name="Nota 2 4 4 2 2" xfId="28596" xr:uid="{00000000-0005-0000-0000-0000AE6F0000}"/>
    <cellStyle name="Nota 2 4 4 2 2 2" xfId="28597" xr:uid="{00000000-0005-0000-0000-0000AF6F0000}"/>
    <cellStyle name="Nota 2 4 4 2 3" xfId="28598" xr:uid="{00000000-0005-0000-0000-0000B06F0000}"/>
    <cellStyle name="Nota 2 4 4 2 3 2" xfId="28599" xr:uid="{00000000-0005-0000-0000-0000B16F0000}"/>
    <cellStyle name="Nota 2 4 4 2 4" xfId="28600" xr:uid="{00000000-0005-0000-0000-0000B26F0000}"/>
    <cellStyle name="Nota 2 4 4 2 4 2" xfId="28601" xr:uid="{00000000-0005-0000-0000-0000B36F0000}"/>
    <cellStyle name="Nota 2 4 4 2 5" xfId="28602" xr:uid="{00000000-0005-0000-0000-0000B46F0000}"/>
    <cellStyle name="Nota 2 4 4 2 5 2" xfId="28603" xr:uid="{00000000-0005-0000-0000-0000B56F0000}"/>
    <cellStyle name="Nota 2 4 4 2 6" xfId="28604" xr:uid="{00000000-0005-0000-0000-0000B66F0000}"/>
    <cellStyle name="Nota 2 4 4 3" xfId="28605" xr:uid="{00000000-0005-0000-0000-0000B76F0000}"/>
    <cellStyle name="Nota 2 4 4 3 2" xfId="28606" xr:uid="{00000000-0005-0000-0000-0000B86F0000}"/>
    <cellStyle name="Nota 2 4 4 3 2 2" xfId="28607" xr:uid="{00000000-0005-0000-0000-0000B96F0000}"/>
    <cellStyle name="Nota 2 4 4 3 3" xfId="28608" xr:uid="{00000000-0005-0000-0000-0000BA6F0000}"/>
    <cellStyle name="Nota 2 4 4 3 3 2" xfId="28609" xr:uid="{00000000-0005-0000-0000-0000BB6F0000}"/>
    <cellStyle name="Nota 2 4 4 3 4" xfId="28610" xr:uid="{00000000-0005-0000-0000-0000BC6F0000}"/>
    <cellStyle name="Nota 2 4 4 3 4 2" xfId="28611" xr:uid="{00000000-0005-0000-0000-0000BD6F0000}"/>
    <cellStyle name="Nota 2 4 4 3 5" xfId="28612" xr:uid="{00000000-0005-0000-0000-0000BE6F0000}"/>
    <cellStyle name="Nota 2 4 4 3 5 2" xfId="28613" xr:uid="{00000000-0005-0000-0000-0000BF6F0000}"/>
    <cellStyle name="Nota 2 4 4 3 6" xfId="28614" xr:uid="{00000000-0005-0000-0000-0000C06F0000}"/>
    <cellStyle name="Nota 2 4 4 3 6 2" xfId="28615" xr:uid="{00000000-0005-0000-0000-0000C16F0000}"/>
    <cellStyle name="Nota 2 4 4 3 7" xfId="28616" xr:uid="{00000000-0005-0000-0000-0000C26F0000}"/>
    <cellStyle name="Nota 2 4 4 3 7 2" xfId="28617" xr:uid="{00000000-0005-0000-0000-0000C36F0000}"/>
    <cellStyle name="Nota 2 4 4 3 8" xfId="28618" xr:uid="{00000000-0005-0000-0000-0000C46F0000}"/>
    <cellStyle name="Nota 2 4 4 3 8 2" xfId="28619" xr:uid="{00000000-0005-0000-0000-0000C56F0000}"/>
    <cellStyle name="Nota 2 4 4 3 9" xfId="28620" xr:uid="{00000000-0005-0000-0000-0000C66F0000}"/>
    <cellStyle name="Nota 2 4 4 4" xfId="28621" xr:uid="{00000000-0005-0000-0000-0000C76F0000}"/>
    <cellStyle name="Nota 2 4 4 4 2" xfId="28622" xr:uid="{00000000-0005-0000-0000-0000C86F0000}"/>
    <cellStyle name="Nota 2 4 4 4 2 2" xfId="28623" xr:uid="{00000000-0005-0000-0000-0000C96F0000}"/>
    <cellStyle name="Nota 2 4 4 4 3" xfId="28624" xr:uid="{00000000-0005-0000-0000-0000CA6F0000}"/>
    <cellStyle name="Nota 2 4 4 4 3 2" xfId="28625" xr:uid="{00000000-0005-0000-0000-0000CB6F0000}"/>
    <cellStyle name="Nota 2 4 4 4 4" xfId="28626" xr:uid="{00000000-0005-0000-0000-0000CC6F0000}"/>
    <cellStyle name="Nota 2 4 4 4 4 2" xfId="28627" xr:uid="{00000000-0005-0000-0000-0000CD6F0000}"/>
    <cellStyle name="Nota 2 4 4 4 5" xfId="28628" xr:uid="{00000000-0005-0000-0000-0000CE6F0000}"/>
    <cellStyle name="Nota 2 4 4 4 5 2" xfId="28629" xr:uid="{00000000-0005-0000-0000-0000CF6F0000}"/>
    <cellStyle name="Nota 2 4 4 4 6" xfId="28630" xr:uid="{00000000-0005-0000-0000-0000D06F0000}"/>
    <cellStyle name="Nota 2 4 4 4 6 2" xfId="28631" xr:uid="{00000000-0005-0000-0000-0000D16F0000}"/>
    <cellStyle name="Nota 2 4 4 4 7" xfId="28632" xr:uid="{00000000-0005-0000-0000-0000D26F0000}"/>
    <cellStyle name="Nota 2 4 4 4 7 2" xfId="28633" xr:uid="{00000000-0005-0000-0000-0000D36F0000}"/>
    <cellStyle name="Nota 2 4 4 4 8" xfId="28634" xr:uid="{00000000-0005-0000-0000-0000D46F0000}"/>
    <cellStyle name="Nota 2 4 4 4 8 2" xfId="28635" xr:uid="{00000000-0005-0000-0000-0000D56F0000}"/>
    <cellStyle name="Nota 2 4 4 4 9" xfId="28636" xr:uid="{00000000-0005-0000-0000-0000D66F0000}"/>
    <cellStyle name="Nota 2 4 4 5" xfId="28637" xr:uid="{00000000-0005-0000-0000-0000D76F0000}"/>
    <cellStyle name="Nota 2 4 4 5 2" xfId="28638" xr:uid="{00000000-0005-0000-0000-0000D86F0000}"/>
    <cellStyle name="Nota 2 4 4 5 2 2" xfId="28639" xr:uid="{00000000-0005-0000-0000-0000D96F0000}"/>
    <cellStyle name="Nota 2 4 4 5 3" xfId="28640" xr:uid="{00000000-0005-0000-0000-0000DA6F0000}"/>
    <cellStyle name="Nota 2 4 4 5 3 2" xfId="28641" xr:uid="{00000000-0005-0000-0000-0000DB6F0000}"/>
    <cellStyle name="Nota 2 4 4 5 4" xfId="28642" xr:uid="{00000000-0005-0000-0000-0000DC6F0000}"/>
    <cellStyle name="Nota 2 4 4 5 4 2" xfId="28643" xr:uid="{00000000-0005-0000-0000-0000DD6F0000}"/>
    <cellStyle name="Nota 2 4 4 5 5" xfId="28644" xr:uid="{00000000-0005-0000-0000-0000DE6F0000}"/>
    <cellStyle name="Nota 2 4 4 5 5 2" xfId="28645" xr:uid="{00000000-0005-0000-0000-0000DF6F0000}"/>
    <cellStyle name="Nota 2 4 4 5 6" xfId="28646" xr:uid="{00000000-0005-0000-0000-0000E06F0000}"/>
    <cellStyle name="Nota 2 4 4 5 6 2" xfId="28647" xr:uid="{00000000-0005-0000-0000-0000E16F0000}"/>
    <cellStyle name="Nota 2 4 4 5 7" xfId="28648" xr:uid="{00000000-0005-0000-0000-0000E26F0000}"/>
    <cellStyle name="Nota 2 4 4 5 7 2" xfId="28649" xr:uid="{00000000-0005-0000-0000-0000E36F0000}"/>
    <cellStyle name="Nota 2 4 4 5 8" xfId="28650" xr:uid="{00000000-0005-0000-0000-0000E46F0000}"/>
    <cellStyle name="Nota 2 4 4 5 8 2" xfId="28651" xr:uid="{00000000-0005-0000-0000-0000E56F0000}"/>
    <cellStyle name="Nota 2 4 4 5 9" xfId="28652" xr:uid="{00000000-0005-0000-0000-0000E66F0000}"/>
    <cellStyle name="Nota 2 4 4 6" xfId="28653" xr:uid="{00000000-0005-0000-0000-0000E76F0000}"/>
    <cellStyle name="Nota 2 4 4 6 2" xfId="28654" xr:uid="{00000000-0005-0000-0000-0000E86F0000}"/>
    <cellStyle name="Nota 2 4 4 7" xfId="28655" xr:uid="{00000000-0005-0000-0000-0000E96F0000}"/>
    <cellStyle name="Nota 2 4 4 7 2" xfId="28656" xr:uid="{00000000-0005-0000-0000-0000EA6F0000}"/>
    <cellStyle name="Nota 2 4 4 8" xfId="28657" xr:uid="{00000000-0005-0000-0000-0000EB6F0000}"/>
    <cellStyle name="Nota 2 4 4 8 2" xfId="28658" xr:uid="{00000000-0005-0000-0000-0000EC6F0000}"/>
    <cellStyle name="Nota 2 4 4 9" xfId="28659" xr:uid="{00000000-0005-0000-0000-0000ED6F0000}"/>
    <cellStyle name="Nota 2 4 4 9 2" xfId="28660" xr:uid="{00000000-0005-0000-0000-0000EE6F0000}"/>
    <cellStyle name="Nota 2 4 5" xfId="28661" xr:uid="{00000000-0005-0000-0000-0000EF6F0000}"/>
    <cellStyle name="Nota 2 4 5 2" xfId="28662" xr:uid="{00000000-0005-0000-0000-0000F06F0000}"/>
    <cellStyle name="Nota 2 4 5 2 2" xfId="28663" xr:uid="{00000000-0005-0000-0000-0000F16F0000}"/>
    <cellStyle name="Nota 2 4 5 2 3" xfId="28664" xr:uid="{00000000-0005-0000-0000-0000F26F0000}"/>
    <cellStyle name="Nota 2 4 5 2 4" xfId="28665" xr:uid="{00000000-0005-0000-0000-0000F36F0000}"/>
    <cellStyle name="Nota 2 4 5 2 5" xfId="28666" xr:uid="{00000000-0005-0000-0000-0000F46F0000}"/>
    <cellStyle name="Nota 2 4 5 3" xfId="28667" xr:uid="{00000000-0005-0000-0000-0000F56F0000}"/>
    <cellStyle name="Nota 2 4 5 3 2" xfId="28668" xr:uid="{00000000-0005-0000-0000-0000F66F0000}"/>
    <cellStyle name="Nota 2 4 5 3 3" xfId="28669" xr:uid="{00000000-0005-0000-0000-0000F76F0000}"/>
    <cellStyle name="Nota 2 4 5 3 4" xfId="28670" xr:uid="{00000000-0005-0000-0000-0000F86F0000}"/>
    <cellStyle name="Nota 2 4 5 3 5" xfId="28671" xr:uid="{00000000-0005-0000-0000-0000F96F0000}"/>
    <cellStyle name="Nota 2 4 5 4" xfId="28672" xr:uid="{00000000-0005-0000-0000-0000FA6F0000}"/>
    <cellStyle name="Nota 2 4 5 4 2" xfId="28673" xr:uid="{00000000-0005-0000-0000-0000FB6F0000}"/>
    <cellStyle name="Nota 2 4 5 4 3" xfId="28674" xr:uid="{00000000-0005-0000-0000-0000FC6F0000}"/>
    <cellStyle name="Nota 2 4 5 4 4" xfId="28675" xr:uid="{00000000-0005-0000-0000-0000FD6F0000}"/>
    <cellStyle name="Nota 2 4 5 4 5" xfId="28676" xr:uid="{00000000-0005-0000-0000-0000FE6F0000}"/>
    <cellStyle name="Nota 2 4 5 5" xfId="28677" xr:uid="{00000000-0005-0000-0000-0000FF6F0000}"/>
    <cellStyle name="Nota 2 4 5 5 2" xfId="28678" xr:uid="{00000000-0005-0000-0000-000000700000}"/>
    <cellStyle name="Nota 2 4 5 5 3" xfId="28679" xr:uid="{00000000-0005-0000-0000-000001700000}"/>
    <cellStyle name="Nota 2 4 5 5 4" xfId="28680" xr:uid="{00000000-0005-0000-0000-000002700000}"/>
    <cellStyle name="Nota 2 4 5 5 5" xfId="28681" xr:uid="{00000000-0005-0000-0000-000003700000}"/>
    <cellStyle name="Nota 2 4 5 6" xfId="28682" xr:uid="{00000000-0005-0000-0000-000004700000}"/>
    <cellStyle name="Nota 2 4 5 6 2" xfId="28683" xr:uid="{00000000-0005-0000-0000-000005700000}"/>
    <cellStyle name="Nota 2 4 5 6 3" xfId="28684" xr:uid="{00000000-0005-0000-0000-000006700000}"/>
    <cellStyle name="Nota 2 4 5 6 4" xfId="28685" xr:uid="{00000000-0005-0000-0000-000007700000}"/>
    <cellStyle name="Nota 2 4 5 7" xfId="28686" xr:uid="{00000000-0005-0000-0000-000008700000}"/>
    <cellStyle name="Nota 2 4 5 7 2" xfId="28687" xr:uid="{00000000-0005-0000-0000-000009700000}"/>
    <cellStyle name="Nota 2 4 5 8" xfId="28688" xr:uid="{00000000-0005-0000-0000-00000A700000}"/>
    <cellStyle name="Nota 2 4 5 8 2" xfId="28689" xr:uid="{00000000-0005-0000-0000-00000B700000}"/>
    <cellStyle name="Nota 2 4 5 9" xfId="28690" xr:uid="{00000000-0005-0000-0000-00000C700000}"/>
    <cellStyle name="Nota 2 4 6" xfId="28691" xr:uid="{00000000-0005-0000-0000-00000D700000}"/>
    <cellStyle name="Nota 2 4 6 2" xfId="28692" xr:uid="{00000000-0005-0000-0000-00000E700000}"/>
    <cellStyle name="Nota 2 4 6 2 2" xfId="28693" xr:uid="{00000000-0005-0000-0000-00000F700000}"/>
    <cellStyle name="Nota 2 4 6 2 3" xfId="28694" xr:uid="{00000000-0005-0000-0000-000010700000}"/>
    <cellStyle name="Nota 2 4 6 2 4" xfId="28695" xr:uid="{00000000-0005-0000-0000-000011700000}"/>
    <cellStyle name="Nota 2 4 6 2 5" xfId="28696" xr:uid="{00000000-0005-0000-0000-000012700000}"/>
    <cellStyle name="Nota 2 4 6 3" xfId="28697" xr:uid="{00000000-0005-0000-0000-000013700000}"/>
    <cellStyle name="Nota 2 4 6 3 2" xfId="28698" xr:uid="{00000000-0005-0000-0000-000014700000}"/>
    <cellStyle name="Nota 2 4 6 3 3" xfId="28699" xr:uid="{00000000-0005-0000-0000-000015700000}"/>
    <cellStyle name="Nota 2 4 6 3 4" xfId="28700" xr:uid="{00000000-0005-0000-0000-000016700000}"/>
    <cellStyle name="Nota 2 4 6 3 5" xfId="28701" xr:uid="{00000000-0005-0000-0000-000017700000}"/>
    <cellStyle name="Nota 2 4 6 4" xfId="28702" xr:uid="{00000000-0005-0000-0000-000018700000}"/>
    <cellStyle name="Nota 2 4 6 4 2" xfId="28703" xr:uid="{00000000-0005-0000-0000-000019700000}"/>
    <cellStyle name="Nota 2 4 6 4 3" xfId="28704" xr:uid="{00000000-0005-0000-0000-00001A700000}"/>
    <cellStyle name="Nota 2 4 6 4 4" xfId="28705" xr:uid="{00000000-0005-0000-0000-00001B700000}"/>
    <cellStyle name="Nota 2 4 6 4 5" xfId="28706" xr:uid="{00000000-0005-0000-0000-00001C700000}"/>
    <cellStyle name="Nota 2 4 6 5" xfId="28707" xr:uid="{00000000-0005-0000-0000-00001D700000}"/>
    <cellStyle name="Nota 2 4 6 5 2" xfId="28708" xr:uid="{00000000-0005-0000-0000-00001E700000}"/>
    <cellStyle name="Nota 2 4 6 5 3" xfId="28709" xr:uid="{00000000-0005-0000-0000-00001F700000}"/>
    <cellStyle name="Nota 2 4 6 5 4" xfId="28710" xr:uid="{00000000-0005-0000-0000-000020700000}"/>
    <cellStyle name="Nota 2 4 6 5 5" xfId="28711" xr:uid="{00000000-0005-0000-0000-000021700000}"/>
    <cellStyle name="Nota 2 4 6 6" xfId="28712" xr:uid="{00000000-0005-0000-0000-000022700000}"/>
    <cellStyle name="Nota 2 4 6 6 2" xfId="28713" xr:uid="{00000000-0005-0000-0000-000023700000}"/>
    <cellStyle name="Nota 2 4 6 6 3" xfId="28714" xr:uid="{00000000-0005-0000-0000-000024700000}"/>
    <cellStyle name="Nota 2 4 6 6 4" xfId="28715" xr:uid="{00000000-0005-0000-0000-000025700000}"/>
    <cellStyle name="Nota 2 4 6 7" xfId="28716" xr:uid="{00000000-0005-0000-0000-000026700000}"/>
    <cellStyle name="Nota 2 4 6 7 2" xfId="28717" xr:uid="{00000000-0005-0000-0000-000027700000}"/>
    <cellStyle name="Nota 2 4 6 8" xfId="28718" xr:uid="{00000000-0005-0000-0000-000028700000}"/>
    <cellStyle name="Nota 2 4 6 8 2" xfId="28719" xr:uid="{00000000-0005-0000-0000-000029700000}"/>
    <cellStyle name="Nota 2 4 6 9" xfId="28720" xr:uid="{00000000-0005-0000-0000-00002A700000}"/>
    <cellStyle name="Nota 2 4 7" xfId="28721" xr:uid="{00000000-0005-0000-0000-00002B700000}"/>
    <cellStyle name="Nota 2 4 7 2" xfId="28722" xr:uid="{00000000-0005-0000-0000-00002C700000}"/>
    <cellStyle name="Nota 2 4 7 2 2" xfId="28723" xr:uid="{00000000-0005-0000-0000-00002D700000}"/>
    <cellStyle name="Nota 2 4 7 2 3" xfId="28724" xr:uid="{00000000-0005-0000-0000-00002E700000}"/>
    <cellStyle name="Nota 2 4 7 2 4" xfId="28725" xr:uid="{00000000-0005-0000-0000-00002F700000}"/>
    <cellStyle name="Nota 2 4 7 2 5" xfId="28726" xr:uid="{00000000-0005-0000-0000-000030700000}"/>
    <cellStyle name="Nota 2 4 7 3" xfId="28727" xr:uid="{00000000-0005-0000-0000-000031700000}"/>
    <cellStyle name="Nota 2 4 7 3 2" xfId="28728" xr:uid="{00000000-0005-0000-0000-000032700000}"/>
    <cellStyle name="Nota 2 4 7 3 3" xfId="28729" xr:uid="{00000000-0005-0000-0000-000033700000}"/>
    <cellStyle name="Nota 2 4 7 3 4" xfId="28730" xr:uid="{00000000-0005-0000-0000-000034700000}"/>
    <cellStyle name="Nota 2 4 7 3 5" xfId="28731" xr:uid="{00000000-0005-0000-0000-000035700000}"/>
    <cellStyle name="Nota 2 4 7 4" xfId="28732" xr:uid="{00000000-0005-0000-0000-000036700000}"/>
    <cellStyle name="Nota 2 4 7 4 2" xfId="28733" xr:uid="{00000000-0005-0000-0000-000037700000}"/>
    <cellStyle name="Nota 2 4 7 4 3" xfId="28734" xr:uid="{00000000-0005-0000-0000-000038700000}"/>
    <cellStyle name="Nota 2 4 7 4 4" xfId="28735" xr:uid="{00000000-0005-0000-0000-000039700000}"/>
    <cellStyle name="Nota 2 4 7 4 5" xfId="28736" xr:uid="{00000000-0005-0000-0000-00003A700000}"/>
    <cellStyle name="Nota 2 4 7 5" xfId="28737" xr:uid="{00000000-0005-0000-0000-00003B700000}"/>
    <cellStyle name="Nota 2 4 7 5 2" xfId="28738" xr:uid="{00000000-0005-0000-0000-00003C700000}"/>
    <cellStyle name="Nota 2 4 7 5 3" xfId="28739" xr:uid="{00000000-0005-0000-0000-00003D700000}"/>
    <cellStyle name="Nota 2 4 7 5 4" xfId="28740" xr:uid="{00000000-0005-0000-0000-00003E700000}"/>
    <cellStyle name="Nota 2 4 7 5 5" xfId="28741" xr:uid="{00000000-0005-0000-0000-00003F700000}"/>
    <cellStyle name="Nota 2 4 7 6" xfId="28742" xr:uid="{00000000-0005-0000-0000-000040700000}"/>
    <cellStyle name="Nota 2 4 7 6 2" xfId="28743" xr:uid="{00000000-0005-0000-0000-000041700000}"/>
    <cellStyle name="Nota 2 4 7 7" xfId="28744" xr:uid="{00000000-0005-0000-0000-000042700000}"/>
    <cellStyle name="Nota 2 4 7 7 2" xfId="28745" xr:uid="{00000000-0005-0000-0000-000043700000}"/>
    <cellStyle name="Nota 2 4 7 8" xfId="28746" xr:uid="{00000000-0005-0000-0000-000044700000}"/>
    <cellStyle name="Nota 2 4 7 8 2" xfId="28747" xr:uid="{00000000-0005-0000-0000-000045700000}"/>
    <cellStyle name="Nota 2 4 7 9" xfId="28748" xr:uid="{00000000-0005-0000-0000-000046700000}"/>
    <cellStyle name="Nota 2 4 8" xfId="28749" xr:uid="{00000000-0005-0000-0000-000047700000}"/>
    <cellStyle name="Nota 2 4 8 2" xfId="28750" xr:uid="{00000000-0005-0000-0000-000048700000}"/>
    <cellStyle name="Nota 2 4 8 2 2" xfId="28751" xr:uid="{00000000-0005-0000-0000-000049700000}"/>
    <cellStyle name="Nota 2 4 8 2 3" xfId="28752" xr:uid="{00000000-0005-0000-0000-00004A700000}"/>
    <cellStyle name="Nota 2 4 8 2 4" xfId="28753" xr:uid="{00000000-0005-0000-0000-00004B700000}"/>
    <cellStyle name="Nota 2 4 8 2 5" xfId="28754" xr:uid="{00000000-0005-0000-0000-00004C700000}"/>
    <cellStyle name="Nota 2 4 8 3" xfId="28755" xr:uid="{00000000-0005-0000-0000-00004D700000}"/>
    <cellStyle name="Nota 2 4 8 3 2" xfId="28756" xr:uid="{00000000-0005-0000-0000-00004E700000}"/>
    <cellStyle name="Nota 2 4 8 3 3" xfId="28757" xr:uid="{00000000-0005-0000-0000-00004F700000}"/>
    <cellStyle name="Nota 2 4 8 3 4" xfId="28758" xr:uid="{00000000-0005-0000-0000-000050700000}"/>
    <cellStyle name="Nota 2 4 8 3 5" xfId="28759" xr:uid="{00000000-0005-0000-0000-000051700000}"/>
    <cellStyle name="Nota 2 4 8 4" xfId="28760" xr:uid="{00000000-0005-0000-0000-000052700000}"/>
    <cellStyle name="Nota 2 4 8 4 2" xfId="28761" xr:uid="{00000000-0005-0000-0000-000053700000}"/>
    <cellStyle name="Nota 2 4 8 4 3" xfId="28762" xr:uid="{00000000-0005-0000-0000-000054700000}"/>
    <cellStyle name="Nota 2 4 8 4 4" xfId="28763" xr:uid="{00000000-0005-0000-0000-000055700000}"/>
    <cellStyle name="Nota 2 4 8 4 5" xfId="28764" xr:uid="{00000000-0005-0000-0000-000056700000}"/>
    <cellStyle name="Nota 2 4 8 5" xfId="28765" xr:uid="{00000000-0005-0000-0000-000057700000}"/>
    <cellStyle name="Nota 2 4 8 5 2" xfId="28766" xr:uid="{00000000-0005-0000-0000-000058700000}"/>
    <cellStyle name="Nota 2 4 8 5 3" xfId="28767" xr:uid="{00000000-0005-0000-0000-000059700000}"/>
    <cellStyle name="Nota 2 4 8 5 4" xfId="28768" xr:uid="{00000000-0005-0000-0000-00005A700000}"/>
    <cellStyle name="Nota 2 4 8 5 5" xfId="28769" xr:uid="{00000000-0005-0000-0000-00005B700000}"/>
    <cellStyle name="Nota 2 4 8 6" xfId="28770" xr:uid="{00000000-0005-0000-0000-00005C700000}"/>
    <cellStyle name="Nota 2 4 8 7" xfId="28771" xr:uid="{00000000-0005-0000-0000-00005D700000}"/>
    <cellStyle name="Nota 2 4 8 8" xfId="28772" xr:uid="{00000000-0005-0000-0000-00005E700000}"/>
    <cellStyle name="Nota 2 4 8 9" xfId="28773" xr:uid="{00000000-0005-0000-0000-00005F700000}"/>
    <cellStyle name="Nota 2 4 9" xfId="28774" xr:uid="{00000000-0005-0000-0000-000060700000}"/>
    <cellStyle name="Nota 2 4 9 2" xfId="28775" xr:uid="{00000000-0005-0000-0000-000061700000}"/>
    <cellStyle name="Nota 2 4 9 2 2" xfId="28776" xr:uid="{00000000-0005-0000-0000-000062700000}"/>
    <cellStyle name="Nota 2 4 9 3" xfId="28777" xr:uid="{00000000-0005-0000-0000-000063700000}"/>
    <cellStyle name="Nota 2 5" xfId="28778" xr:uid="{00000000-0005-0000-0000-000064700000}"/>
    <cellStyle name="Nota 2 5 10" xfId="28779" xr:uid="{00000000-0005-0000-0000-000065700000}"/>
    <cellStyle name="Nota 2 5 10 2" xfId="28780" xr:uid="{00000000-0005-0000-0000-000066700000}"/>
    <cellStyle name="Nota 2 5 10 2 2" xfId="28781" xr:uid="{00000000-0005-0000-0000-000067700000}"/>
    <cellStyle name="Nota 2 5 10 2 3" xfId="28782" xr:uid="{00000000-0005-0000-0000-000068700000}"/>
    <cellStyle name="Nota 2 5 10 2 4" xfId="28783" xr:uid="{00000000-0005-0000-0000-000069700000}"/>
    <cellStyle name="Nota 2 5 10 2 5" xfId="28784" xr:uid="{00000000-0005-0000-0000-00006A700000}"/>
    <cellStyle name="Nota 2 5 10 3" xfId="28785" xr:uid="{00000000-0005-0000-0000-00006B700000}"/>
    <cellStyle name="Nota 2 5 10 3 2" xfId="28786" xr:uid="{00000000-0005-0000-0000-00006C700000}"/>
    <cellStyle name="Nota 2 5 10 3 3" xfId="28787" xr:uid="{00000000-0005-0000-0000-00006D700000}"/>
    <cellStyle name="Nota 2 5 10 3 4" xfId="28788" xr:uid="{00000000-0005-0000-0000-00006E700000}"/>
    <cellStyle name="Nota 2 5 10 3 5" xfId="28789" xr:uid="{00000000-0005-0000-0000-00006F700000}"/>
    <cellStyle name="Nota 2 5 10 4" xfId="28790" xr:uid="{00000000-0005-0000-0000-000070700000}"/>
    <cellStyle name="Nota 2 5 10 4 2" xfId="28791" xr:uid="{00000000-0005-0000-0000-000071700000}"/>
    <cellStyle name="Nota 2 5 10 4 3" xfId="28792" xr:uid="{00000000-0005-0000-0000-000072700000}"/>
    <cellStyle name="Nota 2 5 10 4 4" xfId="28793" xr:uid="{00000000-0005-0000-0000-000073700000}"/>
    <cellStyle name="Nota 2 5 10 4 5" xfId="28794" xr:uid="{00000000-0005-0000-0000-000074700000}"/>
    <cellStyle name="Nota 2 5 10 5" xfId="28795" xr:uid="{00000000-0005-0000-0000-000075700000}"/>
    <cellStyle name="Nota 2 5 10 5 2" xfId="28796" xr:uid="{00000000-0005-0000-0000-000076700000}"/>
    <cellStyle name="Nota 2 5 10 5 3" xfId="28797" xr:uid="{00000000-0005-0000-0000-000077700000}"/>
    <cellStyle name="Nota 2 5 10 5 4" xfId="28798" xr:uid="{00000000-0005-0000-0000-000078700000}"/>
    <cellStyle name="Nota 2 5 10 5 5" xfId="28799" xr:uid="{00000000-0005-0000-0000-000079700000}"/>
    <cellStyle name="Nota 2 5 10 6" xfId="28800" xr:uid="{00000000-0005-0000-0000-00007A700000}"/>
    <cellStyle name="Nota 2 5 10 7" xfId="28801" xr:uid="{00000000-0005-0000-0000-00007B700000}"/>
    <cellStyle name="Nota 2 5 10 8" xfId="28802" xr:uid="{00000000-0005-0000-0000-00007C700000}"/>
    <cellStyle name="Nota 2 5 10 9" xfId="28803" xr:uid="{00000000-0005-0000-0000-00007D700000}"/>
    <cellStyle name="Nota 2 5 11" xfId="28804" xr:uid="{00000000-0005-0000-0000-00007E700000}"/>
    <cellStyle name="Nota 2 5 11 2" xfId="28805" xr:uid="{00000000-0005-0000-0000-00007F700000}"/>
    <cellStyle name="Nota 2 5 11 2 2" xfId="28806" xr:uid="{00000000-0005-0000-0000-000080700000}"/>
    <cellStyle name="Nota 2 5 11 3" xfId="28807" xr:uid="{00000000-0005-0000-0000-000081700000}"/>
    <cellStyle name="Nota 2 5 12" xfId="28808" xr:uid="{00000000-0005-0000-0000-000082700000}"/>
    <cellStyle name="Nota 2 5 12 2" xfId="28809" xr:uid="{00000000-0005-0000-0000-000083700000}"/>
    <cellStyle name="Nota 2 5 12 3" xfId="28810" xr:uid="{00000000-0005-0000-0000-000084700000}"/>
    <cellStyle name="Nota 2 5 13" xfId="28811" xr:uid="{00000000-0005-0000-0000-000085700000}"/>
    <cellStyle name="Nota 2 5 14" xfId="28812" xr:uid="{00000000-0005-0000-0000-000086700000}"/>
    <cellStyle name="Nota 2 5 2" xfId="28813" xr:uid="{00000000-0005-0000-0000-000087700000}"/>
    <cellStyle name="Nota 2 5 2 10" xfId="28814" xr:uid="{00000000-0005-0000-0000-000088700000}"/>
    <cellStyle name="Nota 2 5 2 2" xfId="28815" xr:uid="{00000000-0005-0000-0000-000089700000}"/>
    <cellStyle name="Nota 2 5 2 2 2" xfId="28816" xr:uid="{00000000-0005-0000-0000-00008A700000}"/>
    <cellStyle name="Nota 2 5 2 2 2 2" xfId="28817" xr:uid="{00000000-0005-0000-0000-00008B700000}"/>
    <cellStyle name="Nota 2 5 2 2 3" xfId="28818" xr:uid="{00000000-0005-0000-0000-00008C700000}"/>
    <cellStyle name="Nota 2 5 2 2 3 2" xfId="28819" xr:uid="{00000000-0005-0000-0000-00008D700000}"/>
    <cellStyle name="Nota 2 5 2 2 4" xfId="28820" xr:uid="{00000000-0005-0000-0000-00008E700000}"/>
    <cellStyle name="Nota 2 5 2 2 4 2" xfId="28821" xr:uid="{00000000-0005-0000-0000-00008F700000}"/>
    <cellStyle name="Nota 2 5 2 2 5" xfId="28822" xr:uid="{00000000-0005-0000-0000-000090700000}"/>
    <cellStyle name="Nota 2 5 2 2 5 2" xfId="28823" xr:uid="{00000000-0005-0000-0000-000091700000}"/>
    <cellStyle name="Nota 2 5 2 2 6" xfId="28824" xr:uid="{00000000-0005-0000-0000-000092700000}"/>
    <cellStyle name="Nota 2 5 2 2 6 2" xfId="28825" xr:uid="{00000000-0005-0000-0000-000093700000}"/>
    <cellStyle name="Nota 2 5 2 2 7" xfId="28826" xr:uid="{00000000-0005-0000-0000-000094700000}"/>
    <cellStyle name="Nota 2 5 2 2 7 2" xfId="28827" xr:uid="{00000000-0005-0000-0000-000095700000}"/>
    <cellStyle name="Nota 2 5 2 2 8" xfId="28828" xr:uid="{00000000-0005-0000-0000-000096700000}"/>
    <cellStyle name="Nota 2 5 2 2 8 2" xfId="28829" xr:uid="{00000000-0005-0000-0000-000097700000}"/>
    <cellStyle name="Nota 2 5 2 2 9" xfId="28830" xr:uid="{00000000-0005-0000-0000-000098700000}"/>
    <cellStyle name="Nota 2 5 2 3" xfId="28831" xr:uid="{00000000-0005-0000-0000-000099700000}"/>
    <cellStyle name="Nota 2 5 2 3 2" xfId="28832" xr:uid="{00000000-0005-0000-0000-00009A700000}"/>
    <cellStyle name="Nota 2 5 2 3 2 2" xfId="28833" xr:uid="{00000000-0005-0000-0000-00009B700000}"/>
    <cellStyle name="Nota 2 5 2 3 2 3" xfId="28834" xr:uid="{00000000-0005-0000-0000-00009C700000}"/>
    <cellStyle name="Nota 2 5 2 3 2 4" xfId="28835" xr:uid="{00000000-0005-0000-0000-00009D700000}"/>
    <cellStyle name="Nota 2 5 2 3 2 5" xfId="28836" xr:uid="{00000000-0005-0000-0000-00009E700000}"/>
    <cellStyle name="Nota 2 5 2 3 3" xfId="28837" xr:uid="{00000000-0005-0000-0000-00009F700000}"/>
    <cellStyle name="Nota 2 5 2 3 3 2" xfId="28838" xr:uid="{00000000-0005-0000-0000-0000A0700000}"/>
    <cellStyle name="Nota 2 5 2 3 3 3" xfId="28839" xr:uid="{00000000-0005-0000-0000-0000A1700000}"/>
    <cellStyle name="Nota 2 5 2 3 3 4" xfId="28840" xr:uid="{00000000-0005-0000-0000-0000A2700000}"/>
    <cellStyle name="Nota 2 5 2 3 3 5" xfId="28841" xr:uid="{00000000-0005-0000-0000-0000A3700000}"/>
    <cellStyle name="Nota 2 5 2 3 4" xfId="28842" xr:uid="{00000000-0005-0000-0000-0000A4700000}"/>
    <cellStyle name="Nota 2 5 2 3 4 2" xfId="28843" xr:uid="{00000000-0005-0000-0000-0000A5700000}"/>
    <cellStyle name="Nota 2 5 2 3 4 3" xfId="28844" xr:uid="{00000000-0005-0000-0000-0000A6700000}"/>
    <cellStyle name="Nota 2 5 2 3 4 4" xfId="28845" xr:uid="{00000000-0005-0000-0000-0000A7700000}"/>
    <cellStyle name="Nota 2 5 2 3 4 5" xfId="28846" xr:uid="{00000000-0005-0000-0000-0000A8700000}"/>
    <cellStyle name="Nota 2 5 2 3 5" xfId="28847" xr:uid="{00000000-0005-0000-0000-0000A9700000}"/>
    <cellStyle name="Nota 2 5 2 3 5 2" xfId="28848" xr:uid="{00000000-0005-0000-0000-0000AA700000}"/>
    <cellStyle name="Nota 2 5 2 3 5 3" xfId="28849" xr:uid="{00000000-0005-0000-0000-0000AB700000}"/>
    <cellStyle name="Nota 2 5 2 3 5 4" xfId="28850" xr:uid="{00000000-0005-0000-0000-0000AC700000}"/>
    <cellStyle name="Nota 2 5 2 3 5 5" xfId="28851" xr:uid="{00000000-0005-0000-0000-0000AD700000}"/>
    <cellStyle name="Nota 2 5 2 3 6" xfId="28852" xr:uid="{00000000-0005-0000-0000-0000AE700000}"/>
    <cellStyle name="Nota 2 5 2 3 6 2" xfId="28853" xr:uid="{00000000-0005-0000-0000-0000AF700000}"/>
    <cellStyle name="Nota 2 5 2 3 6 3" xfId="28854" xr:uid="{00000000-0005-0000-0000-0000B0700000}"/>
    <cellStyle name="Nota 2 5 2 3 6 4" xfId="28855" xr:uid="{00000000-0005-0000-0000-0000B1700000}"/>
    <cellStyle name="Nota 2 5 2 3 7" xfId="28856" xr:uid="{00000000-0005-0000-0000-0000B2700000}"/>
    <cellStyle name="Nota 2 5 2 3 7 2" xfId="28857" xr:uid="{00000000-0005-0000-0000-0000B3700000}"/>
    <cellStyle name="Nota 2 5 2 3 8" xfId="28858" xr:uid="{00000000-0005-0000-0000-0000B4700000}"/>
    <cellStyle name="Nota 2 5 2 3 8 2" xfId="28859" xr:uid="{00000000-0005-0000-0000-0000B5700000}"/>
    <cellStyle name="Nota 2 5 2 3 9" xfId="28860" xr:uid="{00000000-0005-0000-0000-0000B6700000}"/>
    <cellStyle name="Nota 2 5 2 4" xfId="28861" xr:uid="{00000000-0005-0000-0000-0000B7700000}"/>
    <cellStyle name="Nota 2 5 2 4 2" xfId="28862" xr:uid="{00000000-0005-0000-0000-0000B8700000}"/>
    <cellStyle name="Nota 2 5 2 4 2 2" xfId="28863" xr:uid="{00000000-0005-0000-0000-0000B9700000}"/>
    <cellStyle name="Nota 2 5 2 4 2 3" xfId="28864" xr:uid="{00000000-0005-0000-0000-0000BA700000}"/>
    <cellStyle name="Nota 2 5 2 4 2 4" xfId="28865" xr:uid="{00000000-0005-0000-0000-0000BB700000}"/>
    <cellStyle name="Nota 2 5 2 4 2 5" xfId="28866" xr:uid="{00000000-0005-0000-0000-0000BC700000}"/>
    <cellStyle name="Nota 2 5 2 4 3" xfId="28867" xr:uid="{00000000-0005-0000-0000-0000BD700000}"/>
    <cellStyle name="Nota 2 5 2 4 3 2" xfId="28868" xr:uid="{00000000-0005-0000-0000-0000BE700000}"/>
    <cellStyle name="Nota 2 5 2 4 3 3" xfId="28869" xr:uid="{00000000-0005-0000-0000-0000BF700000}"/>
    <cellStyle name="Nota 2 5 2 4 3 4" xfId="28870" xr:uid="{00000000-0005-0000-0000-0000C0700000}"/>
    <cellStyle name="Nota 2 5 2 4 3 5" xfId="28871" xr:uid="{00000000-0005-0000-0000-0000C1700000}"/>
    <cellStyle name="Nota 2 5 2 4 4" xfId="28872" xr:uid="{00000000-0005-0000-0000-0000C2700000}"/>
    <cellStyle name="Nota 2 5 2 4 4 2" xfId="28873" xr:uid="{00000000-0005-0000-0000-0000C3700000}"/>
    <cellStyle name="Nota 2 5 2 4 4 3" xfId="28874" xr:uid="{00000000-0005-0000-0000-0000C4700000}"/>
    <cellStyle name="Nota 2 5 2 4 4 4" xfId="28875" xr:uid="{00000000-0005-0000-0000-0000C5700000}"/>
    <cellStyle name="Nota 2 5 2 4 4 5" xfId="28876" xr:uid="{00000000-0005-0000-0000-0000C6700000}"/>
    <cellStyle name="Nota 2 5 2 4 5" xfId="28877" xr:uid="{00000000-0005-0000-0000-0000C7700000}"/>
    <cellStyle name="Nota 2 5 2 4 5 2" xfId="28878" xr:uid="{00000000-0005-0000-0000-0000C8700000}"/>
    <cellStyle name="Nota 2 5 2 4 5 3" xfId="28879" xr:uid="{00000000-0005-0000-0000-0000C9700000}"/>
    <cellStyle name="Nota 2 5 2 4 5 4" xfId="28880" xr:uid="{00000000-0005-0000-0000-0000CA700000}"/>
    <cellStyle name="Nota 2 5 2 4 5 5" xfId="28881" xr:uid="{00000000-0005-0000-0000-0000CB700000}"/>
    <cellStyle name="Nota 2 5 2 4 6" xfId="28882" xr:uid="{00000000-0005-0000-0000-0000CC700000}"/>
    <cellStyle name="Nota 2 5 2 4 6 2" xfId="28883" xr:uid="{00000000-0005-0000-0000-0000CD700000}"/>
    <cellStyle name="Nota 2 5 2 4 6 3" xfId="28884" xr:uid="{00000000-0005-0000-0000-0000CE700000}"/>
    <cellStyle name="Nota 2 5 2 4 6 4" xfId="28885" xr:uid="{00000000-0005-0000-0000-0000CF700000}"/>
    <cellStyle name="Nota 2 5 2 4 7" xfId="28886" xr:uid="{00000000-0005-0000-0000-0000D0700000}"/>
    <cellStyle name="Nota 2 5 2 4 7 2" xfId="28887" xr:uid="{00000000-0005-0000-0000-0000D1700000}"/>
    <cellStyle name="Nota 2 5 2 4 8" xfId="28888" xr:uid="{00000000-0005-0000-0000-0000D2700000}"/>
    <cellStyle name="Nota 2 5 2 4 8 2" xfId="28889" xr:uid="{00000000-0005-0000-0000-0000D3700000}"/>
    <cellStyle name="Nota 2 5 2 4 9" xfId="28890" xr:uid="{00000000-0005-0000-0000-0000D4700000}"/>
    <cellStyle name="Nota 2 5 2 5" xfId="28891" xr:uid="{00000000-0005-0000-0000-0000D5700000}"/>
    <cellStyle name="Nota 2 5 2 5 2" xfId="28892" xr:uid="{00000000-0005-0000-0000-0000D6700000}"/>
    <cellStyle name="Nota 2 5 2 5 2 2" xfId="28893" xr:uid="{00000000-0005-0000-0000-0000D7700000}"/>
    <cellStyle name="Nota 2 5 2 5 2 3" xfId="28894" xr:uid="{00000000-0005-0000-0000-0000D8700000}"/>
    <cellStyle name="Nota 2 5 2 5 2 4" xfId="28895" xr:uid="{00000000-0005-0000-0000-0000D9700000}"/>
    <cellStyle name="Nota 2 5 2 5 2 5" xfId="28896" xr:uid="{00000000-0005-0000-0000-0000DA700000}"/>
    <cellStyle name="Nota 2 5 2 5 3" xfId="28897" xr:uid="{00000000-0005-0000-0000-0000DB700000}"/>
    <cellStyle name="Nota 2 5 2 5 3 2" xfId="28898" xr:uid="{00000000-0005-0000-0000-0000DC700000}"/>
    <cellStyle name="Nota 2 5 2 5 3 3" xfId="28899" xr:uid="{00000000-0005-0000-0000-0000DD700000}"/>
    <cellStyle name="Nota 2 5 2 5 3 4" xfId="28900" xr:uid="{00000000-0005-0000-0000-0000DE700000}"/>
    <cellStyle name="Nota 2 5 2 5 3 5" xfId="28901" xr:uid="{00000000-0005-0000-0000-0000DF700000}"/>
    <cellStyle name="Nota 2 5 2 5 4" xfId="28902" xr:uid="{00000000-0005-0000-0000-0000E0700000}"/>
    <cellStyle name="Nota 2 5 2 5 4 2" xfId="28903" xr:uid="{00000000-0005-0000-0000-0000E1700000}"/>
    <cellStyle name="Nota 2 5 2 5 4 3" xfId="28904" xr:uid="{00000000-0005-0000-0000-0000E2700000}"/>
    <cellStyle name="Nota 2 5 2 5 4 4" xfId="28905" xr:uid="{00000000-0005-0000-0000-0000E3700000}"/>
    <cellStyle name="Nota 2 5 2 5 4 5" xfId="28906" xr:uid="{00000000-0005-0000-0000-0000E4700000}"/>
    <cellStyle name="Nota 2 5 2 5 5" xfId="28907" xr:uid="{00000000-0005-0000-0000-0000E5700000}"/>
    <cellStyle name="Nota 2 5 2 5 5 2" xfId="28908" xr:uid="{00000000-0005-0000-0000-0000E6700000}"/>
    <cellStyle name="Nota 2 5 2 5 5 3" xfId="28909" xr:uid="{00000000-0005-0000-0000-0000E7700000}"/>
    <cellStyle name="Nota 2 5 2 5 5 4" xfId="28910" xr:uid="{00000000-0005-0000-0000-0000E8700000}"/>
    <cellStyle name="Nota 2 5 2 5 5 5" xfId="28911" xr:uid="{00000000-0005-0000-0000-0000E9700000}"/>
    <cellStyle name="Nota 2 5 2 5 6" xfId="28912" xr:uid="{00000000-0005-0000-0000-0000EA700000}"/>
    <cellStyle name="Nota 2 5 2 5 6 2" xfId="28913" xr:uid="{00000000-0005-0000-0000-0000EB700000}"/>
    <cellStyle name="Nota 2 5 2 5 6 3" xfId="28914" xr:uid="{00000000-0005-0000-0000-0000EC700000}"/>
    <cellStyle name="Nota 2 5 2 5 6 4" xfId="28915" xr:uid="{00000000-0005-0000-0000-0000ED700000}"/>
    <cellStyle name="Nota 2 5 2 5 7" xfId="28916" xr:uid="{00000000-0005-0000-0000-0000EE700000}"/>
    <cellStyle name="Nota 2 5 2 5 8" xfId="28917" xr:uid="{00000000-0005-0000-0000-0000EF700000}"/>
    <cellStyle name="Nota 2 5 2 5 9" xfId="28918" xr:uid="{00000000-0005-0000-0000-0000F0700000}"/>
    <cellStyle name="Nota 2 5 2 6" xfId="28919" xr:uid="{00000000-0005-0000-0000-0000F1700000}"/>
    <cellStyle name="Nota 2 5 2 6 2" xfId="28920" xr:uid="{00000000-0005-0000-0000-0000F2700000}"/>
    <cellStyle name="Nota 2 5 2 6 2 2" xfId="28921" xr:uid="{00000000-0005-0000-0000-0000F3700000}"/>
    <cellStyle name="Nota 2 5 2 6 2 3" xfId="28922" xr:uid="{00000000-0005-0000-0000-0000F4700000}"/>
    <cellStyle name="Nota 2 5 2 6 2 4" xfId="28923" xr:uid="{00000000-0005-0000-0000-0000F5700000}"/>
    <cellStyle name="Nota 2 5 2 6 2 5" xfId="28924" xr:uid="{00000000-0005-0000-0000-0000F6700000}"/>
    <cellStyle name="Nota 2 5 2 6 3" xfId="28925" xr:uid="{00000000-0005-0000-0000-0000F7700000}"/>
    <cellStyle name="Nota 2 5 2 6 3 2" xfId="28926" xr:uid="{00000000-0005-0000-0000-0000F8700000}"/>
    <cellStyle name="Nota 2 5 2 6 3 3" xfId="28927" xr:uid="{00000000-0005-0000-0000-0000F9700000}"/>
    <cellStyle name="Nota 2 5 2 6 3 4" xfId="28928" xr:uid="{00000000-0005-0000-0000-0000FA700000}"/>
    <cellStyle name="Nota 2 5 2 6 3 5" xfId="28929" xr:uid="{00000000-0005-0000-0000-0000FB700000}"/>
    <cellStyle name="Nota 2 5 2 6 4" xfId="28930" xr:uid="{00000000-0005-0000-0000-0000FC700000}"/>
    <cellStyle name="Nota 2 5 2 6 4 2" xfId="28931" xr:uid="{00000000-0005-0000-0000-0000FD700000}"/>
    <cellStyle name="Nota 2 5 2 6 4 3" xfId="28932" xr:uid="{00000000-0005-0000-0000-0000FE700000}"/>
    <cellStyle name="Nota 2 5 2 6 4 4" xfId="28933" xr:uid="{00000000-0005-0000-0000-0000FF700000}"/>
    <cellStyle name="Nota 2 5 2 6 4 5" xfId="28934" xr:uid="{00000000-0005-0000-0000-000000710000}"/>
    <cellStyle name="Nota 2 5 2 6 5" xfId="28935" xr:uid="{00000000-0005-0000-0000-000001710000}"/>
    <cellStyle name="Nota 2 5 2 6 5 2" xfId="28936" xr:uid="{00000000-0005-0000-0000-000002710000}"/>
    <cellStyle name="Nota 2 5 2 6 5 3" xfId="28937" xr:uid="{00000000-0005-0000-0000-000003710000}"/>
    <cellStyle name="Nota 2 5 2 6 5 4" xfId="28938" xr:uid="{00000000-0005-0000-0000-000004710000}"/>
    <cellStyle name="Nota 2 5 2 6 5 5" xfId="28939" xr:uid="{00000000-0005-0000-0000-000005710000}"/>
    <cellStyle name="Nota 2 5 2 6 6" xfId="28940" xr:uid="{00000000-0005-0000-0000-000006710000}"/>
    <cellStyle name="Nota 2 5 2 6 6 2" xfId="28941" xr:uid="{00000000-0005-0000-0000-000007710000}"/>
    <cellStyle name="Nota 2 5 2 6 6 3" xfId="28942" xr:uid="{00000000-0005-0000-0000-000008710000}"/>
    <cellStyle name="Nota 2 5 2 6 6 4" xfId="28943" xr:uid="{00000000-0005-0000-0000-000009710000}"/>
    <cellStyle name="Nota 2 5 2 6 7" xfId="28944" xr:uid="{00000000-0005-0000-0000-00000A710000}"/>
    <cellStyle name="Nota 2 5 2 6 8" xfId="28945" xr:uid="{00000000-0005-0000-0000-00000B710000}"/>
    <cellStyle name="Nota 2 5 2 6 9" xfId="28946" xr:uid="{00000000-0005-0000-0000-00000C710000}"/>
    <cellStyle name="Nota 2 5 2 7" xfId="28947" xr:uid="{00000000-0005-0000-0000-00000D710000}"/>
    <cellStyle name="Nota 2 5 2 7 2" xfId="28948" xr:uid="{00000000-0005-0000-0000-00000E710000}"/>
    <cellStyle name="Nota 2 5 2 7 2 2" xfId="28949" xr:uid="{00000000-0005-0000-0000-00000F710000}"/>
    <cellStyle name="Nota 2 5 2 7 2 3" xfId="28950" xr:uid="{00000000-0005-0000-0000-000010710000}"/>
    <cellStyle name="Nota 2 5 2 7 2 4" xfId="28951" xr:uid="{00000000-0005-0000-0000-000011710000}"/>
    <cellStyle name="Nota 2 5 2 7 2 5" xfId="28952" xr:uid="{00000000-0005-0000-0000-000012710000}"/>
    <cellStyle name="Nota 2 5 2 7 3" xfId="28953" xr:uid="{00000000-0005-0000-0000-000013710000}"/>
    <cellStyle name="Nota 2 5 2 7 3 2" xfId="28954" xr:uid="{00000000-0005-0000-0000-000014710000}"/>
    <cellStyle name="Nota 2 5 2 7 3 3" xfId="28955" xr:uid="{00000000-0005-0000-0000-000015710000}"/>
    <cellStyle name="Nota 2 5 2 7 3 4" xfId="28956" xr:uid="{00000000-0005-0000-0000-000016710000}"/>
    <cellStyle name="Nota 2 5 2 7 3 5" xfId="28957" xr:uid="{00000000-0005-0000-0000-000017710000}"/>
    <cellStyle name="Nota 2 5 2 7 4" xfId="28958" xr:uid="{00000000-0005-0000-0000-000018710000}"/>
    <cellStyle name="Nota 2 5 2 7 4 2" xfId="28959" xr:uid="{00000000-0005-0000-0000-000019710000}"/>
    <cellStyle name="Nota 2 5 2 7 4 3" xfId="28960" xr:uid="{00000000-0005-0000-0000-00001A710000}"/>
    <cellStyle name="Nota 2 5 2 7 4 4" xfId="28961" xr:uid="{00000000-0005-0000-0000-00001B710000}"/>
    <cellStyle name="Nota 2 5 2 7 4 5" xfId="28962" xr:uid="{00000000-0005-0000-0000-00001C710000}"/>
    <cellStyle name="Nota 2 5 2 7 5" xfId="28963" xr:uid="{00000000-0005-0000-0000-00001D710000}"/>
    <cellStyle name="Nota 2 5 2 7 5 2" xfId="28964" xr:uid="{00000000-0005-0000-0000-00001E710000}"/>
    <cellStyle name="Nota 2 5 2 7 5 3" xfId="28965" xr:uid="{00000000-0005-0000-0000-00001F710000}"/>
    <cellStyle name="Nota 2 5 2 7 5 4" xfId="28966" xr:uid="{00000000-0005-0000-0000-000020710000}"/>
    <cellStyle name="Nota 2 5 2 7 5 5" xfId="28967" xr:uid="{00000000-0005-0000-0000-000021710000}"/>
    <cellStyle name="Nota 2 5 2 7 6" xfId="28968" xr:uid="{00000000-0005-0000-0000-000022710000}"/>
    <cellStyle name="Nota 2 5 2 7 7" xfId="28969" xr:uid="{00000000-0005-0000-0000-000023710000}"/>
    <cellStyle name="Nota 2 5 2 7 8" xfId="28970" xr:uid="{00000000-0005-0000-0000-000024710000}"/>
    <cellStyle name="Nota 2 5 2 7 9" xfId="28971" xr:uid="{00000000-0005-0000-0000-000025710000}"/>
    <cellStyle name="Nota 2 5 2 8" xfId="28972" xr:uid="{00000000-0005-0000-0000-000026710000}"/>
    <cellStyle name="Nota 2 5 2 8 2" xfId="28973" xr:uid="{00000000-0005-0000-0000-000027710000}"/>
    <cellStyle name="Nota 2 5 2 8 2 2" xfId="28974" xr:uid="{00000000-0005-0000-0000-000028710000}"/>
    <cellStyle name="Nota 2 5 2 8 2 3" xfId="28975" xr:uid="{00000000-0005-0000-0000-000029710000}"/>
    <cellStyle name="Nota 2 5 2 8 2 4" xfId="28976" xr:uid="{00000000-0005-0000-0000-00002A710000}"/>
    <cellStyle name="Nota 2 5 2 8 2 5" xfId="28977" xr:uid="{00000000-0005-0000-0000-00002B710000}"/>
    <cellStyle name="Nota 2 5 2 8 3" xfId="28978" xr:uid="{00000000-0005-0000-0000-00002C710000}"/>
    <cellStyle name="Nota 2 5 2 8 3 2" xfId="28979" xr:uid="{00000000-0005-0000-0000-00002D710000}"/>
    <cellStyle name="Nota 2 5 2 8 3 3" xfId="28980" xr:uid="{00000000-0005-0000-0000-00002E710000}"/>
    <cellStyle name="Nota 2 5 2 8 3 4" xfId="28981" xr:uid="{00000000-0005-0000-0000-00002F710000}"/>
    <cellStyle name="Nota 2 5 2 8 3 5" xfId="28982" xr:uid="{00000000-0005-0000-0000-000030710000}"/>
    <cellStyle name="Nota 2 5 2 8 4" xfId="28983" xr:uid="{00000000-0005-0000-0000-000031710000}"/>
    <cellStyle name="Nota 2 5 2 8 4 2" xfId="28984" xr:uid="{00000000-0005-0000-0000-000032710000}"/>
    <cellStyle name="Nota 2 5 2 8 4 3" xfId="28985" xr:uid="{00000000-0005-0000-0000-000033710000}"/>
    <cellStyle name="Nota 2 5 2 8 4 4" xfId="28986" xr:uid="{00000000-0005-0000-0000-000034710000}"/>
    <cellStyle name="Nota 2 5 2 8 4 5" xfId="28987" xr:uid="{00000000-0005-0000-0000-000035710000}"/>
    <cellStyle name="Nota 2 5 2 8 5" xfId="28988" xr:uid="{00000000-0005-0000-0000-000036710000}"/>
    <cellStyle name="Nota 2 5 2 8 5 2" xfId="28989" xr:uid="{00000000-0005-0000-0000-000037710000}"/>
    <cellStyle name="Nota 2 5 2 8 5 3" xfId="28990" xr:uid="{00000000-0005-0000-0000-000038710000}"/>
    <cellStyle name="Nota 2 5 2 8 5 4" xfId="28991" xr:uid="{00000000-0005-0000-0000-000039710000}"/>
    <cellStyle name="Nota 2 5 2 8 5 5" xfId="28992" xr:uid="{00000000-0005-0000-0000-00003A710000}"/>
    <cellStyle name="Nota 2 5 2 8 6" xfId="28993" xr:uid="{00000000-0005-0000-0000-00003B710000}"/>
    <cellStyle name="Nota 2 5 2 8 7" xfId="28994" xr:uid="{00000000-0005-0000-0000-00003C710000}"/>
    <cellStyle name="Nota 2 5 2 8 8" xfId="28995" xr:uid="{00000000-0005-0000-0000-00003D710000}"/>
    <cellStyle name="Nota 2 5 2 8 9" xfId="28996" xr:uid="{00000000-0005-0000-0000-00003E710000}"/>
    <cellStyle name="Nota 2 5 2 9" xfId="28997" xr:uid="{00000000-0005-0000-0000-00003F710000}"/>
    <cellStyle name="Nota 2 5 2 9 2" xfId="28998" xr:uid="{00000000-0005-0000-0000-000040710000}"/>
    <cellStyle name="Nota 2 5 2 9 3" xfId="28999" xr:uid="{00000000-0005-0000-0000-000041710000}"/>
    <cellStyle name="Nota 2 5 3" xfId="29000" xr:uid="{00000000-0005-0000-0000-000042710000}"/>
    <cellStyle name="Nota 2 5 3 10" xfId="29001" xr:uid="{00000000-0005-0000-0000-000043710000}"/>
    <cellStyle name="Nota 2 5 3 2" xfId="29002" xr:uid="{00000000-0005-0000-0000-000044710000}"/>
    <cellStyle name="Nota 2 5 3 2 2" xfId="29003" xr:uid="{00000000-0005-0000-0000-000045710000}"/>
    <cellStyle name="Nota 2 5 3 2 2 2" xfId="29004" xr:uid="{00000000-0005-0000-0000-000046710000}"/>
    <cellStyle name="Nota 2 5 3 2 2 3" xfId="29005" xr:uid="{00000000-0005-0000-0000-000047710000}"/>
    <cellStyle name="Nota 2 5 3 2 2 4" xfId="29006" xr:uid="{00000000-0005-0000-0000-000048710000}"/>
    <cellStyle name="Nota 2 5 3 2 2 5" xfId="29007" xr:uid="{00000000-0005-0000-0000-000049710000}"/>
    <cellStyle name="Nota 2 5 3 2 3" xfId="29008" xr:uid="{00000000-0005-0000-0000-00004A710000}"/>
    <cellStyle name="Nota 2 5 3 2 3 2" xfId="29009" xr:uid="{00000000-0005-0000-0000-00004B710000}"/>
    <cellStyle name="Nota 2 5 3 2 3 3" xfId="29010" xr:uid="{00000000-0005-0000-0000-00004C710000}"/>
    <cellStyle name="Nota 2 5 3 2 3 4" xfId="29011" xr:uid="{00000000-0005-0000-0000-00004D710000}"/>
    <cellStyle name="Nota 2 5 3 2 3 5" xfId="29012" xr:uid="{00000000-0005-0000-0000-00004E710000}"/>
    <cellStyle name="Nota 2 5 3 2 4" xfId="29013" xr:uid="{00000000-0005-0000-0000-00004F710000}"/>
    <cellStyle name="Nota 2 5 3 2 4 2" xfId="29014" xr:uid="{00000000-0005-0000-0000-000050710000}"/>
    <cellStyle name="Nota 2 5 3 2 4 3" xfId="29015" xr:uid="{00000000-0005-0000-0000-000051710000}"/>
    <cellStyle name="Nota 2 5 3 2 4 4" xfId="29016" xr:uid="{00000000-0005-0000-0000-000052710000}"/>
    <cellStyle name="Nota 2 5 3 2 4 5" xfId="29017" xr:uid="{00000000-0005-0000-0000-000053710000}"/>
    <cellStyle name="Nota 2 5 3 2 5" xfId="29018" xr:uid="{00000000-0005-0000-0000-000054710000}"/>
    <cellStyle name="Nota 2 5 3 2 5 2" xfId="29019" xr:uid="{00000000-0005-0000-0000-000055710000}"/>
    <cellStyle name="Nota 2 5 3 2 5 3" xfId="29020" xr:uid="{00000000-0005-0000-0000-000056710000}"/>
    <cellStyle name="Nota 2 5 3 2 5 4" xfId="29021" xr:uid="{00000000-0005-0000-0000-000057710000}"/>
    <cellStyle name="Nota 2 5 3 2 5 5" xfId="29022" xr:uid="{00000000-0005-0000-0000-000058710000}"/>
    <cellStyle name="Nota 2 5 3 2 6" xfId="29023" xr:uid="{00000000-0005-0000-0000-000059710000}"/>
    <cellStyle name="Nota 2 5 3 2 6 2" xfId="29024" xr:uid="{00000000-0005-0000-0000-00005A710000}"/>
    <cellStyle name="Nota 2 5 3 2 6 3" xfId="29025" xr:uid="{00000000-0005-0000-0000-00005B710000}"/>
    <cellStyle name="Nota 2 5 3 2 6 4" xfId="29026" xr:uid="{00000000-0005-0000-0000-00005C710000}"/>
    <cellStyle name="Nota 2 5 3 2 7" xfId="29027" xr:uid="{00000000-0005-0000-0000-00005D710000}"/>
    <cellStyle name="Nota 2 5 3 2 8" xfId="29028" xr:uid="{00000000-0005-0000-0000-00005E710000}"/>
    <cellStyle name="Nota 2 5 3 2 9" xfId="29029" xr:uid="{00000000-0005-0000-0000-00005F710000}"/>
    <cellStyle name="Nota 2 5 3 3" xfId="29030" xr:uid="{00000000-0005-0000-0000-000060710000}"/>
    <cellStyle name="Nota 2 5 3 3 2" xfId="29031" xr:uid="{00000000-0005-0000-0000-000061710000}"/>
    <cellStyle name="Nota 2 5 3 3 2 2" xfId="29032" xr:uid="{00000000-0005-0000-0000-000062710000}"/>
    <cellStyle name="Nota 2 5 3 3 2 3" xfId="29033" xr:uid="{00000000-0005-0000-0000-000063710000}"/>
    <cellStyle name="Nota 2 5 3 3 2 4" xfId="29034" xr:uid="{00000000-0005-0000-0000-000064710000}"/>
    <cellStyle name="Nota 2 5 3 3 2 5" xfId="29035" xr:uid="{00000000-0005-0000-0000-000065710000}"/>
    <cellStyle name="Nota 2 5 3 3 3" xfId="29036" xr:uid="{00000000-0005-0000-0000-000066710000}"/>
    <cellStyle name="Nota 2 5 3 3 3 2" xfId="29037" xr:uid="{00000000-0005-0000-0000-000067710000}"/>
    <cellStyle name="Nota 2 5 3 3 3 3" xfId="29038" xr:uid="{00000000-0005-0000-0000-000068710000}"/>
    <cellStyle name="Nota 2 5 3 3 3 4" xfId="29039" xr:uid="{00000000-0005-0000-0000-000069710000}"/>
    <cellStyle name="Nota 2 5 3 3 3 5" xfId="29040" xr:uid="{00000000-0005-0000-0000-00006A710000}"/>
    <cellStyle name="Nota 2 5 3 3 4" xfId="29041" xr:uid="{00000000-0005-0000-0000-00006B710000}"/>
    <cellStyle name="Nota 2 5 3 3 4 2" xfId="29042" xr:uid="{00000000-0005-0000-0000-00006C710000}"/>
    <cellStyle name="Nota 2 5 3 3 4 3" xfId="29043" xr:uid="{00000000-0005-0000-0000-00006D710000}"/>
    <cellStyle name="Nota 2 5 3 3 4 4" xfId="29044" xr:uid="{00000000-0005-0000-0000-00006E710000}"/>
    <cellStyle name="Nota 2 5 3 3 4 5" xfId="29045" xr:uid="{00000000-0005-0000-0000-00006F710000}"/>
    <cellStyle name="Nota 2 5 3 3 5" xfId="29046" xr:uid="{00000000-0005-0000-0000-000070710000}"/>
    <cellStyle name="Nota 2 5 3 3 5 2" xfId="29047" xr:uid="{00000000-0005-0000-0000-000071710000}"/>
    <cellStyle name="Nota 2 5 3 3 5 3" xfId="29048" xr:uid="{00000000-0005-0000-0000-000072710000}"/>
    <cellStyle name="Nota 2 5 3 3 5 4" xfId="29049" xr:uid="{00000000-0005-0000-0000-000073710000}"/>
    <cellStyle name="Nota 2 5 3 3 5 5" xfId="29050" xr:uid="{00000000-0005-0000-0000-000074710000}"/>
    <cellStyle name="Nota 2 5 3 3 6" xfId="29051" xr:uid="{00000000-0005-0000-0000-000075710000}"/>
    <cellStyle name="Nota 2 5 3 3 6 2" xfId="29052" xr:uid="{00000000-0005-0000-0000-000076710000}"/>
    <cellStyle name="Nota 2 5 3 3 6 3" xfId="29053" xr:uid="{00000000-0005-0000-0000-000077710000}"/>
    <cellStyle name="Nota 2 5 3 3 6 4" xfId="29054" xr:uid="{00000000-0005-0000-0000-000078710000}"/>
    <cellStyle name="Nota 2 5 3 3 7" xfId="29055" xr:uid="{00000000-0005-0000-0000-000079710000}"/>
    <cellStyle name="Nota 2 5 3 3 7 2" xfId="29056" xr:uid="{00000000-0005-0000-0000-00007A710000}"/>
    <cellStyle name="Nota 2 5 3 3 8" xfId="29057" xr:uid="{00000000-0005-0000-0000-00007B710000}"/>
    <cellStyle name="Nota 2 5 3 3 8 2" xfId="29058" xr:uid="{00000000-0005-0000-0000-00007C710000}"/>
    <cellStyle name="Nota 2 5 3 3 9" xfId="29059" xr:uid="{00000000-0005-0000-0000-00007D710000}"/>
    <cellStyle name="Nota 2 5 3 4" xfId="29060" xr:uid="{00000000-0005-0000-0000-00007E710000}"/>
    <cellStyle name="Nota 2 5 3 4 2" xfId="29061" xr:uid="{00000000-0005-0000-0000-00007F710000}"/>
    <cellStyle name="Nota 2 5 3 4 2 2" xfId="29062" xr:uid="{00000000-0005-0000-0000-000080710000}"/>
    <cellStyle name="Nota 2 5 3 4 2 3" xfId="29063" xr:uid="{00000000-0005-0000-0000-000081710000}"/>
    <cellStyle name="Nota 2 5 3 4 2 4" xfId="29064" xr:uid="{00000000-0005-0000-0000-000082710000}"/>
    <cellStyle name="Nota 2 5 3 4 2 5" xfId="29065" xr:uid="{00000000-0005-0000-0000-000083710000}"/>
    <cellStyle name="Nota 2 5 3 4 3" xfId="29066" xr:uid="{00000000-0005-0000-0000-000084710000}"/>
    <cellStyle name="Nota 2 5 3 4 3 2" xfId="29067" xr:uid="{00000000-0005-0000-0000-000085710000}"/>
    <cellStyle name="Nota 2 5 3 4 3 3" xfId="29068" xr:uid="{00000000-0005-0000-0000-000086710000}"/>
    <cellStyle name="Nota 2 5 3 4 3 4" xfId="29069" xr:uid="{00000000-0005-0000-0000-000087710000}"/>
    <cellStyle name="Nota 2 5 3 4 3 5" xfId="29070" xr:uid="{00000000-0005-0000-0000-000088710000}"/>
    <cellStyle name="Nota 2 5 3 4 4" xfId="29071" xr:uid="{00000000-0005-0000-0000-000089710000}"/>
    <cellStyle name="Nota 2 5 3 4 4 2" xfId="29072" xr:uid="{00000000-0005-0000-0000-00008A710000}"/>
    <cellStyle name="Nota 2 5 3 4 4 3" xfId="29073" xr:uid="{00000000-0005-0000-0000-00008B710000}"/>
    <cellStyle name="Nota 2 5 3 4 4 4" xfId="29074" xr:uid="{00000000-0005-0000-0000-00008C710000}"/>
    <cellStyle name="Nota 2 5 3 4 4 5" xfId="29075" xr:uid="{00000000-0005-0000-0000-00008D710000}"/>
    <cellStyle name="Nota 2 5 3 4 5" xfId="29076" xr:uid="{00000000-0005-0000-0000-00008E710000}"/>
    <cellStyle name="Nota 2 5 3 4 5 2" xfId="29077" xr:uid="{00000000-0005-0000-0000-00008F710000}"/>
    <cellStyle name="Nota 2 5 3 4 5 3" xfId="29078" xr:uid="{00000000-0005-0000-0000-000090710000}"/>
    <cellStyle name="Nota 2 5 3 4 5 4" xfId="29079" xr:uid="{00000000-0005-0000-0000-000091710000}"/>
    <cellStyle name="Nota 2 5 3 4 5 5" xfId="29080" xr:uid="{00000000-0005-0000-0000-000092710000}"/>
    <cellStyle name="Nota 2 5 3 4 6" xfId="29081" xr:uid="{00000000-0005-0000-0000-000093710000}"/>
    <cellStyle name="Nota 2 5 3 4 6 2" xfId="29082" xr:uid="{00000000-0005-0000-0000-000094710000}"/>
    <cellStyle name="Nota 2 5 3 4 6 3" xfId="29083" xr:uid="{00000000-0005-0000-0000-000095710000}"/>
    <cellStyle name="Nota 2 5 3 4 6 4" xfId="29084" xr:uid="{00000000-0005-0000-0000-000096710000}"/>
    <cellStyle name="Nota 2 5 3 4 7" xfId="29085" xr:uid="{00000000-0005-0000-0000-000097710000}"/>
    <cellStyle name="Nota 2 5 3 4 7 2" xfId="29086" xr:uid="{00000000-0005-0000-0000-000098710000}"/>
    <cellStyle name="Nota 2 5 3 4 8" xfId="29087" xr:uid="{00000000-0005-0000-0000-000099710000}"/>
    <cellStyle name="Nota 2 5 3 4 8 2" xfId="29088" xr:uid="{00000000-0005-0000-0000-00009A710000}"/>
    <cellStyle name="Nota 2 5 3 4 9" xfId="29089" xr:uid="{00000000-0005-0000-0000-00009B710000}"/>
    <cellStyle name="Nota 2 5 3 5" xfId="29090" xr:uid="{00000000-0005-0000-0000-00009C710000}"/>
    <cellStyle name="Nota 2 5 3 5 2" xfId="29091" xr:uid="{00000000-0005-0000-0000-00009D710000}"/>
    <cellStyle name="Nota 2 5 3 5 2 2" xfId="29092" xr:uid="{00000000-0005-0000-0000-00009E710000}"/>
    <cellStyle name="Nota 2 5 3 5 2 3" xfId="29093" xr:uid="{00000000-0005-0000-0000-00009F710000}"/>
    <cellStyle name="Nota 2 5 3 5 2 4" xfId="29094" xr:uid="{00000000-0005-0000-0000-0000A0710000}"/>
    <cellStyle name="Nota 2 5 3 5 2 5" xfId="29095" xr:uid="{00000000-0005-0000-0000-0000A1710000}"/>
    <cellStyle name="Nota 2 5 3 5 3" xfId="29096" xr:uid="{00000000-0005-0000-0000-0000A2710000}"/>
    <cellStyle name="Nota 2 5 3 5 3 2" xfId="29097" xr:uid="{00000000-0005-0000-0000-0000A3710000}"/>
    <cellStyle name="Nota 2 5 3 5 3 3" xfId="29098" xr:uid="{00000000-0005-0000-0000-0000A4710000}"/>
    <cellStyle name="Nota 2 5 3 5 3 4" xfId="29099" xr:uid="{00000000-0005-0000-0000-0000A5710000}"/>
    <cellStyle name="Nota 2 5 3 5 3 5" xfId="29100" xr:uid="{00000000-0005-0000-0000-0000A6710000}"/>
    <cellStyle name="Nota 2 5 3 5 4" xfId="29101" xr:uid="{00000000-0005-0000-0000-0000A7710000}"/>
    <cellStyle name="Nota 2 5 3 5 4 2" xfId="29102" xr:uid="{00000000-0005-0000-0000-0000A8710000}"/>
    <cellStyle name="Nota 2 5 3 5 4 3" xfId="29103" xr:uid="{00000000-0005-0000-0000-0000A9710000}"/>
    <cellStyle name="Nota 2 5 3 5 4 4" xfId="29104" xr:uid="{00000000-0005-0000-0000-0000AA710000}"/>
    <cellStyle name="Nota 2 5 3 5 4 5" xfId="29105" xr:uid="{00000000-0005-0000-0000-0000AB710000}"/>
    <cellStyle name="Nota 2 5 3 5 5" xfId="29106" xr:uid="{00000000-0005-0000-0000-0000AC710000}"/>
    <cellStyle name="Nota 2 5 3 5 5 2" xfId="29107" xr:uid="{00000000-0005-0000-0000-0000AD710000}"/>
    <cellStyle name="Nota 2 5 3 5 5 3" xfId="29108" xr:uid="{00000000-0005-0000-0000-0000AE710000}"/>
    <cellStyle name="Nota 2 5 3 5 5 4" xfId="29109" xr:uid="{00000000-0005-0000-0000-0000AF710000}"/>
    <cellStyle name="Nota 2 5 3 5 5 5" xfId="29110" xr:uid="{00000000-0005-0000-0000-0000B0710000}"/>
    <cellStyle name="Nota 2 5 3 5 6" xfId="29111" xr:uid="{00000000-0005-0000-0000-0000B1710000}"/>
    <cellStyle name="Nota 2 5 3 5 6 2" xfId="29112" xr:uid="{00000000-0005-0000-0000-0000B2710000}"/>
    <cellStyle name="Nota 2 5 3 5 6 3" xfId="29113" xr:uid="{00000000-0005-0000-0000-0000B3710000}"/>
    <cellStyle name="Nota 2 5 3 5 6 4" xfId="29114" xr:uid="{00000000-0005-0000-0000-0000B4710000}"/>
    <cellStyle name="Nota 2 5 3 5 7" xfId="29115" xr:uid="{00000000-0005-0000-0000-0000B5710000}"/>
    <cellStyle name="Nota 2 5 3 5 7 2" xfId="29116" xr:uid="{00000000-0005-0000-0000-0000B6710000}"/>
    <cellStyle name="Nota 2 5 3 5 8" xfId="29117" xr:uid="{00000000-0005-0000-0000-0000B7710000}"/>
    <cellStyle name="Nota 2 5 3 5 8 2" xfId="29118" xr:uid="{00000000-0005-0000-0000-0000B8710000}"/>
    <cellStyle name="Nota 2 5 3 5 9" xfId="29119" xr:uid="{00000000-0005-0000-0000-0000B9710000}"/>
    <cellStyle name="Nota 2 5 3 6" xfId="29120" xr:uid="{00000000-0005-0000-0000-0000BA710000}"/>
    <cellStyle name="Nota 2 5 3 6 2" xfId="29121" xr:uid="{00000000-0005-0000-0000-0000BB710000}"/>
    <cellStyle name="Nota 2 5 3 6 2 2" xfId="29122" xr:uid="{00000000-0005-0000-0000-0000BC710000}"/>
    <cellStyle name="Nota 2 5 3 6 2 3" xfId="29123" xr:uid="{00000000-0005-0000-0000-0000BD710000}"/>
    <cellStyle name="Nota 2 5 3 6 2 4" xfId="29124" xr:uid="{00000000-0005-0000-0000-0000BE710000}"/>
    <cellStyle name="Nota 2 5 3 6 2 5" xfId="29125" xr:uid="{00000000-0005-0000-0000-0000BF710000}"/>
    <cellStyle name="Nota 2 5 3 6 3" xfId="29126" xr:uid="{00000000-0005-0000-0000-0000C0710000}"/>
    <cellStyle name="Nota 2 5 3 6 3 2" xfId="29127" xr:uid="{00000000-0005-0000-0000-0000C1710000}"/>
    <cellStyle name="Nota 2 5 3 6 3 3" xfId="29128" xr:uid="{00000000-0005-0000-0000-0000C2710000}"/>
    <cellStyle name="Nota 2 5 3 6 3 4" xfId="29129" xr:uid="{00000000-0005-0000-0000-0000C3710000}"/>
    <cellStyle name="Nota 2 5 3 6 3 5" xfId="29130" xr:uid="{00000000-0005-0000-0000-0000C4710000}"/>
    <cellStyle name="Nota 2 5 3 6 4" xfId="29131" xr:uid="{00000000-0005-0000-0000-0000C5710000}"/>
    <cellStyle name="Nota 2 5 3 6 4 2" xfId="29132" xr:uid="{00000000-0005-0000-0000-0000C6710000}"/>
    <cellStyle name="Nota 2 5 3 6 4 3" xfId="29133" xr:uid="{00000000-0005-0000-0000-0000C7710000}"/>
    <cellStyle name="Nota 2 5 3 6 4 4" xfId="29134" xr:uid="{00000000-0005-0000-0000-0000C8710000}"/>
    <cellStyle name="Nota 2 5 3 6 4 5" xfId="29135" xr:uid="{00000000-0005-0000-0000-0000C9710000}"/>
    <cellStyle name="Nota 2 5 3 6 5" xfId="29136" xr:uid="{00000000-0005-0000-0000-0000CA710000}"/>
    <cellStyle name="Nota 2 5 3 6 5 2" xfId="29137" xr:uid="{00000000-0005-0000-0000-0000CB710000}"/>
    <cellStyle name="Nota 2 5 3 6 5 3" xfId="29138" xr:uid="{00000000-0005-0000-0000-0000CC710000}"/>
    <cellStyle name="Nota 2 5 3 6 5 4" xfId="29139" xr:uid="{00000000-0005-0000-0000-0000CD710000}"/>
    <cellStyle name="Nota 2 5 3 6 5 5" xfId="29140" xr:uid="{00000000-0005-0000-0000-0000CE710000}"/>
    <cellStyle name="Nota 2 5 3 6 6" xfId="29141" xr:uid="{00000000-0005-0000-0000-0000CF710000}"/>
    <cellStyle name="Nota 2 5 3 6 7" xfId="29142" xr:uid="{00000000-0005-0000-0000-0000D0710000}"/>
    <cellStyle name="Nota 2 5 3 6 8" xfId="29143" xr:uid="{00000000-0005-0000-0000-0000D1710000}"/>
    <cellStyle name="Nota 2 5 3 6 9" xfId="29144" xr:uid="{00000000-0005-0000-0000-0000D2710000}"/>
    <cellStyle name="Nota 2 5 3 7" xfId="29145" xr:uid="{00000000-0005-0000-0000-0000D3710000}"/>
    <cellStyle name="Nota 2 5 3 7 2" xfId="29146" xr:uid="{00000000-0005-0000-0000-0000D4710000}"/>
    <cellStyle name="Nota 2 5 3 7 2 2" xfId="29147" xr:uid="{00000000-0005-0000-0000-0000D5710000}"/>
    <cellStyle name="Nota 2 5 3 7 2 3" xfId="29148" xr:uid="{00000000-0005-0000-0000-0000D6710000}"/>
    <cellStyle name="Nota 2 5 3 7 2 4" xfId="29149" xr:uid="{00000000-0005-0000-0000-0000D7710000}"/>
    <cellStyle name="Nota 2 5 3 7 2 5" xfId="29150" xr:uid="{00000000-0005-0000-0000-0000D8710000}"/>
    <cellStyle name="Nota 2 5 3 7 3" xfId="29151" xr:uid="{00000000-0005-0000-0000-0000D9710000}"/>
    <cellStyle name="Nota 2 5 3 7 3 2" xfId="29152" xr:uid="{00000000-0005-0000-0000-0000DA710000}"/>
    <cellStyle name="Nota 2 5 3 7 3 3" xfId="29153" xr:uid="{00000000-0005-0000-0000-0000DB710000}"/>
    <cellStyle name="Nota 2 5 3 7 3 4" xfId="29154" xr:uid="{00000000-0005-0000-0000-0000DC710000}"/>
    <cellStyle name="Nota 2 5 3 7 3 5" xfId="29155" xr:uid="{00000000-0005-0000-0000-0000DD710000}"/>
    <cellStyle name="Nota 2 5 3 7 4" xfId="29156" xr:uid="{00000000-0005-0000-0000-0000DE710000}"/>
    <cellStyle name="Nota 2 5 3 7 4 2" xfId="29157" xr:uid="{00000000-0005-0000-0000-0000DF710000}"/>
    <cellStyle name="Nota 2 5 3 7 4 3" xfId="29158" xr:uid="{00000000-0005-0000-0000-0000E0710000}"/>
    <cellStyle name="Nota 2 5 3 7 4 4" xfId="29159" xr:uid="{00000000-0005-0000-0000-0000E1710000}"/>
    <cellStyle name="Nota 2 5 3 7 4 5" xfId="29160" xr:uid="{00000000-0005-0000-0000-0000E2710000}"/>
    <cellStyle name="Nota 2 5 3 7 5" xfId="29161" xr:uid="{00000000-0005-0000-0000-0000E3710000}"/>
    <cellStyle name="Nota 2 5 3 7 5 2" xfId="29162" xr:uid="{00000000-0005-0000-0000-0000E4710000}"/>
    <cellStyle name="Nota 2 5 3 7 5 3" xfId="29163" xr:uid="{00000000-0005-0000-0000-0000E5710000}"/>
    <cellStyle name="Nota 2 5 3 7 5 4" xfId="29164" xr:uid="{00000000-0005-0000-0000-0000E6710000}"/>
    <cellStyle name="Nota 2 5 3 7 5 5" xfId="29165" xr:uid="{00000000-0005-0000-0000-0000E7710000}"/>
    <cellStyle name="Nota 2 5 3 7 6" xfId="29166" xr:uid="{00000000-0005-0000-0000-0000E8710000}"/>
    <cellStyle name="Nota 2 5 3 7 7" xfId="29167" xr:uid="{00000000-0005-0000-0000-0000E9710000}"/>
    <cellStyle name="Nota 2 5 3 7 8" xfId="29168" xr:uid="{00000000-0005-0000-0000-0000EA710000}"/>
    <cellStyle name="Nota 2 5 3 7 9" xfId="29169" xr:uid="{00000000-0005-0000-0000-0000EB710000}"/>
    <cellStyle name="Nota 2 5 3 8" xfId="29170" xr:uid="{00000000-0005-0000-0000-0000EC710000}"/>
    <cellStyle name="Nota 2 5 3 8 2" xfId="29171" xr:uid="{00000000-0005-0000-0000-0000ED710000}"/>
    <cellStyle name="Nota 2 5 3 9" xfId="29172" xr:uid="{00000000-0005-0000-0000-0000EE710000}"/>
    <cellStyle name="Nota 2 5 3 9 2" xfId="29173" xr:uid="{00000000-0005-0000-0000-0000EF710000}"/>
    <cellStyle name="Nota 2 5 4" xfId="29174" xr:uid="{00000000-0005-0000-0000-0000F0710000}"/>
    <cellStyle name="Nota 2 5 4 10" xfId="29175" xr:uid="{00000000-0005-0000-0000-0000F1710000}"/>
    <cellStyle name="Nota 2 5 4 2" xfId="29176" xr:uid="{00000000-0005-0000-0000-0000F2710000}"/>
    <cellStyle name="Nota 2 5 4 2 2" xfId="29177" xr:uid="{00000000-0005-0000-0000-0000F3710000}"/>
    <cellStyle name="Nota 2 5 4 2 2 2" xfId="29178" xr:uid="{00000000-0005-0000-0000-0000F4710000}"/>
    <cellStyle name="Nota 2 5 4 2 2 3" xfId="29179" xr:uid="{00000000-0005-0000-0000-0000F5710000}"/>
    <cellStyle name="Nota 2 5 4 2 2 4" xfId="29180" xr:uid="{00000000-0005-0000-0000-0000F6710000}"/>
    <cellStyle name="Nota 2 5 4 2 2 5" xfId="29181" xr:uid="{00000000-0005-0000-0000-0000F7710000}"/>
    <cellStyle name="Nota 2 5 4 2 3" xfId="29182" xr:uid="{00000000-0005-0000-0000-0000F8710000}"/>
    <cellStyle name="Nota 2 5 4 2 3 2" xfId="29183" xr:uid="{00000000-0005-0000-0000-0000F9710000}"/>
    <cellStyle name="Nota 2 5 4 2 3 3" xfId="29184" xr:uid="{00000000-0005-0000-0000-0000FA710000}"/>
    <cellStyle name="Nota 2 5 4 2 3 4" xfId="29185" xr:uid="{00000000-0005-0000-0000-0000FB710000}"/>
    <cellStyle name="Nota 2 5 4 2 3 5" xfId="29186" xr:uid="{00000000-0005-0000-0000-0000FC710000}"/>
    <cellStyle name="Nota 2 5 4 2 4" xfId="29187" xr:uid="{00000000-0005-0000-0000-0000FD710000}"/>
    <cellStyle name="Nota 2 5 4 2 4 2" xfId="29188" xr:uid="{00000000-0005-0000-0000-0000FE710000}"/>
    <cellStyle name="Nota 2 5 4 2 4 3" xfId="29189" xr:uid="{00000000-0005-0000-0000-0000FF710000}"/>
    <cellStyle name="Nota 2 5 4 2 4 4" xfId="29190" xr:uid="{00000000-0005-0000-0000-000000720000}"/>
    <cellStyle name="Nota 2 5 4 2 4 5" xfId="29191" xr:uid="{00000000-0005-0000-0000-000001720000}"/>
    <cellStyle name="Nota 2 5 4 2 5" xfId="29192" xr:uid="{00000000-0005-0000-0000-000002720000}"/>
    <cellStyle name="Nota 2 5 4 2 5 2" xfId="29193" xr:uid="{00000000-0005-0000-0000-000003720000}"/>
    <cellStyle name="Nota 2 5 4 2 5 3" xfId="29194" xr:uid="{00000000-0005-0000-0000-000004720000}"/>
    <cellStyle name="Nota 2 5 4 2 5 4" xfId="29195" xr:uid="{00000000-0005-0000-0000-000005720000}"/>
    <cellStyle name="Nota 2 5 4 2 5 5" xfId="29196" xr:uid="{00000000-0005-0000-0000-000006720000}"/>
    <cellStyle name="Nota 2 5 4 2 6" xfId="29197" xr:uid="{00000000-0005-0000-0000-000007720000}"/>
    <cellStyle name="Nota 2 5 4 2 6 2" xfId="29198" xr:uid="{00000000-0005-0000-0000-000008720000}"/>
    <cellStyle name="Nota 2 5 4 2 6 3" xfId="29199" xr:uid="{00000000-0005-0000-0000-000009720000}"/>
    <cellStyle name="Nota 2 5 4 2 6 4" xfId="29200" xr:uid="{00000000-0005-0000-0000-00000A720000}"/>
    <cellStyle name="Nota 2 5 4 2 7" xfId="29201" xr:uid="{00000000-0005-0000-0000-00000B720000}"/>
    <cellStyle name="Nota 2 5 4 2 8" xfId="29202" xr:uid="{00000000-0005-0000-0000-00000C720000}"/>
    <cellStyle name="Nota 2 5 4 2 9" xfId="29203" xr:uid="{00000000-0005-0000-0000-00000D720000}"/>
    <cellStyle name="Nota 2 5 4 3" xfId="29204" xr:uid="{00000000-0005-0000-0000-00000E720000}"/>
    <cellStyle name="Nota 2 5 4 3 2" xfId="29205" xr:uid="{00000000-0005-0000-0000-00000F720000}"/>
    <cellStyle name="Nota 2 5 4 3 2 2" xfId="29206" xr:uid="{00000000-0005-0000-0000-000010720000}"/>
    <cellStyle name="Nota 2 5 4 3 2 3" xfId="29207" xr:uid="{00000000-0005-0000-0000-000011720000}"/>
    <cellStyle name="Nota 2 5 4 3 2 4" xfId="29208" xr:uid="{00000000-0005-0000-0000-000012720000}"/>
    <cellStyle name="Nota 2 5 4 3 2 5" xfId="29209" xr:uid="{00000000-0005-0000-0000-000013720000}"/>
    <cellStyle name="Nota 2 5 4 3 3" xfId="29210" xr:uid="{00000000-0005-0000-0000-000014720000}"/>
    <cellStyle name="Nota 2 5 4 3 3 2" xfId="29211" xr:uid="{00000000-0005-0000-0000-000015720000}"/>
    <cellStyle name="Nota 2 5 4 3 3 3" xfId="29212" xr:uid="{00000000-0005-0000-0000-000016720000}"/>
    <cellStyle name="Nota 2 5 4 3 3 4" xfId="29213" xr:uid="{00000000-0005-0000-0000-000017720000}"/>
    <cellStyle name="Nota 2 5 4 3 3 5" xfId="29214" xr:uid="{00000000-0005-0000-0000-000018720000}"/>
    <cellStyle name="Nota 2 5 4 3 4" xfId="29215" xr:uid="{00000000-0005-0000-0000-000019720000}"/>
    <cellStyle name="Nota 2 5 4 3 4 2" xfId="29216" xr:uid="{00000000-0005-0000-0000-00001A720000}"/>
    <cellStyle name="Nota 2 5 4 3 4 3" xfId="29217" xr:uid="{00000000-0005-0000-0000-00001B720000}"/>
    <cellStyle name="Nota 2 5 4 3 4 4" xfId="29218" xr:uid="{00000000-0005-0000-0000-00001C720000}"/>
    <cellStyle name="Nota 2 5 4 3 4 5" xfId="29219" xr:uid="{00000000-0005-0000-0000-00001D720000}"/>
    <cellStyle name="Nota 2 5 4 3 5" xfId="29220" xr:uid="{00000000-0005-0000-0000-00001E720000}"/>
    <cellStyle name="Nota 2 5 4 3 5 2" xfId="29221" xr:uid="{00000000-0005-0000-0000-00001F720000}"/>
    <cellStyle name="Nota 2 5 4 3 5 3" xfId="29222" xr:uid="{00000000-0005-0000-0000-000020720000}"/>
    <cellStyle name="Nota 2 5 4 3 5 4" xfId="29223" xr:uid="{00000000-0005-0000-0000-000021720000}"/>
    <cellStyle name="Nota 2 5 4 3 5 5" xfId="29224" xr:uid="{00000000-0005-0000-0000-000022720000}"/>
    <cellStyle name="Nota 2 5 4 3 6" xfId="29225" xr:uid="{00000000-0005-0000-0000-000023720000}"/>
    <cellStyle name="Nota 2 5 4 3 6 2" xfId="29226" xr:uid="{00000000-0005-0000-0000-000024720000}"/>
    <cellStyle name="Nota 2 5 4 3 6 3" xfId="29227" xr:uid="{00000000-0005-0000-0000-000025720000}"/>
    <cellStyle name="Nota 2 5 4 3 6 4" xfId="29228" xr:uid="{00000000-0005-0000-0000-000026720000}"/>
    <cellStyle name="Nota 2 5 4 3 7" xfId="29229" xr:uid="{00000000-0005-0000-0000-000027720000}"/>
    <cellStyle name="Nota 2 5 4 3 7 2" xfId="29230" xr:uid="{00000000-0005-0000-0000-000028720000}"/>
    <cellStyle name="Nota 2 5 4 3 8" xfId="29231" xr:uid="{00000000-0005-0000-0000-000029720000}"/>
    <cellStyle name="Nota 2 5 4 3 8 2" xfId="29232" xr:uid="{00000000-0005-0000-0000-00002A720000}"/>
    <cellStyle name="Nota 2 5 4 3 9" xfId="29233" xr:uid="{00000000-0005-0000-0000-00002B720000}"/>
    <cellStyle name="Nota 2 5 4 4" xfId="29234" xr:uid="{00000000-0005-0000-0000-00002C720000}"/>
    <cellStyle name="Nota 2 5 4 4 2" xfId="29235" xr:uid="{00000000-0005-0000-0000-00002D720000}"/>
    <cellStyle name="Nota 2 5 4 4 2 2" xfId="29236" xr:uid="{00000000-0005-0000-0000-00002E720000}"/>
    <cellStyle name="Nota 2 5 4 4 2 3" xfId="29237" xr:uid="{00000000-0005-0000-0000-00002F720000}"/>
    <cellStyle name="Nota 2 5 4 4 2 4" xfId="29238" xr:uid="{00000000-0005-0000-0000-000030720000}"/>
    <cellStyle name="Nota 2 5 4 4 2 5" xfId="29239" xr:uid="{00000000-0005-0000-0000-000031720000}"/>
    <cellStyle name="Nota 2 5 4 4 3" xfId="29240" xr:uid="{00000000-0005-0000-0000-000032720000}"/>
    <cellStyle name="Nota 2 5 4 4 3 2" xfId="29241" xr:uid="{00000000-0005-0000-0000-000033720000}"/>
    <cellStyle name="Nota 2 5 4 4 3 3" xfId="29242" xr:uid="{00000000-0005-0000-0000-000034720000}"/>
    <cellStyle name="Nota 2 5 4 4 3 4" xfId="29243" xr:uid="{00000000-0005-0000-0000-000035720000}"/>
    <cellStyle name="Nota 2 5 4 4 3 5" xfId="29244" xr:uid="{00000000-0005-0000-0000-000036720000}"/>
    <cellStyle name="Nota 2 5 4 4 4" xfId="29245" xr:uid="{00000000-0005-0000-0000-000037720000}"/>
    <cellStyle name="Nota 2 5 4 4 4 2" xfId="29246" xr:uid="{00000000-0005-0000-0000-000038720000}"/>
    <cellStyle name="Nota 2 5 4 4 4 3" xfId="29247" xr:uid="{00000000-0005-0000-0000-000039720000}"/>
    <cellStyle name="Nota 2 5 4 4 4 4" xfId="29248" xr:uid="{00000000-0005-0000-0000-00003A720000}"/>
    <cellStyle name="Nota 2 5 4 4 4 5" xfId="29249" xr:uid="{00000000-0005-0000-0000-00003B720000}"/>
    <cellStyle name="Nota 2 5 4 4 5" xfId="29250" xr:uid="{00000000-0005-0000-0000-00003C720000}"/>
    <cellStyle name="Nota 2 5 4 4 5 2" xfId="29251" xr:uid="{00000000-0005-0000-0000-00003D720000}"/>
    <cellStyle name="Nota 2 5 4 4 5 3" xfId="29252" xr:uid="{00000000-0005-0000-0000-00003E720000}"/>
    <cellStyle name="Nota 2 5 4 4 5 4" xfId="29253" xr:uid="{00000000-0005-0000-0000-00003F720000}"/>
    <cellStyle name="Nota 2 5 4 4 5 5" xfId="29254" xr:uid="{00000000-0005-0000-0000-000040720000}"/>
    <cellStyle name="Nota 2 5 4 4 6" xfId="29255" xr:uid="{00000000-0005-0000-0000-000041720000}"/>
    <cellStyle name="Nota 2 5 4 4 6 2" xfId="29256" xr:uid="{00000000-0005-0000-0000-000042720000}"/>
    <cellStyle name="Nota 2 5 4 4 6 3" xfId="29257" xr:uid="{00000000-0005-0000-0000-000043720000}"/>
    <cellStyle name="Nota 2 5 4 4 6 4" xfId="29258" xr:uid="{00000000-0005-0000-0000-000044720000}"/>
    <cellStyle name="Nota 2 5 4 4 7" xfId="29259" xr:uid="{00000000-0005-0000-0000-000045720000}"/>
    <cellStyle name="Nota 2 5 4 4 7 2" xfId="29260" xr:uid="{00000000-0005-0000-0000-000046720000}"/>
    <cellStyle name="Nota 2 5 4 4 8" xfId="29261" xr:uid="{00000000-0005-0000-0000-000047720000}"/>
    <cellStyle name="Nota 2 5 4 4 8 2" xfId="29262" xr:uid="{00000000-0005-0000-0000-000048720000}"/>
    <cellStyle name="Nota 2 5 4 4 9" xfId="29263" xr:uid="{00000000-0005-0000-0000-000049720000}"/>
    <cellStyle name="Nota 2 5 4 5" xfId="29264" xr:uid="{00000000-0005-0000-0000-00004A720000}"/>
    <cellStyle name="Nota 2 5 4 5 2" xfId="29265" xr:uid="{00000000-0005-0000-0000-00004B720000}"/>
    <cellStyle name="Nota 2 5 4 5 2 2" xfId="29266" xr:uid="{00000000-0005-0000-0000-00004C720000}"/>
    <cellStyle name="Nota 2 5 4 5 2 3" xfId="29267" xr:uid="{00000000-0005-0000-0000-00004D720000}"/>
    <cellStyle name="Nota 2 5 4 5 2 4" xfId="29268" xr:uid="{00000000-0005-0000-0000-00004E720000}"/>
    <cellStyle name="Nota 2 5 4 5 2 5" xfId="29269" xr:uid="{00000000-0005-0000-0000-00004F720000}"/>
    <cellStyle name="Nota 2 5 4 5 3" xfId="29270" xr:uid="{00000000-0005-0000-0000-000050720000}"/>
    <cellStyle name="Nota 2 5 4 5 3 2" xfId="29271" xr:uid="{00000000-0005-0000-0000-000051720000}"/>
    <cellStyle name="Nota 2 5 4 5 3 3" xfId="29272" xr:uid="{00000000-0005-0000-0000-000052720000}"/>
    <cellStyle name="Nota 2 5 4 5 3 4" xfId="29273" xr:uid="{00000000-0005-0000-0000-000053720000}"/>
    <cellStyle name="Nota 2 5 4 5 3 5" xfId="29274" xr:uid="{00000000-0005-0000-0000-000054720000}"/>
    <cellStyle name="Nota 2 5 4 5 4" xfId="29275" xr:uid="{00000000-0005-0000-0000-000055720000}"/>
    <cellStyle name="Nota 2 5 4 5 4 2" xfId="29276" xr:uid="{00000000-0005-0000-0000-000056720000}"/>
    <cellStyle name="Nota 2 5 4 5 4 3" xfId="29277" xr:uid="{00000000-0005-0000-0000-000057720000}"/>
    <cellStyle name="Nota 2 5 4 5 4 4" xfId="29278" xr:uid="{00000000-0005-0000-0000-000058720000}"/>
    <cellStyle name="Nota 2 5 4 5 4 5" xfId="29279" xr:uid="{00000000-0005-0000-0000-000059720000}"/>
    <cellStyle name="Nota 2 5 4 5 5" xfId="29280" xr:uid="{00000000-0005-0000-0000-00005A720000}"/>
    <cellStyle name="Nota 2 5 4 5 5 2" xfId="29281" xr:uid="{00000000-0005-0000-0000-00005B720000}"/>
    <cellStyle name="Nota 2 5 4 5 5 3" xfId="29282" xr:uid="{00000000-0005-0000-0000-00005C720000}"/>
    <cellStyle name="Nota 2 5 4 5 5 4" xfId="29283" xr:uid="{00000000-0005-0000-0000-00005D720000}"/>
    <cellStyle name="Nota 2 5 4 5 5 5" xfId="29284" xr:uid="{00000000-0005-0000-0000-00005E720000}"/>
    <cellStyle name="Nota 2 5 4 5 6" xfId="29285" xr:uid="{00000000-0005-0000-0000-00005F720000}"/>
    <cellStyle name="Nota 2 5 4 5 6 2" xfId="29286" xr:uid="{00000000-0005-0000-0000-000060720000}"/>
    <cellStyle name="Nota 2 5 4 5 6 3" xfId="29287" xr:uid="{00000000-0005-0000-0000-000061720000}"/>
    <cellStyle name="Nota 2 5 4 5 6 4" xfId="29288" xr:uid="{00000000-0005-0000-0000-000062720000}"/>
    <cellStyle name="Nota 2 5 4 5 7" xfId="29289" xr:uid="{00000000-0005-0000-0000-000063720000}"/>
    <cellStyle name="Nota 2 5 4 5 7 2" xfId="29290" xr:uid="{00000000-0005-0000-0000-000064720000}"/>
    <cellStyle name="Nota 2 5 4 5 8" xfId="29291" xr:uid="{00000000-0005-0000-0000-000065720000}"/>
    <cellStyle name="Nota 2 5 4 5 8 2" xfId="29292" xr:uid="{00000000-0005-0000-0000-000066720000}"/>
    <cellStyle name="Nota 2 5 4 5 9" xfId="29293" xr:uid="{00000000-0005-0000-0000-000067720000}"/>
    <cellStyle name="Nota 2 5 4 6" xfId="29294" xr:uid="{00000000-0005-0000-0000-000068720000}"/>
    <cellStyle name="Nota 2 5 4 6 2" xfId="29295" xr:uid="{00000000-0005-0000-0000-000069720000}"/>
    <cellStyle name="Nota 2 5 4 6 2 2" xfId="29296" xr:uid="{00000000-0005-0000-0000-00006A720000}"/>
    <cellStyle name="Nota 2 5 4 6 2 3" xfId="29297" xr:uid="{00000000-0005-0000-0000-00006B720000}"/>
    <cellStyle name="Nota 2 5 4 6 2 4" xfId="29298" xr:uid="{00000000-0005-0000-0000-00006C720000}"/>
    <cellStyle name="Nota 2 5 4 6 2 5" xfId="29299" xr:uid="{00000000-0005-0000-0000-00006D720000}"/>
    <cellStyle name="Nota 2 5 4 6 3" xfId="29300" xr:uid="{00000000-0005-0000-0000-00006E720000}"/>
    <cellStyle name="Nota 2 5 4 6 3 2" xfId="29301" xr:uid="{00000000-0005-0000-0000-00006F720000}"/>
    <cellStyle name="Nota 2 5 4 6 3 3" xfId="29302" xr:uid="{00000000-0005-0000-0000-000070720000}"/>
    <cellStyle name="Nota 2 5 4 6 3 4" xfId="29303" xr:uid="{00000000-0005-0000-0000-000071720000}"/>
    <cellStyle name="Nota 2 5 4 6 3 5" xfId="29304" xr:uid="{00000000-0005-0000-0000-000072720000}"/>
    <cellStyle name="Nota 2 5 4 6 4" xfId="29305" xr:uid="{00000000-0005-0000-0000-000073720000}"/>
    <cellStyle name="Nota 2 5 4 6 4 2" xfId="29306" xr:uid="{00000000-0005-0000-0000-000074720000}"/>
    <cellStyle name="Nota 2 5 4 6 4 3" xfId="29307" xr:uid="{00000000-0005-0000-0000-000075720000}"/>
    <cellStyle name="Nota 2 5 4 6 4 4" xfId="29308" xr:uid="{00000000-0005-0000-0000-000076720000}"/>
    <cellStyle name="Nota 2 5 4 6 4 5" xfId="29309" xr:uid="{00000000-0005-0000-0000-000077720000}"/>
    <cellStyle name="Nota 2 5 4 6 5" xfId="29310" xr:uid="{00000000-0005-0000-0000-000078720000}"/>
    <cellStyle name="Nota 2 5 4 6 5 2" xfId="29311" xr:uid="{00000000-0005-0000-0000-000079720000}"/>
    <cellStyle name="Nota 2 5 4 6 5 3" xfId="29312" xr:uid="{00000000-0005-0000-0000-00007A720000}"/>
    <cellStyle name="Nota 2 5 4 6 5 4" xfId="29313" xr:uid="{00000000-0005-0000-0000-00007B720000}"/>
    <cellStyle name="Nota 2 5 4 6 5 5" xfId="29314" xr:uid="{00000000-0005-0000-0000-00007C720000}"/>
    <cellStyle name="Nota 2 5 4 6 6" xfId="29315" xr:uid="{00000000-0005-0000-0000-00007D720000}"/>
    <cellStyle name="Nota 2 5 4 6 7" xfId="29316" xr:uid="{00000000-0005-0000-0000-00007E720000}"/>
    <cellStyle name="Nota 2 5 4 6 8" xfId="29317" xr:uid="{00000000-0005-0000-0000-00007F720000}"/>
    <cellStyle name="Nota 2 5 4 6 9" xfId="29318" xr:uid="{00000000-0005-0000-0000-000080720000}"/>
    <cellStyle name="Nota 2 5 4 7" xfId="29319" xr:uid="{00000000-0005-0000-0000-000081720000}"/>
    <cellStyle name="Nota 2 5 4 7 2" xfId="29320" xr:uid="{00000000-0005-0000-0000-000082720000}"/>
    <cellStyle name="Nota 2 5 4 7 2 2" xfId="29321" xr:uid="{00000000-0005-0000-0000-000083720000}"/>
    <cellStyle name="Nota 2 5 4 7 2 3" xfId="29322" xr:uid="{00000000-0005-0000-0000-000084720000}"/>
    <cellStyle name="Nota 2 5 4 7 2 4" xfId="29323" xr:uid="{00000000-0005-0000-0000-000085720000}"/>
    <cellStyle name="Nota 2 5 4 7 2 5" xfId="29324" xr:uid="{00000000-0005-0000-0000-000086720000}"/>
    <cellStyle name="Nota 2 5 4 7 3" xfId="29325" xr:uid="{00000000-0005-0000-0000-000087720000}"/>
    <cellStyle name="Nota 2 5 4 7 3 2" xfId="29326" xr:uid="{00000000-0005-0000-0000-000088720000}"/>
    <cellStyle name="Nota 2 5 4 7 3 3" xfId="29327" xr:uid="{00000000-0005-0000-0000-000089720000}"/>
    <cellStyle name="Nota 2 5 4 7 3 4" xfId="29328" xr:uid="{00000000-0005-0000-0000-00008A720000}"/>
    <cellStyle name="Nota 2 5 4 7 3 5" xfId="29329" xr:uid="{00000000-0005-0000-0000-00008B720000}"/>
    <cellStyle name="Nota 2 5 4 7 4" xfId="29330" xr:uid="{00000000-0005-0000-0000-00008C720000}"/>
    <cellStyle name="Nota 2 5 4 7 4 2" xfId="29331" xr:uid="{00000000-0005-0000-0000-00008D720000}"/>
    <cellStyle name="Nota 2 5 4 7 4 3" xfId="29332" xr:uid="{00000000-0005-0000-0000-00008E720000}"/>
    <cellStyle name="Nota 2 5 4 7 4 4" xfId="29333" xr:uid="{00000000-0005-0000-0000-00008F720000}"/>
    <cellStyle name="Nota 2 5 4 7 4 5" xfId="29334" xr:uid="{00000000-0005-0000-0000-000090720000}"/>
    <cellStyle name="Nota 2 5 4 7 5" xfId="29335" xr:uid="{00000000-0005-0000-0000-000091720000}"/>
    <cellStyle name="Nota 2 5 4 7 5 2" xfId="29336" xr:uid="{00000000-0005-0000-0000-000092720000}"/>
    <cellStyle name="Nota 2 5 4 7 5 3" xfId="29337" xr:uid="{00000000-0005-0000-0000-000093720000}"/>
    <cellStyle name="Nota 2 5 4 7 5 4" xfId="29338" xr:uid="{00000000-0005-0000-0000-000094720000}"/>
    <cellStyle name="Nota 2 5 4 7 5 5" xfId="29339" xr:uid="{00000000-0005-0000-0000-000095720000}"/>
    <cellStyle name="Nota 2 5 4 7 6" xfId="29340" xr:uid="{00000000-0005-0000-0000-000096720000}"/>
    <cellStyle name="Nota 2 5 4 7 7" xfId="29341" xr:uid="{00000000-0005-0000-0000-000097720000}"/>
    <cellStyle name="Nota 2 5 4 7 8" xfId="29342" xr:uid="{00000000-0005-0000-0000-000098720000}"/>
    <cellStyle name="Nota 2 5 4 7 9" xfId="29343" xr:uid="{00000000-0005-0000-0000-000099720000}"/>
    <cellStyle name="Nota 2 5 4 8" xfId="29344" xr:uid="{00000000-0005-0000-0000-00009A720000}"/>
    <cellStyle name="Nota 2 5 4 8 2" xfId="29345" xr:uid="{00000000-0005-0000-0000-00009B720000}"/>
    <cellStyle name="Nota 2 5 4 9" xfId="29346" xr:uid="{00000000-0005-0000-0000-00009C720000}"/>
    <cellStyle name="Nota 2 5 4 9 2" xfId="29347" xr:uid="{00000000-0005-0000-0000-00009D720000}"/>
    <cellStyle name="Nota 2 5 5" xfId="29348" xr:uid="{00000000-0005-0000-0000-00009E720000}"/>
    <cellStyle name="Nota 2 5 5 10" xfId="29349" xr:uid="{00000000-0005-0000-0000-00009F720000}"/>
    <cellStyle name="Nota 2 5 5 2" xfId="29350" xr:uid="{00000000-0005-0000-0000-0000A0720000}"/>
    <cellStyle name="Nota 2 5 5 2 2" xfId="29351" xr:uid="{00000000-0005-0000-0000-0000A1720000}"/>
    <cellStyle name="Nota 2 5 5 2 2 2" xfId="29352" xr:uid="{00000000-0005-0000-0000-0000A2720000}"/>
    <cellStyle name="Nota 2 5 5 2 3" xfId="29353" xr:uid="{00000000-0005-0000-0000-0000A3720000}"/>
    <cellStyle name="Nota 2 5 5 2 3 2" xfId="29354" xr:uid="{00000000-0005-0000-0000-0000A4720000}"/>
    <cellStyle name="Nota 2 5 5 2 4" xfId="29355" xr:uid="{00000000-0005-0000-0000-0000A5720000}"/>
    <cellStyle name="Nota 2 5 5 2 4 2" xfId="29356" xr:uid="{00000000-0005-0000-0000-0000A6720000}"/>
    <cellStyle name="Nota 2 5 5 2 5" xfId="29357" xr:uid="{00000000-0005-0000-0000-0000A7720000}"/>
    <cellStyle name="Nota 2 5 5 2 5 2" xfId="29358" xr:uid="{00000000-0005-0000-0000-0000A8720000}"/>
    <cellStyle name="Nota 2 5 5 2 6" xfId="29359" xr:uid="{00000000-0005-0000-0000-0000A9720000}"/>
    <cellStyle name="Nota 2 5 5 3" xfId="29360" xr:uid="{00000000-0005-0000-0000-0000AA720000}"/>
    <cellStyle name="Nota 2 5 5 3 2" xfId="29361" xr:uid="{00000000-0005-0000-0000-0000AB720000}"/>
    <cellStyle name="Nota 2 5 5 3 2 2" xfId="29362" xr:uid="{00000000-0005-0000-0000-0000AC720000}"/>
    <cellStyle name="Nota 2 5 5 3 3" xfId="29363" xr:uid="{00000000-0005-0000-0000-0000AD720000}"/>
    <cellStyle name="Nota 2 5 5 3 3 2" xfId="29364" xr:uid="{00000000-0005-0000-0000-0000AE720000}"/>
    <cellStyle name="Nota 2 5 5 3 4" xfId="29365" xr:uid="{00000000-0005-0000-0000-0000AF720000}"/>
    <cellStyle name="Nota 2 5 5 3 4 2" xfId="29366" xr:uid="{00000000-0005-0000-0000-0000B0720000}"/>
    <cellStyle name="Nota 2 5 5 3 5" xfId="29367" xr:uid="{00000000-0005-0000-0000-0000B1720000}"/>
    <cellStyle name="Nota 2 5 5 3 5 2" xfId="29368" xr:uid="{00000000-0005-0000-0000-0000B2720000}"/>
    <cellStyle name="Nota 2 5 5 3 6" xfId="29369" xr:uid="{00000000-0005-0000-0000-0000B3720000}"/>
    <cellStyle name="Nota 2 5 5 3 6 2" xfId="29370" xr:uid="{00000000-0005-0000-0000-0000B4720000}"/>
    <cellStyle name="Nota 2 5 5 3 7" xfId="29371" xr:uid="{00000000-0005-0000-0000-0000B5720000}"/>
    <cellStyle name="Nota 2 5 5 3 7 2" xfId="29372" xr:uid="{00000000-0005-0000-0000-0000B6720000}"/>
    <cellStyle name="Nota 2 5 5 3 8" xfId="29373" xr:uid="{00000000-0005-0000-0000-0000B7720000}"/>
    <cellStyle name="Nota 2 5 5 3 8 2" xfId="29374" xr:uid="{00000000-0005-0000-0000-0000B8720000}"/>
    <cellStyle name="Nota 2 5 5 3 9" xfId="29375" xr:uid="{00000000-0005-0000-0000-0000B9720000}"/>
    <cellStyle name="Nota 2 5 5 4" xfId="29376" xr:uid="{00000000-0005-0000-0000-0000BA720000}"/>
    <cellStyle name="Nota 2 5 5 4 2" xfId="29377" xr:uid="{00000000-0005-0000-0000-0000BB720000}"/>
    <cellStyle name="Nota 2 5 5 4 2 2" xfId="29378" xr:uid="{00000000-0005-0000-0000-0000BC720000}"/>
    <cellStyle name="Nota 2 5 5 4 3" xfId="29379" xr:uid="{00000000-0005-0000-0000-0000BD720000}"/>
    <cellStyle name="Nota 2 5 5 4 3 2" xfId="29380" xr:uid="{00000000-0005-0000-0000-0000BE720000}"/>
    <cellStyle name="Nota 2 5 5 4 4" xfId="29381" xr:uid="{00000000-0005-0000-0000-0000BF720000}"/>
    <cellStyle name="Nota 2 5 5 4 4 2" xfId="29382" xr:uid="{00000000-0005-0000-0000-0000C0720000}"/>
    <cellStyle name="Nota 2 5 5 4 5" xfId="29383" xr:uid="{00000000-0005-0000-0000-0000C1720000}"/>
    <cellStyle name="Nota 2 5 5 4 5 2" xfId="29384" xr:uid="{00000000-0005-0000-0000-0000C2720000}"/>
    <cellStyle name="Nota 2 5 5 4 6" xfId="29385" xr:uid="{00000000-0005-0000-0000-0000C3720000}"/>
    <cellStyle name="Nota 2 5 5 4 6 2" xfId="29386" xr:uid="{00000000-0005-0000-0000-0000C4720000}"/>
    <cellStyle name="Nota 2 5 5 4 7" xfId="29387" xr:uid="{00000000-0005-0000-0000-0000C5720000}"/>
    <cellStyle name="Nota 2 5 5 4 7 2" xfId="29388" xr:uid="{00000000-0005-0000-0000-0000C6720000}"/>
    <cellStyle name="Nota 2 5 5 4 8" xfId="29389" xr:uid="{00000000-0005-0000-0000-0000C7720000}"/>
    <cellStyle name="Nota 2 5 5 4 8 2" xfId="29390" xr:uid="{00000000-0005-0000-0000-0000C8720000}"/>
    <cellStyle name="Nota 2 5 5 4 9" xfId="29391" xr:uid="{00000000-0005-0000-0000-0000C9720000}"/>
    <cellStyle name="Nota 2 5 5 5" xfId="29392" xr:uid="{00000000-0005-0000-0000-0000CA720000}"/>
    <cellStyle name="Nota 2 5 5 5 2" xfId="29393" xr:uid="{00000000-0005-0000-0000-0000CB720000}"/>
    <cellStyle name="Nota 2 5 5 5 2 2" xfId="29394" xr:uid="{00000000-0005-0000-0000-0000CC720000}"/>
    <cellStyle name="Nota 2 5 5 5 3" xfId="29395" xr:uid="{00000000-0005-0000-0000-0000CD720000}"/>
    <cellStyle name="Nota 2 5 5 5 3 2" xfId="29396" xr:uid="{00000000-0005-0000-0000-0000CE720000}"/>
    <cellStyle name="Nota 2 5 5 5 4" xfId="29397" xr:uid="{00000000-0005-0000-0000-0000CF720000}"/>
    <cellStyle name="Nota 2 5 5 5 4 2" xfId="29398" xr:uid="{00000000-0005-0000-0000-0000D0720000}"/>
    <cellStyle name="Nota 2 5 5 5 5" xfId="29399" xr:uid="{00000000-0005-0000-0000-0000D1720000}"/>
    <cellStyle name="Nota 2 5 5 5 5 2" xfId="29400" xr:uid="{00000000-0005-0000-0000-0000D2720000}"/>
    <cellStyle name="Nota 2 5 5 5 6" xfId="29401" xr:uid="{00000000-0005-0000-0000-0000D3720000}"/>
    <cellStyle name="Nota 2 5 5 5 6 2" xfId="29402" xr:uid="{00000000-0005-0000-0000-0000D4720000}"/>
    <cellStyle name="Nota 2 5 5 5 7" xfId="29403" xr:uid="{00000000-0005-0000-0000-0000D5720000}"/>
    <cellStyle name="Nota 2 5 5 5 7 2" xfId="29404" xr:uid="{00000000-0005-0000-0000-0000D6720000}"/>
    <cellStyle name="Nota 2 5 5 5 8" xfId="29405" xr:uid="{00000000-0005-0000-0000-0000D7720000}"/>
    <cellStyle name="Nota 2 5 5 5 8 2" xfId="29406" xr:uid="{00000000-0005-0000-0000-0000D8720000}"/>
    <cellStyle name="Nota 2 5 5 5 9" xfId="29407" xr:uid="{00000000-0005-0000-0000-0000D9720000}"/>
    <cellStyle name="Nota 2 5 5 6" xfId="29408" xr:uid="{00000000-0005-0000-0000-0000DA720000}"/>
    <cellStyle name="Nota 2 5 5 6 2" xfId="29409" xr:uid="{00000000-0005-0000-0000-0000DB720000}"/>
    <cellStyle name="Nota 2 5 5 6 3" xfId="29410" xr:uid="{00000000-0005-0000-0000-0000DC720000}"/>
    <cellStyle name="Nota 2 5 5 6 4" xfId="29411" xr:uid="{00000000-0005-0000-0000-0000DD720000}"/>
    <cellStyle name="Nota 2 5 5 7" xfId="29412" xr:uid="{00000000-0005-0000-0000-0000DE720000}"/>
    <cellStyle name="Nota 2 5 5 7 2" xfId="29413" xr:uid="{00000000-0005-0000-0000-0000DF720000}"/>
    <cellStyle name="Nota 2 5 5 8" xfId="29414" xr:uid="{00000000-0005-0000-0000-0000E0720000}"/>
    <cellStyle name="Nota 2 5 5 8 2" xfId="29415" xr:uid="{00000000-0005-0000-0000-0000E1720000}"/>
    <cellStyle name="Nota 2 5 5 9" xfId="29416" xr:uid="{00000000-0005-0000-0000-0000E2720000}"/>
    <cellStyle name="Nota 2 5 5 9 2" xfId="29417" xr:uid="{00000000-0005-0000-0000-0000E3720000}"/>
    <cellStyle name="Nota 2 5 6" xfId="29418" xr:uid="{00000000-0005-0000-0000-0000E4720000}"/>
    <cellStyle name="Nota 2 5 6 10" xfId="29419" xr:uid="{00000000-0005-0000-0000-0000E5720000}"/>
    <cellStyle name="Nota 2 5 6 2" xfId="29420" xr:uid="{00000000-0005-0000-0000-0000E6720000}"/>
    <cellStyle name="Nota 2 5 6 2 2" xfId="29421" xr:uid="{00000000-0005-0000-0000-0000E7720000}"/>
    <cellStyle name="Nota 2 5 6 2 2 2" xfId="29422" xr:uid="{00000000-0005-0000-0000-0000E8720000}"/>
    <cellStyle name="Nota 2 5 6 2 3" xfId="29423" xr:uid="{00000000-0005-0000-0000-0000E9720000}"/>
    <cellStyle name="Nota 2 5 6 2 3 2" xfId="29424" xr:uid="{00000000-0005-0000-0000-0000EA720000}"/>
    <cellStyle name="Nota 2 5 6 2 4" xfId="29425" xr:uid="{00000000-0005-0000-0000-0000EB720000}"/>
    <cellStyle name="Nota 2 5 6 2 4 2" xfId="29426" xr:uid="{00000000-0005-0000-0000-0000EC720000}"/>
    <cellStyle name="Nota 2 5 6 2 5" xfId="29427" xr:uid="{00000000-0005-0000-0000-0000ED720000}"/>
    <cellStyle name="Nota 2 5 6 2 5 2" xfId="29428" xr:uid="{00000000-0005-0000-0000-0000EE720000}"/>
    <cellStyle name="Nota 2 5 6 2 6" xfId="29429" xr:uid="{00000000-0005-0000-0000-0000EF720000}"/>
    <cellStyle name="Nota 2 5 6 3" xfId="29430" xr:uid="{00000000-0005-0000-0000-0000F0720000}"/>
    <cellStyle name="Nota 2 5 6 3 2" xfId="29431" xr:uid="{00000000-0005-0000-0000-0000F1720000}"/>
    <cellStyle name="Nota 2 5 6 3 2 2" xfId="29432" xr:uid="{00000000-0005-0000-0000-0000F2720000}"/>
    <cellStyle name="Nota 2 5 6 3 3" xfId="29433" xr:uid="{00000000-0005-0000-0000-0000F3720000}"/>
    <cellStyle name="Nota 2 5 6 3 3 2" xfId="29434" xr:uid="{00000000-0005-0000-0000-0000F4720000}"/>
    <cellStyle name="Nota 2 5 6 3 4" xfId="29435" xr:uid="{00000000-0005-0000-0000-0000F5720000}"/>
    <cellStyle name="Nota 2 5 6 3 4 2" xfId="29436" xr:uid="{00000000-0005-0000-0000-0000F6720000}"/>
    <cellStyle name="Nota 2 5 6 3 5" xfId="29437" xr:uid="{00000000-0005-0000-0000-0000F7720000}"/>
    <cellStyle name="Nota 2 5 6 3 5 2" xfId="29438" xr:uid="{00000000-0005-0000-0000-0000F8720000}"/>
    <cellStyle name="Nota 2 5 6 3 6" xfId="29439" xr:uid="{00000000-0005-0000-0000-0000F9720000}"/>
    <cellStyle name="Nota 2 5 6 3 6 2" xfId="29440" xr:uid="{00000000-0005-0000-0000-0000FA720000}"/>
    <cellStyle name="Nota 2 5 6 3 7" xfId="29441" xr:uid="{00000000-0005-0000-0000-0000FB720000}"/>
    <cellStyle name="Nota 2 5 6 3 7 2" xfId="29442" xr:uid="{00000000-0005-0000-0000-0000FC720000}"/>
    <cellStyle name="Nota 2 5 6 3 8" xfId="29443" xr:uid="{00000000-0005-0000-0000-0000FD720000}"/>
    <cellStyle name="Nota 2 5 6 3 8 2" xfId="29444" xr:uid="{00000000-0005-0000-0000-0000FE720000}"/>
    <cellStyle name="Nota 2 5 6 3 9" xfId="29445" xr:uid="{00000000-0005-0000-0000-0000FF720000}"/>
    <cellStyle name="Nota 2 5 6 4" xfId="29446" xr:uid="{00000000-0005-0000-0000-000000730000}"/>
    <cellStyle name="Nota 2 5 6 4 2" xfId="29447" xr:uid="{00000000-0005-0000-0000-000001730000}"/>
    <cellStyle name="Nota 2 5 6 4 2 2" xfId="29448" xr:uid="{00000000-0005-0000-0000-000002730000}"/>
    <cellStyle name="Nota 2 5 6 4 3" xfId="29449" xr:uid="{00000000-0005-0000-0000-000003730000}"/>
    <cellStyle name="Nota 2 5 6 4 3 2" xfId="29450" xr:uid="{00000000-0005-0000-0000-000004730000}"/>
    <cellStyle name="Nota 2 5 6 4 4" xfId="29451" xr:uid="{00000000-0005-0000-0000-000005730000}"/>
    <cellStyle name="Nota 2 5 6 4 4 2" xfId="29452" xr:uid="{00000000-0005-0000-0000-000006730000}"/>
    <cellStyle name="Nota 2 5 6 4 5" xfId="29453" xr:uid="{00000000-0005-0000-0000-000007730000}"/>
    <cellStyle name="Nota 2 5 6 4 5 2" xfId="29454" xr:uid="{00000000-0005-0000-0000-000008730000}"/>
    <cellStyle name="Nota 2 5 6 4 6" xfId="29455" xr:uid="{00000000-0005-0000-0000-000009730000}"/>
    <cellStyle name="Nota 2 5 6 4 6 2" xfId="29456" xr:uid="{00000000-0005-0000-0000-00000A730000}"/>
    <cellStyle name="Nota 2 5 6 4 7" xfId="29457" xr:uid="{00000000-0005-0000-0000-00000B730000}"/>
    <cellStyle name="Nota 2 5 6 4 7 2" xfId="29458" xr:uid="{00000000-0005-0000-0000-00000C730000}"/>
    <cellStyle name="Nota 2 5 6 4 8" xfId="29459" xr:uid="{00000000-0005-0000-0000-00000D730000}"/>
    <cellStyle name="Nota 2 5 6 4 8 2" xfId="29460" xr:uid="{00000000-0005-0000-0000-00000E730000}"/>
    <cellStyle name="Nota 2 5 6 4 9" xfId="29461" xr:uid="{00000000-0005-0000-0000-00000F730000}"/>
    <cellStyle name="Nota 2 5 6 5" xfId="29462" xr:uid="{00000000-0005-0000-0000-000010730000}"/>
    <cellStyle name="Nota 2 5 6 5 2" xfId="29463" xr:uid="{00000000-0005-0000-0000-000011730000}"/>
    <cellStyle name="Nota 2 5 6 5 2 2" xfId="29464" xr:uid="{00000000-0005-0000-0000-000012730000}"/>
    <cellStyle name="Nota 2 5 6 5 3" xfId="29465" xr:uid="{00000000-0005-0000-0000-000013730000}"/>
    <cellStyle name="Nota 2 5 6 5 3 2" xfId="29466" xr:uid="{00000000-0005-0000-0000-000014730000}"/>
    <cellStyle name="Nota 2 5 6 5 4" xfId="29467" xr:uid="{00000000-0005-0000-0000-000015730000}"/>
    <cellStyle name="Nota 2 5 6 5 4 2" xfId="29468" xr:uid="{00000000-0005-0000-0000-000016730000}"/>
    <cellStyle name="Nota 2 5 6 5 5" xfId="29469" xr:uid="{00000000-0005-0000-0000-000017730000}"/>
    <cellStyle name="Nota 2 5 6 5 5 2" xfId="29470" xr:uid="{00000000-0005-0000-0000-000018730000}"/>
    <cellStyle name="Nota 2 5 6 5 6" xfId="29471" xr:uid="{00000000-0005-0000-0000-000019730000}"/>
    <cellStyle name="Nota 2 5 6 5 6 2" xfId="29472" xr:uid="{00000000-0005-0000-0000-00001A730000}"/>
    <cellStyle name="Nota 2 5 6 5 7" xfId="29473" xr:uid="{00000000-0005-0000-0000-00001B730000}"/>
    <cellStyle name="Nota 2 5 6 5 7 2" xfId="29474" xr:uid="{00000000-0005-0000-0000-00001C730000}"/>
    <cellStyle name="Nota 2 5 6 5 8" xfId="29475" xr:uid="{00000000-0005-0000-0000-00001D730000}"/>
    <cellStyle name="Nota 2 5 6 5 8 2" xfId="29476" xr:uid="{00000000-0005-0000-0000-00001E730000}"/>
    <cellStyle name="Nota 2 5 6 5 9" xfId="29477" xr:uid="{00000000-0005-0000-0000-00001F730000}"/>
    <cellStyle name="Nota 2 5 6 6" xfId="29478" xr:uid="{00000000-0005-0000-0000-000020730000}"/>
    <cellStyle name="Nota 2 5 6 6 2" xfId="29479" xr:uid="{00000000-0005-0000-0000-000021730000}"/>
    <cellStyle name="Nota 2 5 6 6 3" xfId="29480" xr:uid="{00000000-0005-0000-0000-000022730000}"/>
    <cellStyle name="Nota 2 5 6 6 4" xfId="29481" xr:uid="{00000000-0005-0000-0000-000023730000}"/>
    <cellStyle name="Nota 2 5 6 7" xfId="29482" xr:uid="{00000000-0005-0000-0000-000024730000}"/>
    <cellStyle name="Nota 2 5 6 7 2" xfId="29483" xr:uid="{00000000-0005-0000-0000-000025730000}"/>
    <cellStyle name="Nota 2 5 6 8" xfId="29484" xr:uid="{00000000-0005-0000-0000-000026730000}"/>
    <cellStyle name="Nota 2 5 6 8 2" xfId="29485" xr:uid="{00000000-0005-0000-0000-000027730000}"/>
    <cellStyle name="Nota 2 5 6 9" xfId="29486" xr:uid="{00000000-0005-0000-0000-000028730000}"/>
    <cellStyle name="Nota 2 5 6 9 2" xfId="29487" xr:uid="{00000000-0005-0000-0000-000029730000}"/>
    <cellStyle name="Nota 2 5 7" xfId="29488" xr:uid="{00000000-0005-0000-0000-00002A730000}"/>
    <cellStyle name="Nota 2 5 7 2" xfId="29489" xr:uid="{00000000-0005-0000-0000-00002B730000}"/>
    <cellStyle name="Nota 2 5 7 2 2" xfId="29490" xr:uid="{00000000-0005-0000-0000-00002C730000}"/>
    <cellStyle name="Nota 2 5 7 2 3" xfId="29491" xr:uid="{00000000-0005-0000-0000-00002D730000}"/>
    <cellStyle name="Nota 2 5 7 2 4" xfId="29492" xr:uid="{00000000-0005-0000-0000-00002E730000}"/>
    <cellStyle name="Nota 2 5 7 2 5" xfId="29493" xr:uid="{00000000-0005-0000-0000-00002F730000}"/>
    <cellStyle name="Nota 2 5 7 3" xfId="29494" xr:uid="{00000000-0005-0000-0000-000030730000}"/>
    <cellStyle name="Nota 2 5 7 3 2" xfId="29495" xr:uid="{00000000-0005-0000-0000-000031730000}"/>
    <cellStyle name="Nota 2 5 7 3 3" xfId="29496" xr:uid="{00000000-0005-0000-0000-000032730000}"/>
    <cellStyle name="Nota 2 5 7 3 4" xfId="29497" xr:uid="{00000000-0005-0000-0000-000033730000}"/>
    <cellStyle name="Nota 2 5 7 3 5" xfId="29498" xr:uid="{00000000-0005-0000-0000-000034730000}"/>
    <cellStyle name="Nota 2 5 7 4" xfId="29499" xr:uid="{00000000-0005-0000-0000-000035730000}"/>
    <cellStyle name="Nota 2 5 7 4 2" xfId="29500" xr:uid="{00000000-0005-0000-0000-000036730000}"/>
    <cellStyle name="Nota 2 5 7 4 3" xfId="29501" xr:uid="{00000000-0005-0000-0000-000037730000}"/>
    <cellStyle name="Nota 2 5 7 4 4" xfId="29502" xr:uid="{00000000-0005-0000-0000-000038730000}"/>
    <cellStyle name="Nota 2 5 7 4 5" xfId="29503" xr:uid="{00000000-0005-0000-0000-000039730000}"/>
    <cellStyle name="Nota 2 5 7 5" xfId="29504" xr:uid="{00000000-0005-0000-0000-00003A730000}"/>
    <cellStyle name="Nota 2 5 7 5 2" xfId="29505" xr:uid="{00000000-0005-0000-0000-00003B730000}"/>
    <cellStyle name="Nota 2 5 7 5 3" xfId="29506" xr:uid="{00000000-0005-0000-0000-00003C730000}"/>
    <cellStyle name="Nota 2 5 7 5 4" xfId="29507" xr:uid="{00000000-0005-0000-0000-00003D730000}"/>
    <cellStyle name="Nota 2 5 7 5 5" xfId="29508" xr:uid="{00000000-0005-0000-0000-00003E730000}"/>
    <cellStyle name="Nota 2 5 7 6" xfId="29509" xr:uid="{00000000-0005-0000-0000-00003F730000}"/>
    <cellStyle name="Nota 2 5 7 6 2" xfId="29510" xr:uid="{00000000-0005-0000-0000-000040730000}"/>
    <cellStyle name="Nota 2 5 7 6 3" xfId="29511" xr:uid="{00000000-0005-0000-0000-000041730000}"/>
    <cellStyle name="Nota 2 5 7 6 4" xfId="29512" xr:uid="{00000000-0005-0000-0000-000042730000}"/>
    <cellStyle name="Nota 2 5 7 7" xfId="29513" xr:uid="{00000000-0005-0000-0000-000043730000}"/>
    <cellStyle name="Nota 2 5 7 7 2" xfId="29514" xr:uid="{00000000-0005-0000-0000-000044730000}"/>
    <cellStyle name="Nota 2 5 7 8" xfId="29515" xr:uid="{00000000-0005-0000-0000-000045730000}"/>
    <cellStyle name="Nota 2 5 7 8 2" xfId="29516" xr:uid="{00000000-0005-0000-0000-000046730000}"/>
    <cellStyle name="Nota 2 5 7 9" xfId="29517" xr:uid="{00000000-0005-0000-0000-000047730000}"/>
    <cellStyle name="Nota 2 5 8" xfId="29518" xr:uid="{00000000-0005-0000-0000-000048730000}"/>
    <cellStyle name="Nota 2 5 8 2" xfId="29519" xr:uid="{00000000-0005-0000-0000-000049730000}"/>
    <cellStyle name="Nota 2 5 8 2 2" xfId="29520" xr:uid="{00000000-0005-0000-0000-00004A730000}"/>
    <cellStyle name="Nota 2 5 8 2 3" xfId="29521" xr:uid="{00000000-0005-0000-0000-00004B730000}"/>
    <cellStyle name="Nota 2 5 8 2 4" xfId="29522" xr:uid="{00000000-0005-0000-0000-00004C730000}"/>
    <cellStyle name="Nota 2 5 8 2 5" xfId="29523" xr:uid="{00000000-0005-0000-0000-00004D730000}"/>
    <cellStyle name="Nota 2 5 8 3" xfId="29524" xr:uid="{00000000-0005-0000-0000-00004E730000}"/>
    <cellStyle name="Nota 2 5 8 3 2" xfId="29525" xr:uid="{00000000-0005-0000-0000-00004F730000}"/>
    <cellStyle name="Nota 2 5 8 3 3" xfId="29526" xr:uid="{00000000-0005-0000-0000-000050730000}"/>
    <cellStyle name="Nota 2 5 8 3 4" xfId="29527" xr:uid="{00000000-0005-0000-0000-000051730000}"/>
    <cellStyle name="Nota 2 5 8 3 5" xfId="29528" xr:uid="{00000000-0005-0000-0000-000052730000}"/>
    <cellStyle name="Nota 2 5 8 4" xfId="29529" xr:uid="{00000000-0005-0000-0000-000053730000}"/>
    <cellStyle name="Nota 2 5 8 4 2" xfId="29530" xr:uid="{00000000-0005-0000-0000-000054730000}"/>
    <cellStyle name="Nota 2 5 8 4 3" xfId="29531" xr:uid="{00000000-0005-0000-0000-000055730000}"/>
    <cellStyle name="Nota 2 5 8 4 4" xfId="29532" xr:uid="{00000000-0005-0000-0000-000056730000}"/>
    <cellStyle name="Nota 2 5 8 4 5" xfId="29533" xr:uid="{00000000-0005-0000-0000-000057730000}"/>
    <cellStyle name="Nota 2 5 8 5" xfId="29534" xr:uid="{00000000-0005-0000-0000-000058730000}"/>
    <cellStyle name="Nota 2 5 8 5 2" xfId="29535" xr:uid="{00000000-0005-0000-0000-000059730000}"/>
    <cellStyle name="Nota 2 5 8 5 3" xfId="29536" xr:uid="{00000000-0005-0000-0000-00005A730000}"/>
    <cellStyle name="Nota 2 5 8 5 4" xfId="29537" xr:uid="{00000000-0005-0000-0000-00005B730000}"/>
    <cellStyle name="Nota 2 5 8 5 5" xfId="29538" xr:uid="{00000000-0005-0000-0000-00005C730000}"/>
    <cellStyle name="Nota 2 5 8 6" xfId="29539" xr:uid="{00000000-0005-0000-0000-00005D730000}"/>
    <cellStyle name="Nota 2 5 8 6 2" xfId="29540" xr:uid="{00000000-0005-0000-0000-00005E730000}"/>
    <cellStyle name="Nota 2 5 8 6 3" xfId="29541" xr:uid="{00000000-0005-0000-0000-00005F730000}"/>
    <cellStyle name="Nota 2 5 8 6 4" xfId="29542" xr:uid="{00000000-0005-0000-0000-000060730000}"/>
    <cellStyle name="Nota 2 5 8 7" xfId="29543" xr:uid="{00000000-0005-0000-0000-000061730000}"/>
    <cellStyle name="Nota 2 5 8 7 2" xfId="29544" xr:uid="{00000000-0005-0000-0000-000062730000}"/>
    <cellStyle name="Nota 2 5 8 8" xfId="29545" xr:uid="{00000000-0005-0000-0000-000063730000}"/>
    <cellStyle name="Nota 2 5 8 8 2" xfId="29546" xr:uid="{00000000-0005-0000-0000-000064730000}"/>
    <cellStyle name="Nota 2 5 8 9" xfId="29547" xr:uid="{00000000-0005-0000-0000-000065730000}"/>
    <cellStyle name="Nota 2 5 9" xfId="29548" xr:uid="{00000000-0005-0000-0000-000066730000}"/>
    <cellStyle name="Nota 2 5 9 2" xfId="29549" xr:uid="{00000000-0005-0000-0000-000067730000}"/>
    <cellStyle name="Nota 2 5 9 2 2" xfId="29550" xr:uid="{00000000-0005-0000-0000-000068730000}"/>
    <cellStyle name="Nota 2 5 9 2 3" xfId="29551" xr:uid="{00000000-0005-0000-0000-000069730000}"/>
    <cellStyle name="Nota 2 5 9 2 4" xfId="29552" xr:uid="{00000000-0005-0000-0000-00006A730000}"/>
    <cellStyle name="Nota 2 5 9 2 5" xfId="29553" xr:uid="{00000000-0005-0000-0000-00006B730000}"/>
    <cellStyle name="Nota 2 5 9 3" xfId="29554" xr:uid="{00000000-0005-0000-0000-00006C730000}"/>
    <cellStyle name="Nota 2 5 9 3 2" xfId="29555" xr:uid="{00000000-0005-0000-0000-00006D730000}"/>
    <cellStyle name="Nota 2 5 9 3 3" xfId="29556" xr:uid="{00000000-0005-0000-0000-00006E730000}"/>
    <cellStyle name="Nota 2 5 9 3 4" xfId="29557" xr:uid="{00000000-0005-0000-0000-00006F730000}"/>
    <cellStyle name="Nota 2 5 9 3 5" xfId="29558" xr:uid="{00000000-0005-0000-0000-000070730000}"/>
    <cellStyle name="Nota 2 5 9 4" xfId="29559" xr:uid="{00000000-0005-0000-0000-000071730000}"/>
    <cellStyle name="Nota 2 5 9 4 2" xfId="29560" xr:uid="{00000000-0005-0000-0000-000072730000}"/>
    <cellStyle name="Nota 2 5 9 4 3" xfId="29561" xr:uid="{00000000-0005-0000-0000-000073730000}"/>
    <cellStyle name="Nota 2 5 9 4 4" xfId="29562" xr:uid="{00000000-0005-0000-0000-000074730000}"/>
    <cellStyle name="Nota 2 5 9 4 5" xfId="29563" xr:uid="{00000000-0005-0000-0000-000075730000}"/>
    <cellStyle name="Nota 2 5 9 5" xfId="29564" xr:uid="{00000000-0005-0000-0000-000076730000}"/>
    <cellStyle name="Nota 2 5 9 5 2" xfId="29565" xr:uid="{00000000-0005-0000-0000-000077730000}"/>
    <cellStyle name="Nota 2 5 9 5 3" xfId="29566" xr:uid="{00000000-0005-0000-0000-000078730000}"/>
    <cellStyle name="Nota 2 5 9 5 4" xfId="29567" xr:uid="{00000000-0005-0000-0000-000079730000}"/>
    <cellStyle name="Nota 2 5 9 5 5" xfId="29568" xr:uid="{00000000-0005-0000-0000-00007A730000}"/>
    <cellStyle name="Nota 2 5 9 6" xfId="29569" xr:uid="{00000000-0005-0000-0000-00007B730000}"/>
    <cellStyle name="Nota 2 5 9 7" xfId="29570" xr:uid="{00000000-0005-0000-0000-00007C730000}"/>
    <cellStyle name="Nota 2 5 9 8" xfId="29571" xr:uid="{00000000-0005-0000-0000-00007D730000}"/>
    <cellStyle name="Nota 2 5 9 9" xfId="29572" xr:uid="{00000000-0005-0000-0000-00007E730000}"/>
    <cellStyle name="Nota 2 6" xfId="29573" xr:uid="{00000000-0005-0000-0000-00007F730000}"/>
    <cellStyle name="Nota 2 6 10" xfId="29574" xr:uid="{00000000-0005-0000-0000-000080730000}"/>
    <cellStyle name="Nota 2 6 10 2" xfId="29575" xr:uid="{00000000-0005-0000-0000-000081730000}"/>
    <cellStyle name="Nota 2 6 11" xfId="29576" xr:uid="{00000000-0005-0000-0000-000082730000}"/>
    <cellStyle name="Nota 2 6 12" xfId="29577" xr:uid="{00000000-0005-0000-0000-000083730000}"/>
    <cellStyle name="Nota 2 6 2" xfId="29578" xr:uid="{00000000-0005-0000-0000-000084730000}"/>
    <cellStyle name="Nota 2 6 2 2" xfId="29579" xr:uid="{00000000-0005-0000-0000-000085730000}"/>
    <cellStyle name="Nota 2 6 2 2 2" xfId="29580" xr:uid="{00000000-0005-0000-0000-000086730000}"/>
    <cellStyle name="Nota 2 6 2 2 2 2" xfId="29581" xr:uid="{00000000-0005-0000-0000-000087730000}"/>
    <cellStyle name="Nota 2 6 2 2 3" xfId="29582" xr:uid="{00000000-0005-0000-0000-000088730000}"/>
    <cellStyle name="Nota 2 6 2 3" xfId="29583" xr:uid="{00000000-0005-0000-0000-000089730000}"/>
    <cellStyle name="Nota 2 6 2 3 2" xfId="29584" xr:uid="{00000000-0005-0000-0000-00008A730000}"/>
    <cellStyle name="Nota 2 6 2 4" xfId="29585" xr:uid="{00000000-0005-0000-0000-00008B730000}"/>
    <cellStyle name="Nota 2 6 2 4 2" xfId="29586" xr:uid="{00000000-0005-0000-0000-00008C730000}"/>
    <cellStyle name="Nota 2 6 2 5" xfId="29587" xr:uid="{00000000-0005-0000-0000-00008D730000}"/>
    <cellStyle name="Nota 2 6 2 5 2" xfId="29588" xr:uid="{00000000-0005-0000-0000-00008E730000}"/>
    <cellStyle name="Nota 2 6 2 6" xfId="29589" xr:uid="{00000000-0005-0000-0000-00008F730000}"/>
    <cellStyle name="Nota 2 6 2 6 2" xfId="29590" xr:uid="{00000000-0005-0000-0000-000090730000}"/>
    <cellStyle name="Nota 2 6 2 7" xfId="29591" xr:uid="{00000000-0005-0000-0000-000091730000}"/>
    <cellStyle name="Nota 2 6 2 7 2" xfId="29592" xr:uid="{00000000-0005-0000-0000-000092730000}"/>
    <cellStyle name="Nota 2 6 2 8" xfId="29593" xr:uid="{00000000-0005-0000-0000-000093730000}"/>
    <cellStyle name="Nota 2 6 2 8 2" xfId="29594" xr:uid="{00000000-0005-0000-0000-000094730000}"/>
    <cellStyle name="Nota 2 6 2 9" xfId="29595" xr:uid="{00000000-0005-0000-0000-000095730000}"/>
    <cellStyle name="Nota 2 6 3" xfId="29596" xr:uid="{00000000-0005-0000-0000-000096730000}"/>
    <cellStyle name="Nota 2 6 3 2" xfId="29597" xr:uid="{00000000-0005-0000-0000-000097730000}"/>
    <cellStyle name="Nota 2 6 3 2 2" xfId="29598" xr:uid="{00000000-0005-0000-0000-000098730000}"/>
    <cellStyle name="Nota 2 6 3 2 3" xfId="29599" xr:uid="{00000000-0005-0000-0000-000099730000}"/>
    <cellStyle name="Nota 2 6 3 2 4" xfId="29600" xr:uid="{00000000-0005-0000-0000-00009A730000}"/>
    <cellStyle name="Nota 2 6 3 2 5" xfId="29601" xr:uid="{00000000-0005-0000-0000-00009B730000}"/>
    <cellStyle name="Nota 2 6 3 3" xfId="29602" xr:uid="{00000000-0005-0000-0000-00009C730000}"/>
    <cellStyle name="Nota 2 6 3 3 2" xfId="29603" xr:uid="{00000000-0005-0000-0000-00009D730000}"/>
    <cellStyle name="Nota 2 6 3 3 3" xfId="29604" xr:uid="{00000000-0005-0000-0000-00009E730000}"/>
    <cellStyle name="Nota 2 6 3 3 4" xfId="29605" xr:uid="{00000000-0005-0000-0000-00009F730000}"/>
    <cellStyle name="Nota 2 6 3 3 5" xfId="29606" xr:uid="{00000000-0005-0000-0000-0000A0730000}"/>
    <cellStyle name="Nota 2 6 3 4" xfId="29607" xr:uid="{00000000-0005-0000-0000-0000A1730000}"/>
    <cellStyle name="Nota 2 6 3 4 2" xfId="29608" xr:uid="{00000000-0005-0000-0000-0000A2730000}"/>
    <cellStyle name="Nota 2 6 3 4 3" xfId="29609" xr:uid="{00000000-0005-0000-0000-0000A3730000}"/>
    <cellStyle name="Nota 2 6 3 4 4" xfId="29610" xr:uid="{00000000-0005-0000-0000-0000A4730000}"/>
    <cellStyle name="Nota 2 6 3 4 5" xfId="29611" xr:uid="{00000000-0005-0000-0000-0000A5730000}"/>
    <cellStyle name="Nota 2 6 3 5" xfId="29612" xr:uid="{00000000-0005-0000-0000-0000A6730000}"/>
    <cellStyle name="Nota 2 6 3 5 2" xfId="29613" xr:uid="{00000000-0005-0000-0000-0000A7730000}"/>
    <cellStyle name="Nota 2 6 3 5 3" xfId="29614" xr:uid="{00000000-0005-0000-0000-0000A8730000}"/>
    <cellStyle name="Nota 2 6 3 5 4" xfId="29615" xr:uid="{00000000-0005-0000-0000-0000A9730000}"/>
    <cellStyle name="Nota 2 6 3 5 5" xfId="29616" xr:uid="{00000000-0005-0000-0000-0000AA730000}"/>
    <cellStyle name="Nota 2 6 3 6" xfId="29617" xr:uid="{00000000-0005-0000-0000-0000AB730000}"/>
    <cellStyle name="Nota 2 6 3 6 2" xfId="29618" xr:uid="{00000000-0005-0000-0000-0000AC730000}"/>
    <cellStyle name="Nota 2 6 3 6 3" xfId="29619" xr:uid="{00000000-0005-0000-0000-0000AD730000}"/>
    <cellStyle name="Nota 2 6 3 6 4" xfId="29620" xr:uid="{00000000-0005-0000-0000-0000AE730000}"/>
    <cellStyle name="Nota 2 6 3 7" xfId="29621" xr:uid="{00000000-0005-0000-0000-0000AF730000}"/>
    <cellStyle name="Nota 2 6 3 7 2" xfId="29622" xr:uid="{00000000-0005-0000-0000-0000B0730000}"/>
    <cellStyle name="Nota 2 6 3 8" xfId="29623" xr:uid="{00000000-0005-0000-0000-0000B1730000}"/>
    <cellStyle name="Nota 2 6 3 8 2" xfId="29624" xr:uid="{00000000-0005-0000-0000-0000B2730000}"/>
    <cellStyle name="Nota 2 6 3 9" xfId="29625" xr:uid="{00000000-0005-0000-0000-0000B3730000}"/>
    <cellStyle name="Nota 2 6 4" xfId="29626" xr:uid="{00000000-0005-0000-0000-0000B4730000}"/>
    <cellStyle name="Nota 2 6 4 2" xfId="29627" xr:uid="{00000000-0005-0000-0000-0000B5730000}"/>
    <cellStyle name="Nota 2 6 4 2 2" xfId="29628" xr:uid="{00000000-0005-0000-0000-0000B6730000}"/>
    <cellStyle name="Nota 2 6 4 2 3" xfId="29629" xr:uid="{00000000-0005-0000-0000-0000B7730000}"/>
    <cellStyle name="Nota 2 6 4 2 4" xfId="29630" xr:uid="{00000000-0005-0000-0000-0000B8730000}"/>
    <cellStyle name="Nota 2 6 4 2 5" xfId="29631" xr:uid="{00000000-0005-0000-0000-0000B9730000}"/>
    <cellStyle name="Nota 2 6 4 3" xfId="29632" xr:uid="{00000000-0005-0000-0000-0000BA730000}"/>
    <cellStyle name="Nota 2 6 4 3 2" xfId="29633" xr:uid="{00000000-0005-0000-0000-0000BB730000}"/>
    <cellStyle name="Nota 2 6 4 3 3" xfId="29634" xr:uid="{00000000-0005-0000-0000-0000BC730000}"/>
    <cellStyle name="Nota 2 6 4 3 4" xfId="29635" xr:uid="{00000000-0005-0000-0000-0000BD730000}"/>
    <cellStyle name="Nota 2 6 4 3 5" xfId="29636" xr:uid="{00000000-0005-0000-0000-0000BE730000}"/>
    <cellStyle name="Nota 2 6 4 4" xfId="29637" xr:uid="{00000000-0005-0000-0000-0000BF730000}"/>
    <cellStyle name="Nota 2 6 4 4 2" xfId="29638" xr:uid="{00000000-0005-0000-0000-0000C0730000}"/>
    <cellStyle name="Nota 2 6 4 4 3" xfId="29639" xr:uid="{00000000-0005-0000-0000-0000C1730000}"/>
    <cellStyle name="Nota 2 6 4 4 4" xfId="29640" xr:uid="{00000000-0005-0000-0000-0000C2730000}"/>
    <cellStyle name="Nota 2 6 4 4 5" xfId="29641" xr:uid="{00000000-0005-0000-0000-0000C3730000}"/>
    <cellStyle name="Nota 2 6 4 5" xfId="29642" xr:uid="{00000000-0005-0000-0000-0000C4730000}"/>
    <cellStyle name="Nota 2 6 4 5 2" xfId="29643" xr:uid="{00000000-0005-0000-0000-0000C5730000}"/>
    <cellStyle name="Nota 2 6 4 5 3" xfId="29644" xr:uid="{00000000-0005-0000-0000-0000C6730000}"/>
    <cellStyle name="Nota 2 6 4 5 4" xfId="29645" xr:uid="{00000000-0005-0000-0000-0000C7730000}"/>
    <cellStyle name="Nota 2 6 4 5 5" xfId="29646" xr:uid="{00000000-0005-0000-0000-0000C8730000}"/>
    <cellStyle name="Nota 2 6 4 6" xfId="29647" xr:uid="{00000000-0005-0000-0000-0000C9730000}"/>
    <cellStyle name="Nota 2 6 4 6 2" xfId="29648" xr:uid="{00000000-0005-0000-0000-0000CA730000}"/>
    <cellStyle name="Nota 2 6 4 6 3" xfId="29649" xr:uid="{00000000-0005-0000-0000-0000CB730000}"/>
    <cellStyle name="Nota 2 6 4 6 4" xfId="29650" xr:uid="{00000000-0005-0000-0000-0000CC730000}"/>
    <cellStyle name="Nota 2 6 4 7" xfId="29651" xr:uid="{00000000-0005-0000-0000-0000CD730000}"/>
    <cellStyle name="Nota 2 6 4 7 2" xfId="29652" xr:uid="{00000000-0005-0000-0000-0000CE730000}"/>
    <cellStyle name="Nota 2 6 4 8" xfId="29653" xr:uid="{00000000-0005-0000-0000-0000CF730000}"/>
    <cellStyle name="Nota 2 6 4 8 2" xfId="29654" xr:uid="{00000000-0005-0000-0000-0000D0730000}"/>
    <cellStyle name="Nota 2 6 4 9" xfId="29655" xr:uid="{00000000-0005-0000-0000-0000D1730000}"/>
    <cellStyle name="Nota 2 6 5" xfId="29656" xr:uid="{00000000-0005-0000-0000-0000D2730000}"/>
    <cellStyle name="Nota 2 6 5 2" xfId="29657" xr:uid="{00000000-0005-0000-0000-0000D3730000}"/>
    <cellStyle name="Nota 2 6 5 2 2" xfId="29658" xr:uid="{00000000-0005-0000-0000-0000D4730000}"/>
    <cellStyle name="Nota 2 6 5 2 3" xfId="29659" xr:uid="{00000000-0005-0000-0000-0000D5730000}"/>
    <cellStyle name="Nota 2 6 5 2 4" xfId="29660" xr:uid="{00000000-0005-0000-0000-0000D6730000}"/>
    <cellStyle name="Nota 2 6 5 2 5" xfId="29661" xr:uid="{00000000-0005-0000-0000-0000D7730000}"/>
    <cellStyle name="Nota 2 6 5 3" xfId="29662" xr:uid="{00000000-0005-0000-0000-0000D8730000}"/>
    <cellStyle name="Nota 2 6 5 3 2" xfId="29663" xr:uid="{00000000-0005-0000-0000-0000D9730000}"/>
    <cellStyle name="Nota 2 6 5 3 3" xfId="29664" xr:uid="{00000000-0005-0000-0000-0000DA730000}"/>
    <cellStyle name="Nota 2 6 5 3 4" xfId="29665" xr:uid="{00000000-0005-0000-0000-0000DB730000}"/>
    <cellStyle name="Nota 2 6 5 3 5" xfId="29666" xr:uid="{00000000-0005-0000-0000-0000DC730000}"/>
    <cellStyle name="Nota 2 6 5 4" xfId="29667" xr:uid="{00000000-0005-0000-0000-0000DD730000}"/>
    <cellStyle name="Nota 2 6 5 4 2" xfId="29668" xr:uid="{00000000-0005-0000-0000-0000DE730000}"/>
    <cellStyle name="Nota 2 6 5 4 3" xfId="29669" xr:uid="{00000000-0005-0000-0000-0000DF730000}"/>
    <cellStyle name="Nota 2 6 5 4 4" xfId="29670" xr:uid="{00000000-0005-0000-0000-0000E0730000}"/>
    <cellStyle name="Nota 2 6 5 4 5" xfId="29671" xr:uid="{00000000-0005-0000-0000-0000E1730000}"/>
    <cellStyle name="Nota 2 6 5 5" xfId="29672" xr:uid="{00000000-0005-0000-0000-0000E2730000}"/>
    <cellStyle name="Nota 2 6 5 5 2" xfId="29673" xr:uid="{00000000-0005-0000-0000-0000E3730000}"/>
    <cellStyle name="Nota 2 6 5 5 3" xfId="29674" xr:uid="{00000000-0005-0000-0000-0000E4730000}"/>
    <cellStyle name="Nota 2 6 5 5 4" xfId="29675" xr:uid="{00000000-0005-0000-0000-0000E5730000}"/>
    <cellStyle name="Nota 2 6 5 5 5" xfId="29676" xr:uid="{00000000-0005-0000-0000-0000E6730000}"/>
    <cellStyle name="Nota 2 6 5 6" xfId="29677" xr:uid="{00000000-0005-0000-0000-0000E7730000}"/>
    <cellStyle name="Nota 2 6 5 6 2" xfId="29678" xr:uid="{00000000-0005-0000-0000-0000E8730000}"/>
    <cellStyle name="Nota 2 6 5 6 3" xfId="29679" xr:uid="{00000000-0005-0000-0000-0000E9730000}"/>
    <cellStyle name="Nota 2 6 5 6 4" xfId="29680" xr:uid="{00000000-0005-0000-0000-0000EA730000}"/>
    <cellStyle name="Nota 2 6 5 7" xfId="29681" xr:uid="{00000000-0005-0000-0000-0000EB730000}"/>
    <cellStyle name="Nota 2 6 5 8" xfId="29682" xr:uid="{00000000-0005-0000-0000-0000EC730000}"/>
    <cellStyle name="Nota 2 6 5 9" xfId="29683" xr:uid="{00000000-0005-0000-0000-0000ED730000}"/>
    <cellStyle name="Nota 2 6 6" xfId="29684" xr:uid="{00000000-0005-0000-0000-0000EE730000}"/>
    <cellStyle name="Nota 2 6 6 2" xfId="29685" xr:uid="{00000000-0005-0000-0000-0000EF730000}"/>
    <cellStyle name="Nota 2 6 6 2 2" xfId="29686" xr:uid="{00000000-0005-0000-0000-0000F0730000}"/>
    <cellStyle name="Nota 2 6 6 2 3" xfId="29687" xr:uid="{00000000-0005-0000-0000-0000F1730000}"/>
    <cellStyle name="Nota 2 6 6 2 4" xfId="29688" xr:uid="{00000000-0005-0000-0000-0000F2730000}"/>
    <cellStyle name="Nota 2 6 6 2 5" xfId="29689" xr:uid="{00000000-0005-0000-0000-0000F3730000}"/>
    <cellStyle name="Nota 2 6 6 3" xfId="29690" xr:uid="{00000000-0005-0000-0000-0000F4730000}"/>
    <cellStyle name="Nota 2 6 6 3 2" xfId="29691" xr:uid="{00000000-0005-0000-0000-0000F5730000}"/>
    <cellStyle name="Nota 2 6 6 3 3" xfId="29692" xr:uid="{00000000-0005-0000-0000-0000F6730000}"/>
    <cellStyle name="Nota 2 6 6 3 4" xfId="29693" xr:uid="{00000000-0005-0000-0000-0000F7730000}"/>
    <cellStyle name="Nota 2 6 6 3 5" xfId="29694" xr:uid="{00000000-0005-0000-0000-0000F8730000}"/>
    <cellStyle name="Nota 2 6 6 4" xfId="29695" xr:uid="{00000000-0005-0000-0000-0000F9730000}"/>
    <cellStyle name="Nota 2 6 6 4 2" xfId="29696" xr:uid="{00000000-0005-0000-0000-0000FA730000}"/>
    <cellStyle name="Nota 2 6 6 4 3" xfId="29697" xr:uid="{00000000-0005-0000-0000-0000FB730000}"/>
    <cellStyle name="Nota 2 6 6 4 4" xfId="29698" xr:uid="{00000000-0005-0000-0000-0000FC730000}"/>
    <cellStyle name="Nota 2 6 6 4 5" xfId="29699" xr:uid="{00000000-0005-0000-0000-0000FD730000}"/>
    <cellStyle name="Nota 2 6 6 5" xfId="29700" xr:uid="{00000000-0005-0000-0000-0000FE730000}"/>
    <cellStyle name="Nota 2 6 6 5 2" xfId="29701" xr:uid="{00000000-0005-0000-0000-0000FF730000}"/>
    <cellStyle name="Nota 2 6 6 5 3" xfId="29702" xr:uid="{00000000-0005-0000-0000-000000740000}"/>
    <cellStyle name="Nota 2 6 6 5 4" xfId="29703" xr:uid="{00000000-0005-0000-0000-000001740000}"/>
    <cellStyle name="Nota 2 6 6 5 5" xfId="29704" xr:uid="{00000000-0005-0000-0000-000002740000}"/>
    <cellStyle name="Nota 2 6 6 6" xfId="29705" xr:uid="{00000000-0005-0000-0000-000003740000}"/>
    <cellStyle name="Nota 2 6 6 6 2" xfId="29706" xr:uid="{00000000-0005-0000-0000-000004740000}"/>
    <cellStyle name="Nota 2 6 6 6 3" xfId="29707" xr:uid="{00000000-0005-0000-0000-000005740000}"/>
    <cellStyle name="Nota 2 6 6 6 4" xfId="29708" xr:uid="{00000000-0005-0000-0000-000006740000}"/>
    <cellStyle name="Nota 2 6 6 7" xfId="29709" xr:uid="{00000000-0005-0000-0000-000007740000}"/>
    <cellStyle name="Nota 2 6 6 8" xfId="29710" xr:uid="{00000000-0005-0000-0000-000008740000}"/>
    <cellStyle name="Nota 2 6 6 9" xfId="29711" xr:uid="{00000000-0005-0000-0000-000009740000}"/>
    <cellStyle name="Nota 2 6 7" xfId="29712" xr:uid="{00000000-0005-0000-0000-00000A740000}"/>
    <cellStyle name="Nota 2 6 7 2" xfId="29713" xr:uid="{00000000-0005-0000-0000-00000B740000}"/>
    <cellStyle name="Nota 2 6 7 2 2" xfId="29714" xr:uid="{00000000-0005-0000-0000-00000C740000}"/>
    <cellStyle name="Nota 2 6 7 2 3" xfId="29715" xr:uid="{00000000-0005-0000-0000-00000D740000}"/>
    <cellStyle name="Nota 2 6 7 2 4" xfId="29716" xr:uid="{00000000-0005-0000-0000-00000E740000}"/>
    <cellStyle name="Nota 2 6 7 2 5" xfId="29717" xr:uid="{00000000-0005-0000-0000-00000F740000}"/>
    <cellStyle name="Nota 2 6 7 3" xfId="29718" xr:uid="{00000000-0005-0000-0000-000010740000}"/>
    <cellStyle name="Nota 2 6 7 3 2" xfId="29719" xr:uid="{00000000-0005-0000-0000-000011740000}"/>
    <cellStyle name="Nota 2 6 7 3 3" xfId="29720" xr:uid="{00000000-0005-0000-0000-000012740000}"/>
    <cellStyle name="Nota 2 6 7 3 4" xfId="29721" xr:uid="{00000000-0005-0000-0000-000013740000}"/>
    <cellStyle name="Nota 2 6 7 3 5" xfId="29722" xr:uid="{00000000-0005-0000-0000-000014740000}"/>
    <cellStyle name="Nota 2 6 7 4" xfId="29723" xr:uid="{00000000-0005-0000-0000-000015740000}"/>
    <cellStyle name="Nota 2 6 7 4 2" xfId="29724" xr:uid="{00000000-0005-0000-0000-000016740000}"/>
    <cellStyle name="Nota 2 6 7 4 3" xfId="29725" xr:uid="{00000000-0005-0000-0000-000017740000}"/>
    <cellStyle name="Nota 2 6 7 4 4" xfId="29726" xr:uid="{00000000-0005-0000-0000-000018740000}"/>
    <cellStyle name="Nota 2 6 7 4 5" xfId="29727" xr:uid="{00000000-0005-0000-0000-000019740000}"/>
    <cellStyle name="Nota 2 6 7 5" xfId="29728" xr:uid="{00000000-0005-0000-0000-00001A740000}"/>
    <cellStyle name="Nota 2 6 7 5 2" xfId="29729" xr:uid="{00000000-0005-0000-0000-00001B740000}"/>
    <cellStyle name="Nota 2 6 7 5 3" xfId="29730" xr:uid="{00000000-0005-0000-0000-00001C740000}"/>
    <cellStyle name="Nota 2 6 7 5 4" xfId="29731" xr:uid="{00000000-0005-0000-0000-00001D740000}"/>
    <cellStyle name="Nota 2 6 7 5 5" xfId="29732" xr:uid="{00000000-0005-0000-0000-00001E740000}"/>
    <cellStyle name="Nota 2 6 7 6" xfId="29733" xr:uid="{00000000-0005-0000-0000-00001F740000}"/>
    <cellStyle name="Nota 2 6 7 7" xfId="29734" xr:uid="{00000000-0005-0000-0000-000020740000}"/>
    <cellStyle name="Nota 2 6 7 8" xfId="29735" xr:uid="{00000000-0005-0000-0000-000021740000}"/>
    <cellStyle name="Nota 2 6 7 9" xfId="29736" xr:uid="{00000000-0005-0000-0000-000022740000}"/>
    <cellStyle name="Nota 2 6 8" xfId="29737" xr:uid="{00000000-0005-0000-0000-000023740000}"/>
    <cellStyle name="Nota 2 6 8 2" xfId="29738" xr:uid="{00000000-0005-0000-0000-000024740000}"/>
    <cellStyle name="Nota 2 6 8 2 2" xfId="29739" xr:uid="{00000000-0005-0000-0000-000025740000}"/>
    <cellStyle name="Nota 2 6 8 2 3" xfId="29740" xr:uid="{00000000-0005-0000-0000-000026740000}"/>
    <cellStyle name="Nota 2 6 8 2 4" xfId="29741" xr:uid="{00000000-0005-0000-0000-000027740000}"/>
    <cellStyle name="Nota 2 6 8 2 5" xfId="29742" xr:uid="{00000000-0005-0000-0000-000028740000}"/>
    <cellStyle name="Nota 2 6 8 3" xfId="29743" xr:uid="{00000000-0005-0000-0000-000029740000}"/>
    <cellStyle name="Nota 2 6 8 3 2" xfId="29744" xr:uid="{00000000-0005-0000-0000-00002A740000}"/>
    <cellStyle name="Nota 2 6 8 3 3" xfId="29745" xr:uid="{00000000-0005-0000-0000-00002B740000}"/>
    <cellStyle name="Nota 2 6 8 3 4" xfId="29746" xr:uid="{00000000-0005-0000-0000-00002C740000}"/>
    <cellStyle name="Nota 2 6 8 3 5" xfId="29747" xr:uid="{00000000-0005-0000-0000-00002D740000}"/>
    <cellStyle name="Nota 2 6 8 4" xfId="29748" xr:uid="{00000000-0005-0000-0000-00002E740000}"/>
    <cellStyle name="Nota 2 6 8 4 2" xfId="29749" xr:uid="{00000000-0005-0000-0000-00002F740000}"/>
    <cellStyle name="Nota 2 6 8 4 3" xfId="29750" xr:uid="{00000000-0005-0000-0000-000030740000}"/>
    <cellStyle name="Nota 2 6 8 4 4" xfId="29751" xr:uid="{00000000-0005-0000-0000-000031740000}"/>
    <cellStyle name="Nota 2 6 8 4 5" xfId="29752" xr:uid="{00000000-0005-0000-0000-000032740000}"/>
    <cellStyle name="Nota 2 6 8 5" xfId="29753" xr:uid="{00000000-0005-0000-0000-000033740000}"/>
    <cellStyle name="Nota 2 6 8 5 2" xfId="29754" xr:uid="{00000000-0005-0000-0000-000034740000}"/>
    <cellStyle name="Nota 2 6 8 5 3" xfId="29755" xr:uid="{00000000-0005-0000-0000-000035740000}"/>
    <cellStyle name="Nota 2 6 8 5 4" xfId="29756" xr:uid="{00000000-0005-0000-0000-000036740000}"/>
    <cellStyle name="Nota 2 6 8 5 5" xfId="29757" xr:uid="{00000000-0005-0000-0000-000037740000}"/>
    <cellStyle name="Nota 2 6 8 6" xfId="29758" xr:uid="{00000000-0005-0000-0000-000038740000}"/>
    <cellStyle name="Nota 2 6 8 7" xfId="29759" xr:uid="{00000000-0005-0000-0000-000039740000}"/>
    <cellStyle name="Nota 2 6 8 8" xfId="29760" xr:uid="{00000000-0005-0000-0000-00003A740000}"/>
    <cellStyle name="Nota 2 6 8 9" xfId="29761" xr:uid="{00000000-0005-0000-0000-00003B740000}"/>
    <cellStyle name="Nota 2 6 9" xfId="29762" xr:uid="{00000000-0005-0000-0000-00003C740000}"/>
    <cellStyle name="Nota 2 6 9 2" xfId="29763" xr:uid="{00000000-0005-0000-0000-00003D740000}"/>
    <cellStyle name="Nota 2 6 9 3" xfId="29764" xr:uid="{00000000-0005-0000-0000-00003E740000}"/>
    <cellStyle name="Nota 2 7" xfId="29765" xr:uid="{00000000-0005-0000-0000-00003F740000}"/>
    <cellStyle name="Nota 2 7 10" xfId="29766" xr:uid="{00000000-0005-0000-0000-000040740000}"/>
    <cellStyle name="Nota 2 7 10 2" xfId="29767" xr:uid="{00000000-0005-0000-0000-000041740000}"/>
    <cellStyle name="Nota 2 7 10 3" xfId="29768" xr:uid="{00000000-0005-0000-0000-000042740000}"/>
    <cellStyle name="Nota 2 7 11" xfId="29769" xr:uid="{00000000-0005-0000-0000-000043740000}"/>
    <cellStyle name="Nota 2 7 2" xfId="29770" xr:uid="{00000000-0005-0000-0000-000044740000}"/>
    <cellStyle name="Nota 2 7 2 2" xfId="29771" xr:uid="{00000000-0005-0000-0000-000045740000}"/>
    <cellStyle name="Nota 2 7 2 2 2" xfId="29772" xr:uid="{00000000-0005-0000-0000-000046740000}"/>
    <cellStyle name="Nota 2 7 2 2 2 2" xfId="29773" xr:uid="{00000000-0005-0000-0000-000047740000}"/>
    <cellStyle name="Nota 2 7 2 2 3" xfId="29774" xr:uid="{00000000-0005-0000-0000-000048740000}"/>
    <cellStyle name="Nota 2 7 2 3" xfId="29775" xr:uid="{00000000-0005-0000-0000-000049740000}"/>
    <cellStyle name="Nota 2 7 2 3 2" xfId="29776" xr:uid="{00000000-0005-0000-0000-00004A740000}"/>
    <cellStyle name="Nota 2 7 2 4" xfId="29777" xr:uid="{00000000-0005-0000-0000-00004B740000}"/>
    <cellStyle name="Nota 2 7 2 4 2" xfId="29778" xr:uid="{00000000-0005-0000-0000-00004C740000}"/>
    <cellStyle name="Nota 2 7 2 5" xfId="29779" xr:uid="{00000000-0005-0000-0000-00004D740000}"/>
    <cellStyle name="Nota 2 7 2 5 2" xfId="29780" xr:uid="{00000000-0005-0000-0000-00004E740000}"/>
    <cellStyle name="Nota 2 7 2 6" xfId="29781" xr:uid="{00000000-0005-0000-0000-00004F740000}"/>
    <cellStyle name="Nota 2 7 3" xfId="29782" xr:uid="{00000000-0005-0000-0000-000050740000}"/>
    <cellStyle name="Nota 2 7 3 2" xfId="29783" xr:uid="{00000000-0005-0000-0000-000051740000}"/>
    <cellStyle name="Nota 2 7 3 2 2" xfId="29784" xr:uid="{00000000-0005-0000-0000-000052740000}"/>
    <cellStyle name="Nota 2 7 3 2 3" xfId="29785" xr:uid="{00000000-0005-0000-0000-000053740000}"/>
    <cellStyle name="Nota 2 7 3 2 4" xfId="29786" xr:uid="{00000000-0005-0000-0000-000054740000}"/>
    <cellStyle name="Nota 2 7 3 2 5" xfId="29787" xr:uid="{00000000-0005-0000-0000-000055740000}"/>
    <cellStyle name="Nota 2 7 3 3" xfId="29788" xr:uid="{00000000-0005-0000-0000-000056740000}"/>
    <cellStyle name="Nota 2 7 3 3 2" xfId="29789" xr:uid="{00000000-0005-0000-0000-000057740000}"/>
    <cellStyle name="Nota 2 7 3 3 3" xfId="29790" xr:uid="{00000000-0005-0000-0000-000058740000}"/>
    <cellStyle name="Nota 2 7 3 3 4" xfId="29791" xr:uid="{00000000-0005-0000-0000-000059740000}"/>
    <cellStyle name="Nota 2 7 3 3 5" xfId="29792" xr:uid="{00000000-0005-0000-0000-00005A740000}"/>
    <cellStyle name="Nota 2 7 3 4" xfId="29793" xr:uid="{00000000-0005-0000-0000-00005B740000}"/>
    <cellStyle name="Nota 2 7 3 4 2" xfId="29794" xr:uid="{00000000-0005-0000-0000-00005C740000}"/>
    <cellStyle name="Nota 2 7 3 4 3" xfId="29795" xr:uid="{00000000-0005-0000-0000-00005D740000}"/>
    <cellStyle name="Nota 2 7 3 4 4" xfId="29796" xr:uid="{00000000-0005-0000-0000-00005E740000}"/>
    <cellStyle name="Nota 2 7 3 4 5" xfId="29797" xr:uid="{00000000-0005-0000-0000-00005F740000}"/>
    <cellStyle name="Nota 2 7 3 5" xfId="29798" xr:uid="{00000000-0005-0000-0000-000060740000}"/>
    <cellStyle name="Nota 2 7 3 5 2" xfId="29799" xr:uid="{00000000-0005-0000-0000-000061740000}"/>
    <cellStyle name="Nota 2 7 3 5 3" xfId="29800" xr:uid="{00000000-0005-0000-0000-000062740000}"/>
    <cellStyle name="Nota 2 7 3 5 4" xfId="29801" xr:uid="{00000000-0005-0000-0000-000063740000}"/>
    <cellStyle name="Nota 2 7 3 5 5" xfId="29802" xr:uid="{00000000-0005-0000-0000-000064740000}"/>
    <cellStyle name="Nota 2 7 3 6" xfId="29803" xr:uid="{00000000-0005-0000-0000-000065740000}"/>
    <cellStyle name="Nota 2 7 3 6 2" xfId="29804" xr:uid="{00000000-0005-0000-0000-000066740000}"/>
    <cellStyle name="Nota 2 7 3 6 3" xfId="29805" xr:uid="{00000000-0005-0000-0000-000067740000}"/>
    <cellStyle name="Nota 2 7 3 6 4" xfId="29806" xr:uid="{00000000-0005-0000-0000-000068740000}"/>
    <cellStyle name="Nota 2 7 3 7" xfId="29807" xr:uid="{00000000-0005-0000-0000-000069740000}"/>
    <cellStyle name="Nota 2 7 3 7 2" xfId="29808" xr:uid="{00000000-0005-0000-0000-00006A740000}"/>
    <cellStyle name="Nota 2 7 3 8" xfId="29809" xr:uid="{00000000-0005-0000-0000-00006B740000}"/>
    <cellStyle name="Nota 2 7 3 8 2" xfId="29810" xr:uid="{00000000-0005-0000-0000-00006C740000}"/>
    <cellStyle name="Nota 2 7 3 9" xfId="29811" xr:uid="{00000000-0005-0000-0000-00006D740000}"/>
    <cellStyle name="Nota 2 7 4" xfId="29812" xr:uid="{00000000-0005-0000-0000-00006E740000}"/>
    <cellStyle name="Nota 2 7 4 2" xfId="29813" xr:uid="{00000000-0005-0000-0000-00006F740000}"/>
    <cellStyle name="Nota 2 7 4 2 2" xfId="29814" xr:uid="{00000000-0005-0000-0000-000070740000}"/>
    <cellStyle name="Nota 2 7 4 2 3" xfId="29815" xr:uid="{00000000-0005-0000-0000-000071740000}"/>
    <cellStyle name="Nota 2 7 4 2 4" xfId="29816" xr:uid="{00000000-0005-0000-0000-000072740000}"/>
    <cellStyle name="Nota 2 7 4 2 5" xfId="29817" xr:uid="{00000000-0005-0000-0000-000073740000}"/>
    <cellStyle name="Nota 2 7 4 3" xfId="29818" xr:uid="{00000000-0005-0000-0000-000074740000}"/>
    <cellStyle name="Nota 2 7 4 3 2" xfId="29819" xr:uid="{00000000-0005-0000-0000-000075740000}"/>
    <cellStyle name="Nota 2 7 4 3 3" xfId="29820" xr:uid="{00000000-0005-0000-0000-000076740000}"/>
    <cellStyle name="Nota 2 7 4 3 4" xfId="29821" xr:uid="{00000000-0005-0000-0000-000077740000}"/>
    <cellStyle name="Nota 2 7 4 3 5" xfId="29822" xr:uid="{00000000-0005-0000-0000-000078740000}"/>
    <cellStyle name="Nota 2 7 4 4" xfId="29823" xr:uid="{00000000-0005-0000-0000-000079740000}"/>
    <cellStyle name="Nota 2 7 4 4 2" xfId="29824" xr:uid="{00000000-0005-0000-0000-00007A740000}"/>
    <cellStyle name="Nota 2 7 4 4 3" xfId="29825" xr:uid="{00000000-0005-0000-0000-00007B740000}"/>
    <cellStyle name="Nota 2 7 4 4 4" xfId="29826" xr:uid="{00000000-0005-0000-0000-00007C740000}"/>
    <cellStyle name="Nota 2 7 4 4 5" xfId="29827" xr:uid="{00000000-0005-0000-0000-00007D740000}"/>
    <cellStyle name="Nota 2 7 4 5" xfId="29828" xr:uid="{00000000-0005-0000-0000-00007E740000}"/>
    <cellStyle name="Nota 2 7 4 5 2" xfId="29829" xr:uid="{00000000-0005-0000-0000-00007F740000}"/>
    <cellStyle name="Nota 2 7 4 5 3" xfId="29830" xr:uid="{00000000-0005-0000-0000-000080740000}"/>
    <cellStyle name="Nota 2 7 4 5 4" xfId="29831" xr:uid="{00000000-0005-0000-0000-000081740000}"/>
    <cellStyle name="Nota 2 7 4 5 5" xfId="29832" xr:uid="{00000000-0005-0000-0000-000082740000}"/>
    <cellStyle name="Nota 2 7 4 6" xfId="29833" xr:uid="{00000000-0005-0000-0000-000083740000}"/>
    <cellStyle name="Nota 2 7 4 6 2" xfId="29834" xr:uid="{00000000-0005-0000-0000-000084740000}"/>
    <cellStyle name="Nota 2 7 4 6 3" xfId="29835" xr:uid="{00000000-0005-0000-0000-000085740000}"/>
    <cellStyle name="Nota 2 7 4 6 4" xfId="29836" xr:uid="{00000000-0005-0000-0000-000086740000}"/>
    <cellStyle name="Nota 2 7 4 7" xfId="29837" xr:uid="{00000000-0005-0000-0000-000087740000}"/>
    <cellStyle name="Nota 2 7 4 7 2" xfId="29838" xr:uid="{00000000-0005-0000-0000-000088740000}"/>
    <cellStyle name="Nota 2 7 4 8" xfId="29839" xr:uid="{00000000-0005-0000-0000-000089740000}"/>
    <cellStyle name="Nota 2 7 4 8 2" xfId="29840" xr:uid="{00000000-0005-0000-0000-00008A740000}"/>
    <cellStyle name="Nota 2 7 4 9" xfId="29841" xr:uid="{00000000-0005-0000-0000-00008B740000}"/>
    <cellStyle name="Nota 2 7 5" xfId="29842" xr:uid="{00000000-0005-0000-0000-00008C740000}"/>
    <cellStyle name="Nota 2 7 5 2" xfId="29843" xr:uid="{00000000-0005-0000-0000-00008D740000}"/>
    <cellStyle name="Nota 2 7 5 2 2" xfId="29844" xr:uid="{00000000-0005-0000-0000-00008E740000}"/>
    <cellStyle name="Nota 2 7 5 2 3" xfId="29845" xr:uid="{00000000-0005-0000-0000-00008F740000}"/>
    <cellStyle name="Nota 2 7 5 2 4" xfId="29846" xr:uid="{00000000-0005-0000-0000-000090740000}"/>
    <cellStyle name="Nota 2 7 5 2 5" xfId="29847" xr:uid="{00000000-0005-0000-0000-000091740000}"/>
    <cellStyle name="Nota 2 7 5 3" xfId="29848" xr:uid="{00000000-0005-0000-0000-000092740000}"/>
    <cellStyle name="Nota 2 7 5 3 2" xfId="29849" xr:uid="{00000000-0005-0000-0000-000093740000}"/>
    <cellStyle name="Nota 2 7 5 3 3" xfId="29850" xr:uid="{00000000-0005-0000-0000-000094740000}"/>
    <cellStyle name="Nota 2 7 5 3 4" xfId="29851" xr:uid="{00000000-0005-0000-0000-000095740000}"/>
    <cellStyle name="Nota 2 7 5 3 5" xfId="29852" xr:uid="{00000000-0005-0000-0000-000096740000}"/>
    <cellStyle name="Nota 2 7 5 4" xfId="29853" xr:uid="{00000000-0005-0000-0000-000097740000}"/>
    <cellStyle name="Nota 2 7 5 4 2" xfId="29854" xr:uid="{00000000-0005-0000-0000-000098740000}"/>
    <cellStyle name="Nota 2 7 5 4 3" xfId="29855" xr:uid="{00000000-0005-0000-0000-000099740000}"/>
    <cellStyle name="Nota 2 7 5 4 4" xfId="29856" xr:uid="{00000000-0005-0000-0000-00009A740000}"/>
    <cellStyle name="Nota 2 7 5 4 5" xfId="29857" xr:uid="{00000000-0005-0000-0000-00009B740000}"/>
    <cellStyle name="Nota 2 7 5 5" xfId="29858" xr:uid="{00000000-0005-0000-0000-00009C740000}"/>
    <cellStyle name="Nota 2 7 5 5 2" xfId="29859" xr:uid="{00000000-0005-0000-0000-00009D740000}"/>
    <cellStyle name="Nota 2 7 5 5 3" xfId="29860" xr:uid="{00000000-0005-0000-0000-00009E740000}"/>
    <cellStyle name="Nota 2 7 5 5 4" xfId="29861" xr:uid="{00000000-0005-0000-0000-00009F740000}"/>
    <cellStyle name="Nota 2 7 5 5 5" xfId="29862" xr:uid="{00000000-0005-0000-0000-0000A0740000}"/>
    <cellStyle name="Nota 2 7 5 6" xfId="29863" xr:uid="{00000000-0005-0000-0000-0000A1740000}"/>
    <cellStyle name="Nota 2 7 5 6 2" xfId="29864" xr:uid="{00000000-0005-0000-0000-0000A2740000}"/>
    <cellStyle name="Nota 2 7 5 6 3" xfId="29865" xr:uid="{00000000-0005-0000-0000-0000A3740000}"/>
    <cellStyle name="Nota 2 7 5 6 4" xfId="29866" xr:uid="{00000000-0005-0000-0000-0000A4740000}"/>
    <cellStyle name="Nota 2 7 5 7" xfId="29867" xr:uid="{00000000-0005-0000-0000-0000A5740000}"/>
    <cellStyle name="Nota 2 7 5 7 2" xfId="29868" xr:uid="{00000000-0005-0000-0000-0000A6740000}"/>
    <cellStyle name="Nota 2 7 5 8" xfId="29869" xr:uid="{00000000-0005-0000-0000-0000A7740000}"/>
    <cellStyle name="Nota 2 7 5 8 2" xfId="29870" xr:uid="{00000000-0005-0000-0000-0000A8740000}"/>
    <cellStyle name="Nota 2 7 5 9" xfId="29871" xr:uid="{00000000-0005-0000-0000-0000A9740000}"/>
    <cellStyle name="Nota 2 7 6" xfId="29872" xr:uid="{00000000-0005-0000-0000-0000AA740000}"/>
    <cellStyle name="Nota 2 7 6 2" xfId="29873" xr:uid="{00000000-0005-0000-0000-0000AB740000}"/>
    <cellStyle name="Nota 2 7 6 2 2" xfId="29874" xr:uid="{00000000-0005-0000-0000-0000AC740000}"/>
    <cellStyle name="Nota 2 7 6 2 3" xfId="29875" xr:uid="{00000000-0005-0000-0000-0000AD740000}"/>
    <cellStyle name="Nota 2 7 6 2 4" xfId="29876" xr:uid="{00000000-0005-0000-0000-0000AE740000}"/>
    <cellStyle name="Nota 2 7 6 2 5" xfId="29877" xr:uid="{00000000-0005-0000-0000-0000AF740000}"/>
    <cellStyle name="Nota 2 7 6 3" xfId="29878" xr:uid="{00000000-0005-0000-0000-0000B0740000}"/>
    <cellStyle name="Nota 2 7 6 3 2" xfId="29879" xr:uid="{00000000-0005-0000-0000-0000B1740000}"/>
    <cellStyle name="Nota 2 7 6 3 3" xfId="29880" xr:uid="{00000000-0005-0000-0000-0000B2740000}"/>
    <cellStyle name="Nota 2 7 6 3 4" xfId="29881" xr:uid="{00000000-0005-0000-0000-0000B3740000}"/>
    <cellStyle name="Nota 2 7 6 3 5" xfId="29882" xr:uid="{00000000-0005-0000-0000-0000B4740000}"/>
    <cellStyle name="Nota 2 7 6 4" xfId="29883" xr:uid="{00000000-0005-0000-0000-0000B5740000}"/>
    <cellStyle name="Nota 2 7 6 4 2" xfId="29884" xr:uid="{00000000-0005-0000-0000-0000B6740000}"/>
    <cellStyle name="Nota 2 7 6 4 3" xfId="29885" xr:uid="{00000000-0005-0000-0000-0000B7740000}"/>
    <cellStyle name="Nota 2 7 6 4 4" xfId="29886" xr:uid="{00000000-0005-0000-0000-0000B8740000}"/>
    <cellStyle name="Nota 2 7 6 4 5" xfId="29887" xr:uid="{00000000-0005-0000-0000-0000B9740000}"/>
    <cellStyle name="Nota 2 7 6 5" xfId="29888" xr:uid="{00000000-0005-0000-0000-0000BA740000}"/>
    <cellStyle name="Nota 2 7 6 5 2" xfId="29889" xr:uid="{00000000-0005-0000-0000-0000BB740000}"/>
    <cellStyle name="Nota 2 7 6 5 3" xfId="29890" xr:uid="{00000000-0005-0000-0000-0000BC740000}"/>
    <cellStyle name="Nota 2 7 6 5 4" xfId="29891" xr:uid="{00000000-0005-0000-0000-0000BD740000}"/>
    <cellStyle name="Nota 2 7 6 5 5" xfId="29892" xr:uid="{00000000-0005-0000-0000-0000BE740000}"/>
    <cellStyle name="Nota 2 7 6 6" xfId="29893" xr:uid="{00000000-0005-0000-0000-0000BF740000}"/>
    <cellStyle name="Nota 2 7 6 6 2" xfId="29894" xr:uid="{00000000-0005-0000-0000-0000C0740000}"/>
    <cellStyle name="Nota 2 7 6 6 3" xfId="29895" xr:uid="{00000000-0005-0000-0000-0000C1740000}"/>
    <cellStyle name="Nota 2 7 6 6 4" xfId="29896" xr:uid="{00000000-0005-0000-0000-0000C2740000}"/>
    <cellStyle name="Nota 2 7 6 7" xfId="29897" xr:uid="{00000000-0005-0000-0000-0000C3740000}"/>
    <cellStyle name="Nota 2 7 6 8" xfId="29898" xr:uid="{00000000-0005-0000-0000-0000C4740000}"/>
    <cellStyle name="Nota 2 7 6 9" xfId="29899" xr:uid="{00000000-0005-0000-0000-0000C5740000}"/>
    <cellStyle name="Nota 2 7 7" xfId="29900" xr:uid="{00000000-0005-0000-0000-0000C6740000}"/>
    <cellStyle name="Nota 2 7 7 2" xfId="29901" xr:uid="{00000000-0005-0000-0000-0000C7740000}"/>
    <cellStyle name="Nota 2 7 7 2 2" xfId="29902" xr:uid="{00000000-0005-0000-0000-0000C8740000}"/>
    <cellStyle name="Nota 2 7 7 2 3" xfId="29903" xr:uid="{00000000-0005-0000-0000-0000C9740000}"/>
    <cellStyle name="Nota 2 7 7 2 4" xfId="29904" xr:uid="{00000000-0005-0000-0000-0000CA740000}"/>
    <cellStyle name="Nota 2 7 7 2 5" xfId="29905" xr:uid="{00000000-0005-0000-0000-0000CB740000}"/>
    <cellStyle name="Nota 2 7 7 3" xfId="29906" xr:uid="{00000000-0005-0000-0000-0000CC740000}"/>
    <cellStyle name="Nota 2 7 7 3 2" xfId="29907" xr:uid="{00000000-0005-0000-0000-0000CD740000}"/>
    <cellStyle name="Nota 2 7 7 3 3" xfId="29908" xr:uid="{00000000-0005-0000-0000-0000CE740000}"/>
    <cellStyle name="Nota 2 7 7 3 4" xfId="29909" xr:uid="{00000000-0005-0000-0000-0000CF740000}"/>
    <cellStyle name="Nota 2 7 7 3 5" xfId="29910" xr:uid="{00000000-0005-0000-0000-0000D0740000}"/>
    <cellStyle name="Nota 2 7 7 4" xfId="29911" xr:uid="{00000000-0005-0000-0000-0000D1740000}"/>
    <cellStyle name="Nota 2 7 7 4 2" xfId="29912" xr:uid="{00000000-0005-0000-0000-0000D2740000}"/>
    <cellStyle name="Nota 2 7 7 4 3" xfId="29913" xr:uid="{00000000-0005-0000-0000-0000D3740000}"/>
    <cellStyle name="Nota 2 7 7 4 4" xfId="29914" xr:uid="{00000000-0005-0000-0000-0000D4740000}"/>
    <cellStyle name="Nota 2 7 7 4 5" xfId="29915" xr:uid="{00000000-0005-0000-0000-0000D5740000}"/>
    <cellStyle name="Nota 2 7 7 5" xfId="29916" xr:uid="{00000000-0005-0000-0000-0000D6740000}"/>
    <cellStyle name="Nota 2 7 7 5 2" xfId="29917" xr:uid="{00000000-0005-0000-0000-0000D7740000}"/>
    <cellStyle name="Nota 2 7 7 5 3" xfId="29918" xr:uid="{00000000-0005-0000-0000-0000D8740000}"/>
    <cellStyle name="Nota 2 7 7 5 4" xfId="29919" xr:uid="{00000000-0005-0000-0000-0000D9740000}"/>
    <cellStyle name="Nota 2 7 7 5 5" xfId="29920" xr:uid="{00000000-0005-0000-0000-0000DA740000}"/>
    <cellStyle name="Nota 2 7 7 6" xfId="29921" xr:uid="{00000000-0005-0000-0000-0000DB740000}"/>
    <cellStyle name="Nota 2 7 7 7" xfId="29922" xr:uid="{00000000-0005-0000-0000-0000DC740000}"/>
    <cellStyle name="Nota 2 7 7 8" xfId="29923" xr:uid="{00000000-0005-0000-0000-0000DD740000}"/>
    <cellStyle name="Nota 2 7 7 9" xfId="29924" xr:uid="{00000000-0005-0000-0000-0000DE740000}"/>
    <cellStyle name="Nota 2 7 8" xfId="29925" xr:uid="{00000000-0005-0000-0000-0000DF740000}"/>
    <cellStyle name="Nota 2 7 8 2" xfId="29926" xr:uid="{00000000-0005-0000-0000-0000E0740000}"/>
    <cellStyle name="Nota 2 7 8 2 2" xfId="29927" xr:uid="{00000000-0005-0000-0000-0000E1740000}"/>
    <cellStyle name="Nota 2 7 8 2 3" xfId="29928" xr:uid="{00000000-0005-0000-0000-0000E2740000}"/>
    <cellStyle name="Nota 2 7 8 2 4" xfId="29929" xr:uid="{00000000-0005-0000-0000-0000E3740000}"/>
    <cellStyle name="Nota 2 7 8 2 5" xfId="29930" xr:uid="{00000000-0005-0000-0000-0000E4740000}"/>
    <cellStyle name="Nota 2 7 8 3" xfId="29931" xr:uid="{00000000-0005-0000-0000-0000E5740000}"/>
    <cellStyle name="Nota 2 7 8 3 2" xfId="29932" xr:uid="{00000000-0005-0000-0000-0000E6740000}"/>
    <cellStyle name="Nota 2 7 8 3 3" xfId="29933" xr:uid="{00000000-0005-0000-0000-0000E7740000}"/>
    <cellStyle name="Nota 2 7 8 3 4" xfId="29934" xr:uid="{00000000-0005-0000-0000-0000E8740000}"/>
    <cellStyle name="Nota 2 7 8 3 5" xfId="29935" xr:uid="{00000000-0005-0000-0000-0000E9740000}"/>
    <cellStyle name="Nota 2 7 8 4" xfId="29936" xr:uid="{00000000-0005-0000-0000-0000EA740000}"/>
    <cellStyle name="Nota 2 7 8 4 2" xfId="29937" xr:uid="{00000000-0005-0000-0000-0000EB740000}"/>
    <cellStyle name="Nota 2 7 8 4 3" xfId="29938" xr:uid="{00000000-0005-0000-0000-0000EC740000}"/>
    <cellStyle name="Nota 2 7 8 4 4" xfId="29939" xr:uid="{00000000-0005-0000-0000-0000ED740000}"/>
    <cellStyle name="Nota 2 7 8 4 5" xfId="29940" xr:uid="{00000000-0005-0000-0000-0000EE740000}"/>
    <cellStyle name="Nota 2 7 8 5" xfId="29941" xr:uid="{00000000-0005-0000-0000-0000EF740000}"/>
    <cellStyle name="Nota 2 7 8 5 2" xfId="29942" xr:uid="{00000000-0005-0000-0000-0000F0740000}"/>
    <cellStyle name="Nota 2 7 8 5 3" xfId="29943" xr:uid="{00000000-0005-0000-0000-0000F1740000}"/>
    <cellStyle name="Nota 2 7 8 5 4" xfId="29944" xr:uid="{00000000-0005-0000-0000-0000F2740000}"/>
    <cellStyle name="Nota 2 7 8 5 5" xfId="29945" xr:uid="{00000000-0005-0000-0000-0000F3740000}"/>
    <cellStyle name="Nota 2 7 8 6" xfId="29946" xr:uid="{00000000-0005-0000-0000-0000F4740000}"/>
    <cellStyle name="Nota 2 7 8 7" xfId="29947" xr:uid="{00000000-0005-0000-0000-0000F5740000}"/>
    <cellStyle name="Nota 2 7 8 8" xfId="29948" xr:uid="{00000000-0005-0000-0000-0000F6740000}"/>
    <cellStyle name="Nota 2 7 8 9" xfId="29949" xr:uid="{00000000-0005-0000-0000-0000F7740000}"/>
    <cellStyle name="Nota 2 7 9" xfId="29950" xr:uid="{00000000-0005-0000-0000-0000F8740000}"/>
    <cellStyle name="Nota 2 7 9 2" xfId="29951" xr:uid="{00000000-0005-0000-0000-0000F9740000}"/>
    <cellStyle name="Nota 2 7 9 2 2" xfId="29952" xr:uid="{00000000-0005-0000-0000-0000FA740000}"/>
    <cellStyle name="Nota 2 7 9 3" xfId="29953" xr:uid="{00000000-0005-0000-0000-0000FB740000}"/>
    <cellStyle name="Nota 2 8" xfId="29954" xr:uid="{00000000-0005-0000-0000-0000FC740000}"/>
    <cellStyle name="Nota 2 8 10" xfId="29955" xr:uid="{00000000-0005-0000-0000-0000FD740000}"/>
    <cellStyle name="Nota 2 8 2" xfId="29956" xr:uid="{00000000-0005-0000-0000-0000FE740000}"/>
    <cellStyle name="Nota 2 8 2 2" xfId="29957" xr:uid="{00000000-0005-0000-0000-0000FF740000}"/>
    <cellStyle name="Nota 2 8 2 2 2" xfId="29958" xr:uid="{00000000-0005-0000-0000-000000750000}"/>
    <cellStyle name="Nota 2 8 2 3" xfId="29959" xr:uid="{00000000-0005-0000-0000-000001750000}"/>
    <cellStyle name="Nota 2 8 2 3 2" xfId="29960" xr:uid="{00000000-0005-0000-0000-000002750000}"/>
    <cellStyle name="Nota 2 8 2 4" xfId="29961" xr:uid="{00000000-0005-0000-0000-000003750000}"/>
    <cellStyle name="Nota 2 8 2 4 2" xfId="29962" xr:uid="{00000000-0005-0000-0000-000004750000}"/>
    <cellStyle name="Nota 2 8 2 5" xfId="29963" xr:uid="{00000000-0005-0000-0000-000005750000}"/>
    <cellStyle name="Nota 2 8 2 5 2" xfId="29964" xr:uid="{00000000-0005-0000-0000-000006750000}"/>
    <cellStyle name="Nota 2 8 2 6" xfId="29965" xr:uid="{00000000-0005-0000-0000-000007750000}"/>
    <cellStyle name="Nota 2 8 3" xfId="29966" xr:uid="{00000000-0005-0000-0000-000008750000}"/>
    <cellStyle name="Nota 2 8 3 2" xfId="29967" xr:uid="{00000000-0005-0000-0000-000009750000}"/>
    <cellStyle name="Nota 2 8 3 2 2" xfId="29968" xr:uid="{00000000-0005-0000-0000-00000A750000}"/>
    <cellStyle name="Nota 2 8 3 3" xfId="29969" xr:uid="{00000000-0005-0000-0000-00000B750000}"/>
    <cellStyle name="Nota 2 8 3 3 2" xfId="29970" xr:uid="{00000000-0005-0000-0000-00000C750000}"/>
    <cellStyle name="Nota 2 8 3 4" xfId="29971" xr:uid="{00000000-0005-0000-0000-00000D750000}"/>
    <cellStyle name="Nota 2 8 3 4 2" xfId="29972" xr:uid="{00000000-0005-0000-0000-00000E750000}"/>
    <cellStyle name="Nota 2 8 3 5" xfId="29973" xr:uid="{00000000-0005-0000-0000-00000F750000}"/>
    <cellStyle name="Nota 2 8 3 5 2" xfId="29974" xr:uid="{00000000-0005-0000-0000-000010750000}"/>
    <cellStyle name="Nota 2 8 3 6" xfId="29975" xr:uid="{00000000-0005-0000-0000-000011750000}"/>
    <cellStyle name="Nota 2 8 3 6 2" xfId="29976" xr:uid="{00000000-0005-0000-0000-000012750000}"/>
    <cellStyle name="Nota 2 8 3 7" xfId="29977" xr:uid="{00000000-0005-0000-0000-000013750000}"/>
    <cellStyle name="Nota 2 8 3 7 2" xfId="29978" xr:uid="{00000000-0005-0000-0000-000014750000}"/>
    <cellStyle name="Nota 2 8 3 8" xfId="29979" xr:uid="{00000000-0005-0000-0000-000015750000}"/>
    <cellStyle name="Nota 2 8 3 8 2" xfId="29980" xr:uid="{00000000-0005-0000-0000-000016750000}"/>
    <cellStyle name="Nota 2 8 3 9" xfId="29981" xr:uid="{00000000-0005-0000-0000-000017750000}"/>
    <cellStyle name="Nota 2 8 4" xfId="29982" xr:uid="{00000000-0005-0000-0000-000018750000}"/>
    <cellStyle name="Nota 2 8 4 2" xfId="29983" xr:uid="{00000000-0005-0000-0000-000019750000}"/>
    <cellStyle name="Nota 2 8 4 2 2" xfId="29984" xr:uid="{00000000-0005-0000-0000-00001A750000}"/>
    <cellStyle name="Nota 2 8 4 3" xfId="29985" xr:uid="{00000000-0005-0000-0000-00001B750000}"/>
    <cellStyle name="Nota 2 8 4 3 2" xfId="29986" xr:uid="{00000000-0005-0000-0000-00001C750000}"/>
    <cellStyle name="Nota 2 8 4 4" xfId="29987" xr:uid="{00000000-0005-0000-0000-00001D750000}"/>
    <cellStyle name="Nota 2 8 4 4 2" xfId="29988" xr:uid="{00000000-0005-0000-0000-00001E750000}"/>
    <cellStyle name="Nota 2 8 4 5" xfId="29989" xr:uid="{00000000-0005-0000-0000-00001F750000}"/>
    <cellStyle name="Nota 2 8 4 5 2" xfId="29990" xr:uid="{00000000-0005-0000-0000-000020750000}"/>
    <cellStyle name="Nota 2 8 4 6" xfId="29991" xr:uid="{00000000-0005-0000-0000-000021750000}"/>
    <cellStyle name="Nota 2 8 4 6 2" xfId="29992" xr:uid="{00000000-0005-0000-0000-000022750000}"/>
    <cellStyle name="Nota 2 8 4 7" xfId="29993" xr:uid="{00000000-0005-0000-0000-000023750000}"/>
    <cellStyle name="Nota 2 8 4 7 2" xfId="29994" xr:uid="{00000000-0005-0000-0000-000024750000}"/>
    <cellStyle name="Nota 2 8 4 8" xfId="29995" xr:uid="{00000000-0005-0000-0000-000025750000}"/>
    <cellStyle name="Nota 2 8 4 8 2" xfId="29996" xr:uid="{00000000-0005-0000-0000-000026750000}"/>
    <cellStyle name="Nota 2 8 4 9" xfId="29997" xr:uid="{00000000-0005-0000-0000-000027750000}"/>
    <cellStyle name="Nota 2 8 5" xfId="29998" xr:uid="{00000000-0005-0000-0000-000028750000}"/>
    <cellStyle name="Nota 2 8 5 2" xfId="29999" xr:uid="{00000000-0005-0000-0000-000029750000}"/>
    <cellStyle name="Nota 2 8 5 2 2" xfId="30000" xr:uid="{00000000-0005-0000-0000-00002A750000}"/>
    <cellStyle name="Nota 2 8 5 3" xfId="30001" xr:uid="{00000000-0005-0000-0000-00002B750000}"/>
    <cellStyle name="Nota 2 8 5 3 2" xfId="30002" xr:uid="{00000000-0005-0000-0000-00002C750000}"/>
    <cellStyle name="Nota 2 8 5 4" xfId="30003" xr:uid="{00000000-0005-0000-0000-00002D750000}"/>
    <cellStyle name="Nota 2 8 5 4 2" xfId="30004" xr:uid="{00000000-0005-0000-0000-00002E750000}"/>
    <cellStyle name="Nota 2 8 5 5" xfId="30005" xr:uid="{00000000-0005-0000-0000-00002F750000}"/>
    <cellStyle name="Nota 2 8 5 5 2" xfId="30006" xr:uid="{00000000-0005-0000-0000-000030750000}"/>
    <cellStyle name="Nota 2 8 5 6" xfId="30007" xr:uid="{00000000-0005-0000-0000-000031750000}"/>
    <cellStyle name="Nota 2 8 5 6 2" xfId="30008" xr:uid="{00000000-0005-0000-0000-000032750000}"/>
    <cellStyle name="Nota 2 8 5 7" xfId="30009" xr:uid="{00000000-0005-0000-0000-000033750000}"/>
    <cellStyle name="Nota 2 8 5 7 2" xfId="30010" xr:uid="{00000000-0005-0000-0000-000034750000}"/>
    <cellStyle name="Nota 2 8 5 8" xfId="30011" xr:uid="{00000000-0005-0000-0000-000035750000}"/>
    <cellStyle name="Nota 2 8 5 8 2" xfId="30012" xr:uid="{00000000-0005-0000-0000-000036750000}"/>
    <cellStyle name="Nota 2 8 5 9" xfId="30013" xr:uid="{00000000-0005-0000-0000-000037750000}"/>
    <cellStyle name="Nota 2 8 6" xfId="30014" xr:uid="{00000000-0005-0000-0000-000038750000}"/>
    <cellStyle name="Nota 2 8 6 2" xfId="30015" xr:uid="{00000000-0005-0000-0000-000039750000}"/>
    <cellStyle name="Nota 2 8 7" xfId="30016" xr:uid="{00000000-0005-0000-0000-00003A750000}"/>
    <cellStyle name="Nota 2 8 7 2" xfId="30017" xr:uid="{00000000-0005-0000-0000-00003B750000}"/>
    <cellStyle name="Nota 2 8 8" xfId="30018" xr:uid="{00000000-0005-0000-0000-00003C750000}"/>
    <cellStyle name="Nota 2 8 8 2" xfId="30019" xr:uid="{00000000-0005-0000-0000-00003D750000}"/>
    <cellStyle name="Nota 2 8 9" xfId="30020" xr:uid="{00000000-0005-0000-0000-00003E750000}"/>
    <cellStyle name="Nota 2 8 9 2" xfId="30021" xr:uid="{00000000-0005-0000-0000-00003F750000}"/>
    <cellStyle name="Nota 2 9" xfId="30022" xr:uid="{00000000-0005-0000-0000-000040750000}"/>
    <cellStyle name="Nota 2 9 2" xfId="30023" xr:uid="{00000000-0005-0000-0000-000041750000}"/>
    <cellStyle name="Nota 2 9 3" xfId="30024" xr:uid="{00000000-0005-0000-0000-000042750000}"/>
    <cellStyle name="Nota 3" xfId="30025" xr:uid="{00000000-0005-0000-0000-000043750000}"/>
    <cellStyle name="Nota 3 10" xfId="30026" xr:uid="{00000000-0005-0000-0000-000044750000}"/>
    <cellStyle name="Nota 3 2" xfId="30027" xr:uid="{00000000-0005-0000-0000-000045750000}"/>
    <cellStyle name="Nota 3 2 2" xfId="30028" xr:uid="{00000000-0005-0000-0000-000046750000}"/>
    <cellStyle name="Nota 3 2 2 2" xfId="30029" xr:uid="{00000000-0005-0000-0000-000047750000}"/>
    <cellStyle name="Nota 3 2 2 2 2" xfId="30030" xr:uid="{00000000-0005-0000-0000-000048750000}"/>
    <cellStyle name="Nota 3 2 2 3" xfId="30031" xr:uid="{00000000-0005-0000-0000-000049750000}"/>
    <cellStyle name="Nota 3 2 2 3 2" xfId="30032" xr:uid="{00000000-0005-0000-0000-00004A750000}"/>
    <cellStyle name="Nota 3 2 2 4" xfId="30033" xr:uid="{00000000-0005-0000-0000-00004B750000}"/>
    <cellStyle name="Nota 3 2 3" xfId="30034" xr:uid="{00000000-0005-0000-0000-00004C750000}"/>
    <cellStyle name="Nota 3 2 3 2" xfId="30035" xr:uid="{00000000-0005-0000-0000-00004D750000}"/>
    <cellStyle name="Nota 3 2 4" xfId="30036" xr:uid="{00000000-0005-0000-0000-00004E750000}"/>
    <cellStyle name="Nota 3 2 4 2" xfId="30037" xr:uid="{00000000-0005-0000-0000-00004F750000}"/>
    <cellStyle name="Nota 3 2 5" xfId="30038" xr:uid="{00000000-0005-0000-0000-000050750000}"/>
    <cellStyle name="Nota 3 2 5 2" xfId="30039" xr:uid="{00000000-0005-0000-0000-000051750000}"/>
    <cellStyle name="Nota 3 2 6" xfId="30040" xr:uid="{00000000-0005-0000-0000-000052750000}"/>
    <cellStyle name="Nota 3 2 6 2" xfId="30041" xr:uid="{00000000-0005-0000-0000-000053750000}"/>
    <cellStyle name="Nota 3 2 7" xfId="30042" xr:uid="{00000000-0005-0000-0000-000054750000}"/>
    <cellStyle name="Nota 3 2 8" xfId="30043" xr:uid="{00000000-0005-0000-0000-000055750000}"/>
    <cellStyle name="Nota 3 3" xfId="30044" xr:uid="{00000000-0005-0000-0000-000056750000}"/>
    <cellStyle name="Nota 3 3 2" xfId="30045" xr:uid="{00000000-0005-0000-0000-000057750000}"/>
    <cellStyle name="Nota 3 3 2 2" xfId="30046" xr:uid="{00000000-0005-0000-0000-000058750000}"/>
    <cellStyle name="Nota 3 3 3" xfId="30047" xr:uid="{00000000-0005-0000-0000-000059750000}"/>
    <cellStyle name="Nota 3 3 3 2" xfId="30048" xr:uid="{00000000-0005-0000-0000-00005A750000}"/>
    <cellStyle name="Nota 3 3 4" xfId="30049" xr:uid="{00000000-0005-0000-0000-00005B750000}"/>
    <cellStyle name="Nota 3 3 4 2" xfId="30050" xr:uid="{00000000-0005-0000-0000-00005C750000}"/>
    <cellStyle name="Nota 3 3 5" xfId="30051" xr:uid="{00000000-0005-0000-0000-00005D750000}"/>
    <cellStyle name="Nota 3 3 6" xfId="30052" xr:uid="{00000000-0005-0000-0000-00005E750000}"/>
    <cellStyle name="Nota 3 4" xfId="30053" xr:uid="{00000000-0005-0000-0000-00005F750000}"/>
    <cellStyle name="Nota 3 4 2" xfId="30054" xr:uid="{00000000-0005-0000-0000-000060750000}"/>
    <cellStyle name="Nota 3 5" xfId="30055" xr:uid="{00000000-0005-0000-0000-000061750000}"/>
    <cellStyle name="Nota 3 5 2" xfId="30056" xr:uid="{00000000-0005-0000-0000-000062750000}"/>
    <cellStyle name="Nota 3 6" xfId="30057" xr:uid="{00000000-0005-0000-0000-000063750000}"/>
    <cellStyle name="Nota 3 6 2" xfId="30058" xr:uid="{00000000-0005-0000-0000-000064750000}"/>
    <cellStyle name="Nota 3 7" xfId="30059" xr:uid="{00000000-0005-0000-0000-000065750000}"/>
    <cellStyle name="Nota 3 7 2" xfId="30060" xr:uid="{00000000-0005-0000-0000-000066750000}"/>
    <cellStyle name="Nota 3 8" xfId="30061" xr:uid="{00000000-0005-0000-0000-000067750000}"/>
    <cellStyle name="Nota 3 9" xfId="30062" xr:uid="{00000000-0005-0000-0000-000068750000}"/>
    <cellStyle name="Nota 4" xfId="30063" xr:uid="{00000000-0005-0000-0000-000069750000}"/>
    <cellStyle name="Nota 4 2" xfId="30064" xr:uid="{00000000-0005-0000-0000-00006A750000}"/>
    <cellStyle name="Nota 4 2 2" xfId="30065" xr:uid="{00000000-0005-0000-0000-00006B750000}"/>
    <cellStyle name="Nota 4 2 2 2" xfId="30066" xr:uid="{00000000-0005-0000-0000-00006C750000}"/>
    <cellStyle name="Nota 4 2 3" xfId="30067" xr:uid="{00000000-0005-0000-0000-00006D750000}"/>
    <cellStyle name="Nota 4 2 3 2" xfId="30068" xr:uid="{00000000-0005-0000-0000-00006E750000}"/>
    <cellStyle name="Nota 4 2 4" xfId="30069" xr:uid="{00000000-0005-0000-0000-00006F750000}"/>
    <cellStyle name="Nota 4 3" xfId="30070" xr:uid="{00000000-0005-0000-0000-000070750000}"/>
    <cellStyle name="Nota 4 3 2" xfId="30071" xr:uid="{00000000-0005-0000-0000-000071750000}"/>
    <cellStyle name="Nota 4 4" xfId="30072" xr:uid="{00000000-0005-0000-0000-000072750000}"/>
    <cellStyle name="Nota 4 4 2" xfId="30073" xr:uid="{00000000-0005-0000-0000-000073750000}"/>
    <cellStyle name="Nota 4 5" xfId="30074" xr:uid="{00000000-0005-0000-0000-000074750000}"/>
    <cellStyle name="Nota 4 5 2" xfId="30075" xr:uid="{00000000-0005-0000-0000-000075750000}"/>
    <cellStyle name="Nota 4 6" xfId="30076" xr:uid="{00000000-0005-0000-0000-000076750000}"/>
    <cellStyle name="Nota 4 6 2" xfId="30077" xr:uid="{00000000-0005-0000-0000-000077750000}"/>
    <cellStyle name="Nota 4 7" xfId="30078" xr:uid="{00000000-0005-0000-0000-000078750000}"/>
    <cellStyle name="Nota 4 8" xfId="30079" xr:uid="{00000000-0005-0000-0000-000079750000}"/>
    <cellStyle name="Nota 4 9" xfId="30080" xr:uid="{00000000-0005-0000-0000-00007A750000}"/>
    <cellStyle name="Nota 5" xfId="30081" xr:uid="{00000000-0005-0000-0000-00007B750000}"/>
    <cellStyle name="Nota 5 2" xfId="30082" xr:uid="{00000000-0005-0000-0000-00007C750000}"/>
    <cellStyle name="Nota 5 2 2" xfId="30083" xr:uid="{00000000-0005-0000-0000-00007D750000}"/>
    <cellStyle name="Nota 5 3" xfId="30084" xr:uid="{00000000-0005-0000-0000-00007E750000}"/>
    <cellStyle name="Nota 5 3 2" xfId="30085" xr:uid="{00000000-0005-0000-0000-00007F750000}"/>
    <cellStyle name="Nota 5 4" xfId="30086" xr:uid="{00000000-0005-0000-0000-000080750000}"/>
    <cellStyle name="Nota 5 5" xfId="30087" xr:uid="{00000000-0005-0000-0000-000081750000}"/>
    <cellStyle name="Nota 5 6" xfId="30088" xr:uid="{00000000-0005-0000-0000-000082750000}"/>
    <cellStyle name="Nota 6" xfId="30089" xr:uid="{00000000-0005-0000-0000-000083750000}"/>
    <cellStyle name="Nota 6 2" xfId="30090" xr:uid="{00000000-0005-0000-0000-000084750000}"/>
    <cellStyle name="Nota 6 3" xfId="30091" xr:uid="{00000000-0005-0000-0000-000085750000}"/>
    <cellStyle name="Nota 6 4" xfId="30092" xr:uid="{00000000-0005-0000-0000-000086750000}"/>
    <cellStyle name="Nota 7" xfId="30093" xr:uid="{00000000-0005-0000-0000-000087750000}"/>
    <cellStyle name="Nota 7 2" xfId="30094" xr:uid="{00000000-0005-0000-0000-000088750000}"/>
    <cellStyle name="Nota 7 3" xfId="30095" xr:uid="{00000000-0005-0000-0000-000089750000}"/>
    <cellStyle name="Nota 8" xfId="30096" xr:uid="{00000000-0005-0000-0000-00008A750000}"/>
    <cellStyle name="Nota 8 2" xfId="30097" xr:uid="{00000000-0005-0000-0000-00008B750000}"/>
    <cellStyle name="Nota 9" xfId="30098" xr:uid="{00000000-0005-0000-0000-00008C750000}"/>
    <cellStyle name="Percent 2" xfId="43719" xr:uid="{B767B197-223A-409C-82F6-5637A1BF6EF4}"/>
    <cellStyle name="Porcentagem 10" xfId="18" xr:uid="{00000000-0005-0000-0000-00008D750000}"/>
    <cellStyle name="Porcentagem 11" xfId="30099" xr:uid="{00000000-0005-0000-0000-00008E750000}"/>
    <cellStyle name="Porcentagem 11 2" xfId="30100" xr:uid="{00000000-0005-0000-0000-00008F750000}"/>
    <cellStyle name="Porcentagem 11 3" xfId="30101" xr:uid="{00000000-0005-0000-0000-000090750000}"/>
    <cellStyle name="Porcentagem 11 4" xfId="30102" xr:uid="{00000000-0005-0000-0000-000091750000}"/>
    <cellStyle name="Porcentagem 12" xfId="30103" xr:uid="{00000000-0005-0000-0000-000092750000}"/>
    <cellStyle name="Porcentagem 12 2" xfId="30104" xr:uid="{00000000-0005-0000-0000-000093750000}"/>
    <cellStyle name="Porcentagem 13" xfId="30105" xr:uid="{00000000-0005-0000-0000-000094750000}"/>
    <cellStyle name="Porcentagem 13 2" xfId="30106" xr:uid="{00000000-0005-0000-0000-000095750000}"/>
    <cellStyle name="Porcentagem 14" xfId="30107" xr:uid="{00000000-0005-0000-0000-000096750000}"/>
    <cellStyle name="Porcentagem 15" xfId="30108" xr:uid="{00000000-0005-0000-0000-000097750000}"/>
    <cellStyle name="Porcentagem 16" xfId="30109" xr:uid="{00000000-0005-0000-0000-000098750000}"/>
    <cellStyle name="Porcentagem 17" xfId="30110" xr:uid="{00000000-0005-0000-0000-000099750000}"/>
    <cellStyle name="Porcentagem 18" xfId="30111" xr:uid="{00000000-0005-0000-0000-00009A750000}"/>
    <cellStyle name="Porcentagem 19" xfId="10" xr:uid="{00000000-0005-0000-0000-00009B750000}"/>
    <cellStyle name="Porcentagem 2" xfId="4" xr:uid="{00000000-0005-0000-0000-00009C750000}"/>
    <cellStyle name="Porcentagem 2 10" xfId="30112" xr:uid="{00000000-0005-0000-0000-00009D750000}"/>
    <cellStyle name="Porcentagem 2 10 2" xfId="30113" xr:uid="{00000000-0005-0000-0000-00009E750000}"/>
    <cellStyle name="Porcentagem 2 11" xfId="30114" xr:uid="{00000000-0005-0000-0000-00009F750000}"/>
    <cellStyle name="Porcentagem 2 11 2" xfId="30115" xr:uid="{00000000-0005-0000-0000-0000A0750000}"/>
    <cellStyle name="Porcentagem 2 12" xfId="30116" xr:uid="{00000000-0005-0000-0000-0000A1750000}"/>
    <cellStyle name="Porcentagem 2 2" xfId="30117" xr:uid="{00000000-0005-0000-0000-0000A2750000}"/>
    <cellStyle name="Porcentagem 2 2 2" xfId="30118" xr:uid="{00000000-0005-0000-0000-0000A3750000}"/>
    <cellStyle name="Porcentagem 2 2 3" xfId="30119" xr:uid="{00000000-0005-0000-0000-0000A4750000}"/>
    <cellStyle name="Porcentagem 2 2 3 2" xfId="30120" xr:uid="{00000000-0005-0000-0000-0000A5750000}"/>
    <cellStyle name="Porcentagem 2 2 4" xfId="30121" xr:uid="{00000000-0005-0000-0000-0000A6750000}"/>
    <cellStyle name="Porcentagem 2 3" xfId="30122" xr:uid="{00000000-0005-0000-0000-0000A7750000}"/>
    <cellStyle name="Porcentagem 2 3 2" xfId="30123" xr:uid="{00000000-0005-0000-0000-0000A8750000}"/>
    <cellStyle name="Porcentagem 2 4" xfId="30124" xr:uid="{00000000-0005-0000-0000-0000A9750000}"/>
    <cellStyle name="Porcentagem 2 4 2" xfId="30125" xr:uid="{00000000-0005-0000-0000-0000AA750000}"/>
    <cellStyle name="Porcentagem 2 4 3" xfId="30126" xr:uid="{00000000-0005-0000-0000-0000AB750000}"/>
    <cellStyle name="Porcentagem 2 5" xfId="30127" xr:uid="{00000000-0005-0000-0000-0000AC750000}"/>
    <cellStyle name="Porcentagem 2 5 2" xfId="30128" xr:uid="{00000000-0005-0000-0000-0000AD750000}"/>
    <cellStyle name="Porcentagem 2 6" xfId="30129" xr:uid="{00000000-0005-0000-0000-0000AE750000}"/>
    <cellStyle name="Porcentagem 2 6 2" xfId="30130" xr:uid="{00000000-0005-0000-0000-0000AF750000}"/>
    <cellStyle name="Porcentagem 2 7" xfId="30131" xr:uid="{00000000-0005-0000-0000-0000B0750000}"/>
    <cellStyle name="Porcentagem 2 7 2" xfId="30132" xr:uid="{00000000-0005-0000-0000-0000B1750000}"/>
    <cellStyle name="Porcentagem 2 8" xfId="30133" xr:uid="{00000000-0005-0000-0000-0000B2750000}"/>
    <cellStyle name="Porcentagem 2 8 2" xfId="30134" xr:uid="{00000000-0005-0000-0000-0000B3750000}"/>
    <cellStyle name="Porcentagem 2 9" xfId="30135" xr:uid="{00000000-0005-0000-0000-0000B4750000}"/>
    <cellStyle name="Porcentagem 2 9 2" xfId="30136" xr:uid="{00000000-0005-0000-0000-0000B5750000}"/>
    <cellStyle name="Porcentagem 20" xfId="43723" xr:uid="{6B52C46A-A5C9-49A4-AEC0-0DA796CE4EB2}"/>
    <cellStyle name="Porcentagem 3" xfId="30137" xr:uid="{00000000-0005-0000-0000-0000B6750000}"/>
    <cellStyle name="Porcentagem 3 10" xfId="30138" xr:uid="{00000000-0005-0000-0000-0000B7750000}"/>
    <cellStyle name="Porcentagem 3 10 2" xfId="30139" xr:uid="{00000000-0005-0000-0000-0000B8750000}"/>
    <cellStyle name="Porcentagem 3 10 2 2" xfId="30140" xr:uid="{00000000-0005-0000-0000-0000B9750000}"/>
    <cellStyle name="Porcentagem 3 10 2 2 2" xfId="30141" xr:uid="{00000000-0005-0000-0000-0000BA750000}"/>
    <cellStyle name="Porcentagem 3 10 2 2 2 2" xfId="30142" xr:uid="{00000000-0005-0000-0000-0000BB750000}"/>
    <cellStyle name="Porcentagem 3 10 2 2 3" xfId="30143" xr:uid="{00000000-0005-0000-0000-0000BC750000}"/>
    <cellStyle name="Porcentagem 3 10 2 3" xfId="30144" xr:uid="{00000000-0005-0000-0000-0000BD750000}"/>
    <cellStyle name="Porcentagem 3 10 2 4" xfId="30145" xr:uid="{00000000-0005-0000-0000-0000BE750000}"/>
    <cellStyle name="Porcentagem 3 10 2 4 2" xfId="30146" xr:uid="{00000000-0005-0000-0000-0000BF750000}"/>
    <cellStyle name="Porcentagem 3 10 2 5" xfId="30147" xr:uid="{00000000-0005-0000-0000-0000C0750000}"/>
    <cellStyle name="Porcentagem 3 10 2 5 2" xfId="30148" xr:uid="{00000000-0005-0000-0000-0000C1750000}"/>
    <cellStyle name="Porcentagem 3 10 2 6" xfId="30149" xr:uid="{00000000-0005-0000-0000-0000C2750000}"/>
    <cellStyle name="Porcentagem 3 10 3" xfId="30150" xr:uid="{00000000-0005-0000-0000-0000C3750000}"/>
    <cellStyle name="Porcentagem 3 10 3 2" xfId="30151" xr:uid="{00000000-0005-0000-0000-0000C4750000}"/>
    <cellStyle name="Porcentagem 3 10 3 2 2" xfId="30152" xr:uid="{00000000-0005-0000-0000-0000C5750000}"/>
    <cellStyle name="Porcentagem 3 10 3 3" xfId="30153" xr:uid="{00000000-0005-0000-0000-0000C6750000}"/>
    <cellStyle name="Porcentagem 3 10 4" xfId="30154" xr:uid="{00000000-0005-0000-0000-0000C7750000}"/>
    <cellStyle name="Porcentagem 3 10 5" xfId="30155" xr:uid="{00000000-0005-0000-0000-0000C8750000}"/>
    <cellStyle name="Porcentagem 3 10 5 2" xfId="30156" xr:uid="{00000000-0005-0000-0000-0000C9750000}"/>
    <cellStyle name="Porcentagem 3 10 6" xfId="30157" xr:uid="{00000000-0005-0000-0000-0000CA750000}"/>
    <cellStyle name="Porcentagem 3 10 6 2" xfId="30158" xr:uid="{00000000-0005-0000-0000-0000CB750000}"/>
    <cellStyle name="Porcentagem 3 10 7" xfId="30159" xr:uid="{00000000-0005-0000-0000-0000CC750000}"/>
    <cellStyle name="Porcentagem 3 10 8" xfId="30160" xr:uid="{00000000-0005-0000-0000-0000CD750000}"/>
    <cellStyle name="Porcentagem 3 10 9" xfId="30161" xr:uid="{00000000-0005-0000-0000-0000CE750000}"/>
    <cellStyle name="Porcentagem 3 100" xfId="30162" xr:uid="{00000000-0005-0000-0000-0000CF750000}"/>
    <cellStyle name="Porcentagem 3 101" xfId="30163" xr:uid="{00000000-0005-0000-0000-0000D0750000}"/>
    <cellStyle name="Porcentagem 3 102" xfId="30164" xr:uid="{00000000-0005-0000-0000-0000D1750000}"/>
    <cellStyle name="Porcentagem 3 103" xfId="30165" xr:uid="{00000000-0005-0000-0000-0000D2750000}"/>
    <cellStyle name="Porcentagem 3 104" xfId="30166" xr:uid="{00000000-0005-0000-0000-0000D3750000}"/>
    <cellStyle name="Porcentagem 3 105" xfId="30167" xr:uid="{00000000-0005-0000-0000-0000D4750000}"/>
    <cellStyle name="Porcentagem 3 106" xfId="30168" xr:uid="{00000000-0005-0000-0000-0000D5750000}"/>
    <cellStyle name="Porcentagem 3 107" xfId="30169" xr:uid="{00000000-0005-0000-0000-0000D6750000}"/>
    <cellStyle name="Porcentagem 3 108" xfId="30170" xr:uid="{00000000-0005-0000-0000-0000D7750000}"/>
    <cellStyle name="Porcentagem 3 109" xfId="30171" xr:uid="{00000000-0005-0000-0000-0000D8750000}"/>
    <cellStyle name="Porcentagem 3 11" xfId="30172" xr:uid="{00000000-0005-0000-0000-0000D9750000}"/>
    <cellStyle name="Porcentagem 3 11 2" xfId="30173" xr:uid="{00000000-0005-0000-0000-0000DA750000}"/>
    <cellStyle name="Porcentagem 3 11 2 2" xfId="30174" xr:uid="{00000000-0005-0000-0000-0000DB750000}"/>
    <cellStyle name="Porcentagem 3 11 2 2 2" xfId="30175" xr:uid="{00000000-0005-0000-0000-0000DC750000}"/>
    <cellStyle name="Porcentagem 3 11 2 2 2 2" xfId="30176" xr:uid="{00000000-0005-0000-0000-0000DD750000}"/>
    <cellStyle name="Porcentagem 3 11 2 2 3" xfId="30177" xr:uid="{00000000-0005-0000-0000-0000DE750000}"/>
    <cellStyle name="Porcentagem 3 11 2 3" xfId="30178" xr:uid="{00000000-0005-0000-0000-0000DF750000}"/>
    <cellStyle name="Porcentagem 3 11 2 4" xfId="30179" xr:uid="{00000000-0005-0000-0000-0000E0750000}"/>
    <cellStyle name="Porcentagem 3 11 2 4 2" xfId="30180" xr:uid="{00000000-0005-0000-0000-0000E1750000}"/>
    <cellStyle name="Porcentagem 3 11 2 5" xfId="30181" xr:uid="{00000000-0005-0000-0000-0000E2750000}"/>
    <cellStyle name="Porcentagem 3 11 2 5 2" xfId="30182" xr:uid="{00000000-0005-0000-0000-0000E3750000}"/>
    <cellStyle name="Porcentagem 3 11 2 6" xfId="30183" xr:uid="{00000000-0005-0000-0000-0000E4750000}"/>
    <cellStyle name="Porcentagem 3 11 3" xfId="30184" xr:uid="{00000000-0005-0000-0000-0000E5750000}"/>
    <cellStyle name="Porcentagem 3 11 3 2" xfId="30185" xr:uid="{00000000-0005-0000-0000-0000E6750000}"/>
    <cellStyle name="Porcentagem 3 11 3 2 2" xfId="30186" xr:uid="{00000000-0005-0000-0000-0000E7750000}"/>
    <cellStyle name="Porcentagem 3 11 3 3" xfId="30187" xr:uid="{00000000-0005-0000-0000-0000E8750000}"/>
    <cellStyle name="Porcentagem 3 11 4" xfId="30188" xr:uid="{00000000-0005-0000-0000-0000E9750000}"/>
    <cellStyle name="Porcentagem 3 11 5" xfId="30189" xr:uid="{00000000-0005-0000-0000-0000EA750000}"/>
    <cellStyle name="Porcentagem 3 11 5 2" xfId="30190" xr:uid="{00000000-0005-0000-0000-0000EB750000}"/>
    <cellStyle name="Porcentagem 3 11 6" xfId="30191" xr:uid="{00000000-0005-0000-0000-0000EC750000}"/>
    <cellStyle name="Porcentagem 3 11 6 2" xfId="30192" xr:uid="{00000000-0005-0000-0000-0000ED750000}"/>
    <cellStyle name="Porcentagem 3 11 7" xfId="30193" xr:uid="{00000000-0005-0000-0000-0000EE750000}"/>
    <cellStyle name="Porcentagem 3 110" xfId="30194" xr:uid="{00000000-0005-0000-0000-0000EF750000}"/>
    <cellStyle name="Porcentagem 3 111" xfId="30195" xr:uid="{00000000-0005-0000-0000-0000F0750000}"/>
    <cellStyle name="Porcentagem 3 112" xfId="30196" xr:uid="{00000000-0005-0000-0000-0000F1750000}"/>
    <cellStyle name="Porcentagem 3 113" xfId="30197" xr:uid="{00000000-0005-0000-0000-0000F2750000}"/>
    <cellStyle name="Porcentagem 3 114" xfId="30198" xr:uid="{00000000-0005-0000-0000-0000F3750000}"/>
    <cellStyle name="Porcentagem 3 115" xfId="30199" xr:uid="{00000000-0005-0000-0000-0000F4750000}"/>
    <cellStyle name="Porcentagem 3 116" xfId="30200" xr:uid="{00000000-0005-0000-0000-0000F5750000}"/>
    <cellStyle name="Porcentagem 3 117" xfId="30201" xr:uid="{00000000-0005-0000-0000-0000F6750000}"/>
    <cellStyle name="Porcentagem 3 118" xfId="30202" xr:uid="{00000000-0005-0000-0000-0000F7750000}"/>
    <cellStyle name="Porcentagem 3 119" xfId="30203" xr:uid="{00000000-0005-0000-0000-0000F8750000}"/>
    <cellStyle name="Porcentagem 3 12" xfId="30204" xr:uid="{00000000-0005-0000-0000-0000F9750000}"/>
    <cellStyle name="Porcentagem 3 12 2" xfId="30205" xr:uid="{00000000-0005-0000-0000-0000FA750000}"/>
    <cellStyle name="Porcentagem 3 12 2 2" xfId="30206" xr:uid="{00000000-0005-0000-0000-0000FB750000}"/>
    <cellStyle name="Porcentagem 3 12 2 2 2" xfId="30207" xr:uid="{00000000-0005-0000-0000-0000FC750000}"/>
    <cellStyle name="Porcentagem 3 12 2 3" xfId="30208" xr:uid="{00000000-0005-0000-0000-0000FD750000}"/>
    <cellStyle name="Porcentagem 3 12 3" xfId="30209" xr:uid="{00000000-0005-0000-0000-0000FE750000}"/>
    <cellStyle name="Porcentagem 3 12 4" xfId="30210" xr:uid="{00000000-0005-0000-0000-0000FF750000}"/>
    <cellStyle name="Porcentagem 3 12 4 2" xfId="30211" xr:uid="{00000000-0005-0000-0000-000000760000}"/>
    <cellStyle name="Porcentagem 3 12 5" xfId="30212" xr:uid="{00000000-0005-0000-0000-000001760000}"/>
    <cellStyle name="Porcentagem 3 12 5 2" xfId="30213" xr:uid="{00000000-0005-0000-0000-000002760000}"/>
    <cellStyle name="Porcentagem 3 12 6" xfId="30214" xr:uid="{00000000-0005-0000-0000-000003760000}"/>
    <cellStyle name="Porcentagem 3 120" xfId="30215" xr:uid="{00000000-0005-0000-0000-000004760000}"/>
    <cellStyle name="Porcentagem 3 121" xfId="30216" xr:uid="{00000000-0005-0000-0000-000005760000}"/>
    <cellStyle name="Porcentagem 3 122" xfId="30217" xr:uid="{00000000-0005-0000-0000-000006760000}"/>
    <cellStyle name="Porcentagem 3 123" xfId="30218" xr:uid="{00000000-0005-0000-0000-000007760000}"/>
    <cellStyle name="Porcentagem 3 124" xfId="30219" xr:uid="{00000000-0005-0000-0000-000008760000}"/>
    <cellStyle name="Porcentagem 3 125" xfId="30220" xr:uid="{00000000-0005-0000-0000-000009760000}"/>
    <cellStyle name="Porcentagem 3 126" xfId="30221" xr:uid="{00000000-0005-0000-0000-00000A760000}"/>
    <cellStyle name="Porcentagem 3 127" xfId="30222" xr:uid="{00000000-0005-0000-0000-00000B760000}"/>
    <cellStyle name="Porcentagem 3 128" xfId="30223" xr:uid="{00000000-0005-0000-0000-00000C760000}"/>
    <cellStyle name="Porcentagem 3 129" xfId="30224" xr:uid="{00000000-0005-0000-0000-00000D760000}"/>
    <cellStyle name="Porcentagem 3 13" xfId="30225" xr:uid="{00000000-0005-0000-0000-00000E760000}"/>
    <cellStyle name="Porcentagem 3 13 2" xfId="30226" xr:uid="{00000000-0005-0000-0000-00000F760000}"/>
    <cellStyle name="Porcentagem 3 13 2 2" xfId="30227" xr:uid="{00000000-0005-0000-0000-000010760000}"/>
    <cellStyle name="Porcentagem 3 13 3" xfId="30228" xr:uid="{00000000-0005-0000-0000-000011760000}"/>
    <cellStyle name="Porcentagem 3 13 4" xfId="30229" xr:uid="{00000000-0005-0000-0000-000012760000}"/>
    <cellStyle name="Porcentagem 3 130" xfId="30230" xr:uid="{00000000-0005-0000-0000-000013760000}"/>
    <cellStyle name="Porcentagem 3 131" xfId="30231" xr:uid="{00000000-0005-0000-0000-000014760000}"/>
    <cellStyle name="Porcentagem 3 132" xfId="30232" xr:uid="{00000000-0005-0000-0000-000015760000}"/>
    <cellStyle name="Porcentagem 3 133" xfId="30233" xr:uid="{00000000-0005-0000-0000-000016760000}"/>
    <cellStyle name="Porcentagem 3 134" xfId="30234" xr:uid="{00000000-0005-0000-0000-000017760000}"/>
    <cellStyle name="Porcentagem 3 135" xfId="30235" xr:uid="{00000000-0005-0000-0000-000018760000}"/>
    <cellStyle name="Porcentagem 3 136" xfId="30236" xr:uid="{00000000-0005-0000-0000-000019760000}"/>
    <cellStyle name="Porcentagem 3 137" xfId="30237" xr:uid="{00000000-0005-0000-0000-00001A760000}"/>
    <cellStyle name="Porcentagem 3 138" xfId="30238" xr:uid="{00000000-0005-0000-0000-00001B760000}"/>
    <cellStyle name="Porcentagem 3 139" xfId="30239" xr:uid="{00000000-0005-0000-0000-00001C760000}"/>
    <cellStyle name="Porcentagem 3 14" xfId="30240" xr:uid="{00000000-0005-0000-0000-00001D760000}"/>
    <cellStyle name="Porcentagem 3 140" xfId="30241" xr:uid="{00000000-0005-0000-0000-00001E760000}"/>
    <cellStyle name="Porcentagem 3 141" xfId="30242" xr:uid="{00000000-0005-0000-0000-00001F760000}"/>
    <cellStyle name="Porcentagem 3 142" xfId="30243" xr:uid="{00000000-0005-0000-0000-000020760000}"/>
    <cellStyle name="Porcentagem 3 143" xfId="30244" xr:uid="{00000000-0005-0000-0000-000021760000}"/>
    <cellStyle name="Porcentagem 3 144" xfId="30245" xr:uid="{00000000-0005-0000-0000-000022760000}"/>
    <cellStyle name="Porcentagem 3 145" xfId="30246" xr:uid="{00000000-0005-0000-0000-000023760000}"/>
    <cellStyle name="Porcentagem 3 146" xfId="30247" xr:uid="{00000000-0005-0000-0000-000024760000}"/>
    <cellStyle name="Porcentagem 3 147" xfId="30248" xr:uid="{00000000-0005-0000-0000-000025760000}"/>
    <cellStyle name="Porcentagem 3 148" xfId="30249" xr:uid="{00000000-0005-0000-0000-000026760000}"/>
    <cellStyle name="Porcentagem 3 149" xfId="30250" xr:uid="{00000000-0005-0000-0000-000027760000}"/>
    <cellStyle name="Porcentagem 3 15" xfId="30251" xr:uid="{00000000-0005-0000-0000-000028760000}"/>
    <cellStyle name="Porcentagem 3 15 2" xfId="30252" xr:uid="{00000000-0005-0000-0000-000029760000}"/>
    <cellStyle name="Porcentagem 3 15 3" xfId="30253" xr:uid="{00000000-0005-0000-0000-00002A760000}"/>
    <cellStyle name="Porcentagem 3 150" xfId="30254" xr:uid="{00000000-0005-0000-0000-00002B760000}"/>
    <cellStyle name="Porcentagem 3 151" xfId="30255" xr:uid="{00000000-0005-0000-0000-00002C760000}"/>
    <cellStyle name="Porcentagem 3 152" xfId="30256" xr:uid="{00000000-0005-0000-0000-00002D760000}"/>
    <cellStyle name="Porcentagem 3 153" xfId="30257" xr:uid="{00000000-0005-0000-0000-00002E760000}"/>
    <cellStyle name="Porcentagem 3 154" xfId="30258" xr:uid="{00000000-0005-0000-0000-00002F760000}"/>
    <cellStyle name="Porcentagem 3 155" xfId="30259" xr:uid="{00000000-0005-0000-0000-000030760000}"/>
    <cellStyle name="Porcentagem 3 156" xfId="30260" xr:uid="{00000000-0005-0000-0000-000031760000}"/>
    <cellStyle name="Porcentagem 3 157" xfId="30261" xr:uid="{00000000-0005-0000-0000-000032760000}"/>
    <cellStyle name="Porcentagem 3 158" xfId="30262" xr:uid="{00000000-0005-0000-0000-000033760000}"/>
    <cellStyle name="Porcentagem 3 159" xfId="30263" xr:uid="{00000000-0005-0000-0000-000034760000}"/>
    <cellStyle name="Porcentagem 3 16" xfId="30264" xr:uid="{00000000-0005-0000-0000-000035760000}"/>
    <cellStyle name="Porcentagem 3 16 2" xfId="30265" xr:uid="{00000000-0005-0000-0000-000036760000}"/>
    <cellStyle name="Porcentagem 3 16 3" xfId="30266" xr:uid="{00000000-0005-0000-0000-000037760000}"/>
    <cellStyle name="Porcentagem 3 160" xfId="30267" xr:uid="{00000000-0005-0000-0000-000038760000}"/>
    <cellStyle name="Porcentagem 3 161" xfId="30268" xr:uid="{00000000-0005-0000-0000-000039760000}"/>
    <cellStyle name="Porcentagem 3 162" xfId="30269" xr:uid="{00000000-0005-0000-0000-00003A760000}"/>
    <cellStyle name="Porcentagem 3 163" xfId="30270" xr:uid="{00000000-0005-0000-0000-00003B760000}"/>
    <cellStyle name="Porcentagem 3 164" xfId="30271" xr:uid="{00000000-0005-0000-0000-00003C760000}"/>
    <cellStyle name="Porcentagem 3 165" xfId="30272" xr:uid="{00000000-0005-0000-0000-00003D760000}"/>
    <cellStyle name="Porcentagem 3 166" xfId="30273" xr:uid="{00000000-0005-0000-0000-00003E760000}"/>
    <cellStyle name="Porcentagem 3 167" xfId="30274" xr:uid="{00000000-0005-0000-0000-00003F760000}"/>
    <cellStyle name="Porcentagem 3 168" xfId="30275" xr:uid="{00000000-0005-0000-0000-000040760000}"/>
    <cellStyle name="Porcentagem 3 169" xfId="30276" xr:uid="{00000000-0005-0000-0000-000041760000}"/>
    <cellStyle name="Porcentagem 3 17" xfId="30277" xr:uid="{00000000-0005-0000-0000-000042760000}"/>
    <cellStyle name="Porcentagem 3 17 2" xfId="30278" xr:uid="{00000000-0005-0000-0000-000043760000}"/>
    <cellStyle name="Porcentagem 3 170" xfId="30279" xr:uid="{00000000-0005-0000-0000-000044760000}"/>
    <cellStyle name="Porcentagem 3 171" xfId="30280" xr:uid="{00000000-0005-0000-0000-000045760000}"/>
    <cellStyle name="Porcentagem 3 172" xfId="30281" xr:uid="{00000000-0005-0000-0000-000046760000}"/>
    <cellStyle name="Porcentagem 3 173" xfId="30282" xr:uid="{00000000-0005-0000-0000-000047760000}"/>
    <cellStyle name="Porcentagem 3 174" xfId="30283" xr:uid="{00000000-0005-0000-0000-000048760000}"/>
    <cellStyle name="Porcentagem 3 175" xfId="30284" xr:uid="{00000000-0005-0000-0000-000049760000}"/>
    <cellStyle name="Porcentagem 3 176" xfId="30285" xr:uid="{00000000-0005-0000-0000-00004A760000}"/>
    <cellStyle name="Porcentagem 3 177" xfId="30286" xr:uid="{00000000-0005-0000-0000-00004B760000}"/>
    <cellStyle name="Porcentagem 3 178" xfId="30287" xr:uid="{00000000-0005-0000-0000-00004C760000}"/>
    <cellStyle name="Porcentagem 3 179" xfId="30288" xr:uid="{00000000-0005-0000-0000-00004D760000}"/>
    <cellStyle name="Porcentagem 3 18" xfId="30289" xr:uid="{00000000-0005-0000-0000-00004E760000}"/>
    <cellStyle name="Porcentagem 3 180" xfId="30290" xr:uid="{00000000-0005-0000-0000-00004F760000}"/>
    <cellStyle name="Porcentagem 3 181" xfId="30291" xr:uid="{00000000-0005-0000-0000-000050760000}"/>
    <cellStyle name="Porcentagem 3 182" xfId="30292" xr:uid="{00000000-0005-0000-0000-000051760000}"/>
    <cellStyle name="Porcentagem 3 183" xfId="30293" xr:uid="{00000000-0005-0000-0000-000052760000}"/>
    <cellStyle name="Porcentagem 3 184" xfId="30294" xr:uid="{00000000-0005-0000-0000-000053760000}"/>
    <cellStyle name="Porcentagem 3 185" xfId="30295" xr:uid="{00000000-0005-0000-0000-000054760000}"/>
    <cellStyle name="Porcentagem 3 186" xfId="30296" xr:uid="{00000000-0005-0000-0000-000055760000}"/>
    <cellStyle name="Porcentagem 3 187" xfId="30297" xr:uid="{00000000-0005-0000-0000-000056760000}"/>
    <cellStyle name="Porcentagem 3 188" xfId="30298" xr:uid="{00000000-0005-0000-0000-000057760000}"/>
    <cellStyle name="Porcentagem 3 19" xfId="30299" xr:uid="{00000000-0005-0000-0000-000058760000}"/>
    <cellStyle name="Porcentagem 3 2" xfId="30300" xr:uid="{00000000-0005-0000-0000-000059760000}"/>
    <cellStyle name="Porcentagem 3 2 10" xfId="30301" xr:uid="{00000000-0005-0000-0000-00005A760000}"/>
    <cellStyle name="Porcentagem 3 2 10 2" xfId="30302" xr:uid="{00000000-0005-0000-0000-00005B760000}"/>
    <cellStyle name="Porcentagem 3 2 10 2 2" xfId="30303" xr:uid="{00000000-0005-0000-0000-00005C760000}"/>
    <cellStyle name="Porcentagem 3 2 10 2 2 2" xfId="30304" xr:uid="{00000000-0005-0000-0000-00005D760000}"/>
    <cellStyle name="Porcentagem 3 2 10 2 3" xfId="30305" xr:uid="{00000000-0005-0000-0000-00005E760000}"/>
    <cellStyle name="Porcentagem 3 2 10 3" xfId="30306" xr:uid="{00000000-0005-0000-0000-00005F760000}"/>
    <cellStyle name="Porcentagem 3 2 10 3 2" xfId="30307" xr:uid="{00000000-0005-0000-0000-000060760000}"/>
    <cellStyle name="Porcentagem 3 2 10 4" xfId="30308" xr:uid="{00000000-0005-0000-0000-000061760000}"/>
    <cellStyle name="Porcentagem 3 2 10 4 2" xfId="30309" xr:uid="{00000000-0005-0000-0000-000062760000}"/>
    <cellStyle name="Porcentagem 3 2 10 5" xfId="30310" xr:uid="{00000000-0005-0000-0000-000063760000}"/>
    <cellStyle name="Porcentagem 3 2 11" xfId="30311" xr:uid="{00000000-0005-0000-0000-000064760000}"/>
    <cellStyle name="Porcentagem 3 2 11 2" xfId="30312" xr:uid="{00000000-0005-0000-0000-000065760000}"/>
    <cellStyle name="Porcentagem 3 2 11 2 2" xfId="30313" xr:uid="{00000000-0005-0000-0000-000066760000}"/>
    <cellStyle name="Porcentagem 3 2 11 3" xfId="30314" xr:uid="{00000000-0005-0000-0000-000067760000}"/>
    <cellStyle name="Porcentagem 3 2 12" xfId="30315" xr:uid="{00000000-0005-0000-0000-000068760000}"/>
    <cellStyle name="Porcentagem 3 2 13" xfId="30316" xr:uid="{00000000-0005-0000-0000-000069760000}"/>
    <cellStyle name="Porcentagem 3 2 13 2" xfId="30317" xr:uid="{00000000-0005-0000-0000-00006A760000}"/>
    <cellStyle name="Porcentagem 3 2 14" xfId="30318" xr:uid="{00000000-0005-0000-0000-00006B760000}"/>
    <cellStyle name="Porcentagem 3 2 14 2" xfId="30319" xr:uid="{00000000-0005-0000-0000-00006C760000}"/>
    <cellStyle name="Porcentagem 3 2 15" xfId="30320" xr:uid="{00000000-0005-0000-0000-00006D760000}"/>
    <cellStyle name="Porcentagem 3 2 16" xfId="30321" xr:uid="{00000000-0005-0000-0000-00006E760000}"/>
    <cellStyle name="Porcentagem 3 2 17" xfId="30322" xr:uid="{00000000-0005-0000-0000-00006F760000}"/>
    <cellStyle name="Porcentagem 3 2 2" xfId="30323" xr:uid="{00000000-0005-0000-0000-000070760000}"/>
    <cellStyle name="Porcentagem 3 2 2 10" xfId="30324" xr:uid="{00000000-0005-0000-0000-000071760000}"/>
    <cellStyle name="Porcentagem 3 2 2 11" xfId="30325" xr:uid="{00000000-0005-0000-0000-000072760000}"/>
    <cellStyle name="Porcentagem 3 2 2 2" xfId="30326" xr:uid="{00000000-0005-0000-0000-000073760000}"/>
    <cellStyle name="Porcentagem 3 2 2 2 2" xfId="30327" xr:uid="{00000000-0005-0000-0000-000074760000}"/>
    <cellStyle name="Porcentagem 3 2 2 2 2 2" xfId="30328" xr:uid="{00000000-0005-0000-0000-000075760000}"/>
    <cellStyle name="Porcentagem 3 2 2 2 2 2 2" xfId="30329" xr:uid="{00000000-0005-0000-0000-000076760000}"/>
    <cellStyle name="Porcentagem 3 2 2 2 2 2 2 2" xfId="30330" xr:uid="{00000000-0005-0000-0000-000077760000}"/>
    <cellStyle name="Porcentagem 3 2 2 2 2 2 2 2 2" xfId="30331" xr:uid="{00000000-0005-0000-0000-000078760000}"/>
    <cellStyle name="Porcentagem 3 2 2 2 2 2 2 3" xfId="30332" xr:uid="{00000000-0005-0000-0000-000079760000}"/>
    <cellStyle name="Porcentagem 3 2 2 2 2 2 3" xfId="30333" xr:uid="{00000000-0005-0000-0000-00007A760000}"/>
    <cellStyle name="Porcentagem 3 2 2 2 2 2 3 2" xfId="30334" xr:uid="{00000000-0005-0000-0000-00007B760000}"/>
    <cellStyle name="Porcentagem 3 2 2 2 2 2 4" xfId="30335" xr:uid="{00000000-0005-0000-0000-00007C760000}"/>
    <cellStyle name="Porcentagem 3 2 2 2 2 2 4 2" xfId="30336" xr:uid="{00000000-0005-0000-0000-00007D760000}"/>
    <cellStyle name="Porcentagem 3 2 2 2 2 2 5" xfId="30337" xr:uid="{00000000-0005-0000-0000-00007E760000}"/>
    <cellStyle name="Porcentagem 3 2 2 2 2 3" xfId="30338" xr:uid="{00000000-0005-0000-0000-00007F760000}"/>
    <cellStyle name="Porcentagem 3 2 2 2 2 3 2" xfId="30339" xr:uid="{00000000-0005-0000-0000-000080760000}"/>
    <cellStyle name="Porcentagem 3 2 2 2 2 3 2 2" xfId="30340" xr:uid="{00000000-0005-0000-0000-000081760000}"/>
    <cellStyle name="Porcentagem 3 2 2 2 2 3 3" xfId="30341" xr:uid="{00000000-0005-0000-0000-000082760000}"/>
    <cellStyle name="Porcentagem 3 2 2 2 2 4" xfId="30342" xr:uid="{00000000-0005-0000-0000-000083760000}"/>
    <cellStyle name="Porcentagem 3 2 2 2 2 4 2" xfId="30343" xr:uid="{00000000-0005-0000-0000-000084760000}"/>
    <cellStyle name="Porcentagem 3 2 2 2 2 5" xfId="30344" xr:uid="{00000000-0005-0000-0000-000085760000}"/>
    <cellStyle name="Porcentagem 3 2 2 2 2 5 2" xfId="30345" xr:uid="{00000000-0005-0000-0000-000086760000}"/>
    <cellStyle name="Porcentagem 3 2 2 2 2 6" xfId="30346" xr:uid="{00000000-0005-0000-0000-000087760000}"/>
    <cellStyle name="Porcentagem 3 2 2 2 2 7" xfId="30347" xr:uid="{00000000-0005-0000-0000-000088760000}"/>
    <cellStyle name="Porcentagem 3 2 2 2 2 8" xfId="30348" xr:uid="{00000000-0005-0000-0000-000089760000}"/>
    <cellStyle name="Porcentagem 3 2 2 2 3" xfId="30349" xr:uid="{00000000-0005-0000-0000-00008A760000}"/>
    <cellStyle name="Porcentagem 3 2 2 2 3 2" xfId="30350" xr:uid="{00000000-0005-0000-0000-00008B760000}"/>
    <cellStyle name="Porcentagem 3 2 2 2 3 2 2" xfId="30351" xr:uid="{00000000-0005-0000-0000-00008C760000}"/>
    <cellStyle name="Porcentagem 3 2 2 2 3 2 2 2" xfId="30352" xr:uid="{00000000-0005-0000-0000-00008D760000}"/>
    <cellStyle name="Porcentagem 3 2 2 2 3 2 3" xfId="30353" xr:uid="{00000000-0005-0000-0000-00008E760000}"/>
    <cellStyle name="Porcentagem 3 2 2 2 3 3" xfId="30354" xr:uid="{00000000-0005-0000-0000-00008F760000}"/>
    <cellStyle name="Porcentagem 3 2 2 2 3 3 2" xfId="30355" xr:uid="{00000000-0005-0000-0000-000090760000}"/>
    <cellStyle name="Porcentagem 3 2 2 2 3 4" xfId="30356" xr:uid="{00000000-0005-0000-0000-000091760000}"/>
    <cellStyle name="Porcentagem 3 2 2 2 3 4 2" xfId="30357" xr:uid="{00000000-0005-0000-0000-000092760000}"/>
    <cellStyle name="Porcentagem 3 2 2 2 3 5" xfId="30358" xr:uid="{00000000-0005-0000-0000-000093760000}"/>
    <cellStyle name="Porcentagem 3 2 2 2 4" xfId="30359" xr:uid="{00000000-0005-0000-0000-000094760000}"/>
    <cellStyle name="Porcentagem 3 2 2 2 4 2" xfId="30360" xr:uid="{00000000-0005-0000-0000-000095760000}"/>
    <cellStyle name="Porcentagem 3 2 2 2 4 2 2" xfId="30361" xr:uid="{00000000-0005-0000-0000-000096760000}"/>
    <cellStyle name="Porcentagem 3 2 2 2 4 3" xfId="30362" xr:uid="{00000000-0005-0000-0000-000097760000}"/>
    <cellStyle name="Porcentagem 3 2 2 2 5" xfId="30363" xr:uid="{00000000-0005-0000-0000-000098760000}"/>
    <cellStyle name="Porcentagem 3 2 2 2 5 2" xfId="30364" xr:uid="{00000000-0005-0000-0000-000099760000}"/>
    <cellStyle name="Porcentagem 3 2 2 2 6" xfId="30365" xr:uid="{00000000-0005-0000-0000-00009A760000}"/>
    <cellStyle name="Porcentagem 3 2 2 2 6 2" xfId="30366" xr:uid="{00000000-0005-0000-0000-00009B760000}"/>
    <cellStyle name="Porcentagem 3 2 2 2 7" xfId="30367" xr:uid="{00000000-0005-0000-0000-00009C760000}"/>
    <cellStyle name="Porcentagem 3 2 2 2 8" xfId="30368" xr:uid="{00000000-0005-0000-0000-00009D760000}"/>
    <cellStyle name="Porcentagem 3 2 2 2 9" xfId="30369" xr:uid="{00000000-0005-0000-0000-00009E760000}"/>
    <cellStyle name="Porcentagem 3 2 2 3" xfId="30370" xr:uid="{00000000-0005-0000-0000-00009F760000}"/>
    <cellStyle name="Porcentagem 3 2 2 3 2" xfId="30371" xr:uid="{00000000-0005-0000-0000-0000A0760000}"/>
    <cellStyle name="Porcentagem 3 2 2 3 2 2" xfId="30372" xr:uid="{00000000-0005-0000-0000-0000A1760000}"/>
    <cellStyle name="Porcentagem 3 2 2 3 2 2 2" xfId="30373" xr:uid="{00000000-0005-0000-0000-0000A2760000}"/>
    <cellStyle name="Porcentagem 3 2 2 3 2 2 2 2" xfId="30374" xr:uid="{00000000-0005-0000-0000-0000A3760000}"/>
    <cellStyle name="Porcentagem 3 2 2 3 2 2 3" xfId="30375" xr:uid="{00000000-0005-0000-0000-0000A4760000}"/>
    <cellStyle name="Porcentagem 3 2 2 3 2 3" xfId="30376" xr:uid="{00000000-0005-0000-0000-0000A5760000}"/>
    <cellStyle name="Porcentagem 3 2 2 3 2 3 2" xfId="30377" xr:uid="{00000000-0005-0000-0000-0000A6760000}"/>
    <cellStyle name="Porcentagem 3 2 2 3 2 4" xfId="30378" xr:uid="{00000000-0005-0000-0000-0000A7760000}"/>
    <cellStyle name="Porcentagem 3 2 2 3 2 4 2" xfId="30379" xr:uid="{00000000-0005-0000-0000-0000A8760000}"/>
    <cellStyle name="Porcentagem 3 2 2 3 2 5" xfId="30380" xr:uid="{00000000-0005-0000-0000-0000A9760000}"/>
    <cellStyle name="Porcentagem 3 2 2 3 3" xfId="30381" xr:uid="{00000000-0005-0000-0000-0000AA760000}"/>
    <cellStyle name="Porcentagem 3 2 2 3 3 2" xfId="30382" xr:uid="{00000000-0005-0000-0000-0000AB760000}"/>
    <cellStyle name="Porcentagem 3 2 2 3 3 2 2" xfId="30383" xr:uid="{00000000-0005-0000-0000-0000AC760000}"/>
    <cellStyle name="Porcentagem 3 2 2 3 3 3" xfId="30384" xr:uid="{00000000-0005-0000-0000-0000AD760000}"/>
    <cellStyle name="Porcentagem 3 2 2 3 4" xfId="30385" xr:uid="{00000000-0005-0000-0000-0000AE760000}"/>
    <cellStyle name="Porcentagem 3 2 2 3 4 2" xfId="30386" xr:uid="{00000000-0005-0000-0000-0000AF760000}"/>
    <cellStyle name="Porcentagem 3 2 2 3 5" xfId="30387" xr:uid="{00000000-0005-0000-0000-0000B0760000}"/>
    <cellStyle name="Porcentagem 3 2 2 3 5 2" xfId="30388" xr:uid="{00000000-0005-0000-0000-0000B1760000}"/>
    <cellStyle name="Porcentagem 3 2 2 3 6" xfId="30389" xr:uid="{00000000-0005-0000-0000-0000B2760000}"/>
    <cellStyle name="Porcentagem 3 2 2 3 7" xfId="30390" xr:uid="{00000000-0005-0000-0000-0000B3760000}"/>
    <cellStyle name="Porcentagem 3 2 2 3 8" xfId="30391" xr:uid="{00000000-0005-0000-0000-0000B4760000}"/>
    <cellStyle name="Porcentagem 3 2 2 4" xfId="30392" xr:uid="{00000000-0005-0000-0000-0000B5760000}"/>
    <cellStyle name="Porcentagem 3 2 2 4 2" xfId="30393" xr:uid="{00000000-0005-0000-0000-0000B6760000}"/>
    <cellStyle name="Porcentagem 3 2 2 4 2 2" xfId="30394" xr:uid="{00000000-0005-0000-0000-0000B7760000}"/>
    <cellStyle name="Porcentagem 3 2 2 4 2 2 2" xfId="30395" xr:uid="{00000000-0005-0000-0000-0000B8760000}"/>
    <cellStyle name="Porcentagem 3 2 2 4 2 3" xfId="30396" xr:uid="{00000000-0005-0000-0000-0000B9760000}"/>
    <cellStyle name="Porcentagem 3 2 2 4 3" xfId="30397" xr:uid="{00000000-0005-0000-0000-0000BA760000}"/>
    <cellStyle name="Porcentagem 3 2 2 4 3 2" xfId="30398" xr:uid="{00000000-0005-0000-0000-0000BB760000}"/>
    <cellStyle name="Porcentagem 3 2 2 4 4" xfId="30399" xr:uid="{00000000-0005-0000-0000-0000BC760000}"/>
    <cellStyle name="Porcentagem 3 2 2 4 4 2" xfId="30400" xr:uid="{00000000-0005-0000-0000-0000BD760000}"/>
    <cellStyle name="Porcentagem 3 2 2 4 5" xfId="30401" xr:uid="{00000000-0005-0000-0000-0000BE760000}"/>
    <cellStyle name="Porcentagem 3 2 2 5" xfId="30402" xr:uid="{00000000-0005-0000-0000-0000BF760000}"/>
    <cellStyle name="Porcentagem 3 2 2 5 2" xfId="30403" xr:uid="{00000000-0005-0000-0000-0000C0760000}"/>
    <cellStyle name="Porcentagem 3 2 2 5 2 2" xfId="30404" xr:uid="{00000000-0005-0000-0000-0000C1760000}"/>
    <cellStyle name="Porcentagem 3 2 2 5 3" xfId="30405" xr:uid="{00000000-0005-0000-0000-0000C2760000}"/>
    <cellStyle name="Porcentagem 3 2 2 6" xfId="30406" xr:uid="{00000000-0005-0000-0000-0000C3760000}"/>
    <cellStyle name="Porcentagem 3 2 2 7" xfId="30407" xr:uid="{00000000-0005-0000-0000-0000C4760000}"/>
    <cellStyle name="Porcentagem 3 2 2 7 2" xfId="30408" xr:uid="{00000000-0005-0000-0000-0000C5760000}"/>
    <cellStyle name="Porcentagem 3 2 2 8" xfId="30409" xr:uid="{00000000-0005-0000-0000-0000C6760000}"/>
    <cellStyle name="Porcentagem 3 2 2 8 2" xfId="30410" xr:uid="{00000000-0005-0000-0000-0000C7760000}"/>
    <cellStyle name="Porcentagem 3 2 2 9" xfId="30411" xr:uid="{00000000-0005-0000-0000-0000C8760000}"/>
    <cellStyle name="Porcentagem 3 2 3" xfId="30412" xr:uid="{00000000-0005-0000-0000-0000C9760000}"/>
    <cellStyle name="Porcentagem 3 2 3 10" xfId="30413" xr:uid="{00000000-0005-0000-0000-0000CA760000}"/>
    <cellStyle name="Porcentagem 3 2 3 2" xfId="30414" xr:uid="{00000000-0005-0000-0000-0000CB760000}"/>
    <cellStyle name="Porcentagem 3 2 3 2 2" xfId="30415" xr:uid="{00000000-0005-0000-0000-0000CC760000}"/>
    <cellStyle name="Porcentagem 3 2 3 2 2 2" xfId="30416" xr:uid="{00000000-0005-0000-0000-0000CD760000}"/>
    <cellStyle name="Porcentagem 3 2 3 2 2 2 2" xfId="30417" xr:uid="{00000000-0005-0000-0000-0000CE760000}"/>
    <cellStyle name="Porcentagem 3 2 3 2 2 2 2 2" xfId="30418" xr:uid="{00000000-0005-0000-0000-0000CF760000}"/>
    <cellStyle name="Porcentagem 3 2 3 2 2 2 2 2 2" xfId="30419" xr:uid="{00000000-0005-0000-0000-0000D0760000}"/>
    <cellStyle name="Porcentagem 3 2 3 2 2 2 2 3" xfId="30420" xr:uid="{00000000-0005-0000-0000-0000D1760000}"/>
    <cellStyle name="Porcentagem 3 2 3 2 2 2 3" xfId="30421" xr:uid="{00000000-0005-0000-0000-0000D2760000}"/>
    <cellStyle name="Porcentagem 3 2 3 2 2 2 3 2" xfId="30422" xr:uid="{00000000-0005-0000-0000-0000D3760000}"/>
    <cellStyle name="Porcentagem 3 2 3 2 2 2 4" xfId="30423" xr:uid="{00000000-0005-0000-0000-0000D4760000}"/>
    <cellStyle name="Porcentagem 3 2 3 2 2 2 4 2" xfId="30424" xr:uid="{00000000-0005-0000-0000-0000D5760000}"/>
    <cellStyle name="Porcentagem 3 2 3 2 2 2 5" xfId="30425" xr:uid="{00000000-0005-0000-0000-0000D6760000}"/>
    <cellStyle name="Porcentagem 3 2 3 2 2 3" xfId="30426" xr:uid="{00000000-0005-0000-0000-0000D7760000}"/>
    <cellStyle name="Porcentagem 3 2 3 2 2 3 2" xfId="30427" xr:uid="{00000000-0005-0000-0000-0000D8760000}"/>
    <cellStyle name="Porcentagem 3 2 3 2 2 3 2 2" xfId="30428" xr:uid="{00000000-0005-0000-0000-0000D9760000}"/>
    <cellStyle name="Porcentagem 3 2 3 2 2 3 3" xfId="30429" xr:uid="{00000000-0005-0000-0000-0000DA760000}"/>
    <cellStyle name="Porcentagem 3 2 3 2 2 4" xfId="30430" xr:uid="{00000000-0005-0000-0000-0000DB760000}"/>
    <cellStyle name="Porcentagem 3 2 3 2 2 4 2" xfId="30431" xr:uid="{00000000-0005-0000-0000-0000DC760000}"/>
    <cellStyle name="Porcentagem 3 2 3 2 2 5" xfId="30432" xr:uid="{00000000-0005-0000-0000-0000DD760000}"/>
    <cellStyle name="Porcentagem 3 2 3 2 2 5 2" xfId="30433" xr:uid="{00000000-0005-0000-0000-0000DE760000}"/>
    <cellStyle name="Porcentagem 3 2 3 2 2 6" xfId="30434" xr:uid="{00000000-0005-0000-0000-0000DF760000}"/>
    <cellStyle name="Porcentagem 3 2 3 2 2 7" xfId="30435" xr:uid="{00000000-0005-0000-0000-0000E0760000}"/>
    <cellStyle name="Porcentagem 3 2 3 2 2 8" xfId="30436" xr:uid="{00000000-0005-0000-0000-0000E1760000}"/>
    <cellStyle name="Porcentagem 3 2 3 2 3" xfId="30437" xr:uid="{00000000-0005-0000-0000-0000E2760000}"/>
    <cellStyle name="Porcentagem 3 2 3 2 3 2" xfId="30438" xr:uid="{00000000-0005-0000-0000-0000E3760000}"/>
    <cellStyle name="Porcentagem 3 2 3 2 3 2 2" xfId="30439" xr:uid="{00000000-0005-0000-0000-0000E4760000}"/>
    <cellStyle name="Porcentagem 3 2 3 2 3 2 2 2" xfId="30440" xr:uid="{00000000-0005-0000-0000-0000E5760000}"/>
    <cellStyle name="Porcentagem 3 2 3 2 3 2 3" xfId="30441" xr:uid="{00000000-0005-0000-0000-0000E6760000}"/>
    <cellStyle name="Porcentagem 3 2 3 2 3 3" xfId="30442" xr:uid="{00000000-0005-0000-0000-0000E7760000}"/>
    <cellStyle name="Porcentagem 3 2 3 2 3 3 2" xfId="30443" xr:uid="{00000000-0005-0000-0000-0000E8760000}"/>
    <cellStyle name="Porcentagem 3 2 3 2 3 4" xfId="30444" xr:uid="{00000000-0005-0000-0000-0000E9760000}"/>
    <cellStyle name="Porcentagem 3 2 3 2 3 4 2" xfId="30445" xr:uid="{00000000-0005-0000-0000-0000EA760000}"/>
    <cellStyle name="Porcentagem 3 2 3 2 3 5" xfId="30446" xr:uid="{00000000-0005-0000-0000-0000EB760000}"/>
    <cellStyle name="Porcentagem 3 2 3 2 4" xfId="30447" xr:uid="{00000000-0005-0000-0000-0000EC760000}"/>
    <cellStyle name="Porcentagem 3 2 3 2 4 2" xfId="30448" xr:uid="{00000000-0005-0000-0000-0000ED760000}"/>
    <cellStyle name="Porcentagem 3 2 3 2 4 2 2" xfId="30449" xr:uid="{00000000-0005-0000-0000-0000EE760000}"/>
    <cellStyle name="Porcentagem 3 2 3 2 4 3" xfId="30450" xr:uid="{00000000-0005-0000-0000-0000EF760000}"/>
    <cellStyle name="Porcentagem 3 2 3 2 5" xfId="30451" xr:uid="{00000000-0005-0000-0000-0000F0760000}"/>
    <cellStyle name="Porcentagem 3 2 3 2 5 2" xfId="30452" xr:uid="{00000000-0005-0000-0000-0000F1760000}"/>
    <cellStyle name="Porcentagem 3 2 3 2 6" xfId="30453" xr:uid="{00000000-0005-0000-0000-0000F2760000}"/>
    <cellStyle name="Porcentagem 3 2 3 2 6 2" xfId="30454" xr:uid="{00000000-0005-0000-0000-0000F3760000}"/>
    <cellStyle name="Porcentagem 3 2 3 2 7" xfId="30455" xr:uid="{00000000-0005-0000-0000-0000F4760000}"/>
    <cellStyle name="Porcentagem 3 2 3 2 8" xfId="30456" xr:uid="{00000000-0005-0000-0000-0000F5760000}"/>
    <cellStyle name="Porcentagem 3 2 3 2 9" xfId="30457" xr:uid="{00000000-0005-0000-0000-0000F6760000}"/>
    <cellStyle name="Porcentagem 3 2 3 3" xfId="30458" xr:uid="{00000000-0005-0000-0000-0000F7760000}"/>
    <cellStyle name="Porcentagem 3 2 3 3 2" xfId="30459" xr:uid="{00000000-0005-0000-0000-0000F8760000}"/>
    <cellStyle name="Porcentagem 3 2 3 3 2 2" xfId="30460" xr:uid="{00000000-0005-0000-0000-0000F9760000}"/>
    <cellStyle name="Porcentagem 3 2 3 3 2 2 2" xfId="30461" xr:uid="{00000000-0005-0000-0000-0000FA760000}"/>
    <cellStyle name="Porcentagem 3 2 3 3 2 2 2 2" xfId="30462" xr:uid="{00000000-0005-0000-0000-0000FB760000}"/>
    <cellStyle name="Porcentagem 3 2 3 3 2 2 3" xfId="30463" xr:uid="{00000000-0005-0000-0000-0000FC760000}"/>
    <cellStyle name="Porcentagem 3 2 3 3 2 3" xfId="30464" xr:uid="{00000000-0005-0000-0000-0000FD760000}"/>
    <cellStyle name="Porcentagem 3 2 3 3 2 3 2" xfId="30465" xr:uid="{00000000-0005-0000-0000-0000FE760000}"/>
    <cellStyle name="Porcentagem 3 2 3 3 2 4" xfId="30466" xr:uid="{00000000-0005-0000-0000-0000FF760000}"/>
    <cellStyle name="Porcentagem 3 2 3 3 2 4 2" xfId="30467" xr:uid="{00000000-0005-0000-0000-000000770000}"/>
    <cellStyle name="Porcentagem 3 2 3 3 2 5" xfId="30468" xr:uid="{00000000-0005-0000-0000-000001770000}"/>
    <cellStyle name="Porcentagem 3 2 3 3 3" xfId="30469" xr:uid="{00000000-0005-0000-0000-000002770000}"/>
    <cellStyle name="Porcentagem 3 2 3 3 3 2" xfId="30470" xr:uid="{00000000-0005-0000-0000-000003770000}"/>
    <cellStyle name="Porcentagem 3 2 3 3 3 2 2" xfId="30471" xr:uid="{00000000-0005-0000-0000-000004770000}"/>
    <cellStyle name="Porcentagem 3 2 3 3 3 3" xfId="30472" xr:uid="{00000000-0005-0000-0000-000005770000}"/>
    <cellStyle name="Porcentagem 3 2 3 3 4" xfId="30473" xr:uid="{00000000-0005-0000-0000-000006770000}"/>
    <cellStyle name="Porcentagem 3 2 3 3 4 2" xfId="30474" xr:uid="{00000000-0005-0000-0000-000007770000}"/>
    <cellStyle name="Porcentagem 3 2 3 3 5" xfId="30475" xr:uid="{00000000-0005-0000-0000-000008770000}"/>
    <cellStyle name="Porcentagem 3 2 3 3 5 2" xfId="30476" xr:uid="{00000000-0005-0000-0000-000009770000}"/>
    <cellStyle name="Porcentagem 3 2 3 3 6" xfId="30477" xr:uid="{00000000-0005-0000-0000-00000A770000}"/>
    <cellStyle name="Porcentagem 3 2 3 3 7" xfId="30478" xr:uid="{00000000-0005-0000-0000-00000B770000}"/>
    <cellStyle name="Porcentagem 3 2 3 3 8" xfId="30479" xr:uid="{00000000-0005-0000-0000-00000C770000}"/>
    <cellStyle name="Porcentagem 3 2 3 4" xfId="30480" xr:uid="{00000000-0005-0000-0000-00000D770000}"/>
    <cellStyle name="Porcentagem 3 2 3 4 2" xfId="30481" xr:uid="{00000000-0005-0000-0000-00000E770000}"/>
    <cellStyle name="Porcentagem 3 2 3 4 2 2" xfId="30482" xr:uid="{00000000-0005-0000-0000-00000F770000}"/>
    <cellStyle name="Porcentagem 3 2 3 4 2 2 2" xfId="30483" xr:uid="{00000000-0005-0000-0000-000010770000}"/>
    <cellStyle name="Porcentagem 3 2 3 4 2 3" xfId="30484" xr:uid="{00000000-0005-0000-0000-000011770000}"/>
    <cellStyle name="Porcentagem 3 2 3 4 3" xfId="30485" xr:uid="{00000000-0005-0000-0000-000012770000}"/>
    <cellStyle name="Porcentagem 3 2 3 4 3 2" xfId="30486" xr:uid="{00000000-0005-0000-0000-000013770000}"/>
    <cellStyle name="Porcentagem 3 2 3 4 4" xfId="30487" xr:uid="{00000000-0005-0000-0000-000014770000}"/>
    <cellStyle name="Porcentagem 3 2 3 4 4 2" xfId="30488" xr:uid="{00000000-0005-0000-0000-000015770000}"/>
    <cellStyle name="Porcentagem 3 2 3 4 5" xfId="30489" xr:uid="{00000000-0005-0000-0000-000016770000}"/>
    <cellStyle name="Porcentagem 3 2 3 5" xfId="30490" xr:uid="{00000000-0005-0000-0000-000017770000}"/>
    <cellStyle name="Porcentagem 3 2 3 5 2" xfId="30491" xr:uid="{00000000-0005-0000-0000-000018770000}"/>
    <cellStyle name="Porcentagem 3 2 3 5 2 2" xfId="30492" xr:uid="{00000000-0005-0000-0000-000019770000}"/>
    <cellStyle name="Porcentagem 3 2 3 5 3" xfId="30493" xr:uid="{00000000-0005-0000-0000-00001A770000}"/>
    <cellStyle name="Porcentagem 3 2 3 6" xfId="30494" xr:uid="{00000000-0005-0000-0000-00001B770000}"/>
    <cellStyle name="Porcentagem 3 2 3 6 2" xfId="30495" xr:uid="{00000000-0005-0000-0000-00001C770000}"/>
    <cellStyle name="Porcentagem 3 2 3 7" xfId="30496" xr:uid="{00000000-0005-0000-0000-00001D770000}"/>
    <cellStyle name="Porcentagem 3 2 3 7 2" xfId="30497" xr:uid="{00000000-0005-0000-0000-00001E770000}"/>
    <cellStyle name="Porcentagem 3 2 3 8" xfId="30498" xr:uid="{00000000-0005-0000-0000-00001F770000}"/>
    <cellStyle name="Porcentagem 3 2 3 9" xfId="30499" xr:uid="{00000000-0005-0000-0000-000020770000}"/>
    <cellStyle name="Porcentagem 3 2 4" xfId="30500" xr:uid="{00000000-0005-0000-0000-000021770000}"/>
    <cellStyle name="Porcentagem 3 2 4 10" xfId="30501" xr:uid="{00000000-0005-0000-0000-000022770000}"/>
    <cellStyle name="Porcentagem 3 2 4 2" xfId="30502" xr:uid="{00000000-0005-0000-0000-000023770000}"/>
    <cellStyle name="Porcentagem 3 2 4 2 2" xfId="30503" xr:uid="{00000000-0005-0000-0000-000024770000}"/>
    <cellStyle name="Porcentagem 3 2 4 2 2 2" xfId="30504" xr:uid="{00000000-0005-0000-0000-000025770000}"/>
    <cellStyle name="Porcentagem 3 2 4 2 2 2 2" xfId="30505" xr:uid="{00000000-0005-0000-0000-000026770000}"/>
    <cellStyle name="Porcentagem 3 2 4 2 2 2 2 2" xfId="30506" xr:uid="{00000000-0005-0000-0000-000027770000}"/>
    <cellStyle name="Porcentagem 3 2 4 2 2 2 2 2 2" xfId="30507" xr:uid="{00000000-0005-0000-0000-000028770000}"/>
    <cellStyle name="Porcentagem 3 2 4 2 2 2 2 3" xfId="30508" xr:uid="{00000000-0005-0000-0000-000029770000}"/>
    <cellStyle name="Porcentagem 3 2 4 2 2 2 3" xfId="30509" xr:uid="{00000000-0005-0000-0000-00002A770000}"/>
    <cellStyle name="Porcentagem 3 2 4 2 2 2 3 2" xfId="30510" xr:uid="{00000000-0005-0000-0000-00002B770000}"/>
    <cellStyle name="Porcentagem 3 2 4 2 2 2 4" xfId="30511" xr:uid="{00000000-0005-0000-0000-00002C770000}"/>
    <cellStyle name="Porcentagem 3 2 4 2 2 2 4 2" xfId="30512" xr:uid="{00000000-0005-0000-0000-00002D770000}"/>
    <cellStyle name="Porcentagem 3 2 4 2 2 2 5" xfId="30513" xr:uid="{00000000-0005-0000-0000-00002E770000}"/>
    <cellStyle name="Porcentagem 3 2 4 2 2 3" xfId="30514" xr:uid="{00000000-0005-0000-0000-00002F770000}"/>
    <cellStyle name="Porcentagem 3 2 4 2 2 3 2" xfId="30515" xr:uid="{00000000-0005-0000-0000-000030770000}"/>
    <cellStyle name="Porcentagem 3 2 4 2 2 3 2 2" xfId="30516" xr:uid="{00000000-0005-0000-0000-000031770000}"/>
    <cellStyle name="Porcentagem 3 2 4 2 2 3 3" xfId="30517" xr:uid="{00000000-0005-0000-0000-000032770000}"/>
    <cellStyle name="Porcentagem 3 2 4 2 2 4" xfId="30518" xr:uid="{00000000-0005-0000-0000-000033770000}"/>
    <cellStyle name="Porcentagem 3 2 4 2 2 4 2" xfId="30519" xr:uid="{00000000-0005-0000-0000-000034770000}"/>
    <cellStyle name="Porcentagem 3 2 4 2 2 5" xfId="30520" xr:uid="{00000000-0005-0000-0000-000035770000}"/>
    <cellStyle name="Porcentagem 3 2 4 2 2 5 2" xfId="30521" xr:uid="{00000000-0005-0000-0000-000036770000}"/>
    <cellStyle name="Porcentagem 3 2 4 2 2 6" xfId="30522" xr:uid="{00000000-0005-0000-0000-000037770000}"/>
    <cellStyle name="Porcentagem 3 2 4 2 2 7" xfId="30523" xr:uid="{00000000-0005-0000-0000-000038770000}"/>
    <cellStyle name="Porcentagem 3 2 4 2 2 8" xfId="30524" xr:uid="{00000000-0005-0000-0000-000039770000}"/>
    <cellStyle name="Porcentagem 3 2 4 2 3" xfId="30525" xr:uid="{00000000-0005-0000-0000-00003A770000}"/>
    <cellStyle name="Porcentagem 3 2 4 2 3 2" xfId="30526" xr:uid="{00000000-0005-0000-0000-00003B770000}"/>
    <cellStyle name="Porcentagem 3 2 4 2 3 2 2" xfId="30527" xr:uid="{00000000-0005-0000-0000-00003C770000}"/>
    <cellStyle name="Porcentagem 3 2 4 2 3 2 2 2" xfId="30528" xr:uid="{00000000-0005-0000-0000-00003D770000}"/>
    <cellStyle name="Porcentagem 3 2 4 2 3 2 3" xfId="30529" xr:uid="{00000000-0005-0000-0000-00003E770000}"/>
    <cellStyle name="Porcentagem 3 2 4 2 3 3" xfId="30530" xr:uid="{00000000-0005-0000-0000-00003F770000}"/>
    <cellStyle name="Porcentagem 3 2 4 2 3 3 2" xfId="30531" xr:uid="{00000000-0005-0000-0000-000040770000}"/>
    <cellStyle name="Porcentagem 3 2 4 2 3 4" xfId="30532" xr:uid="{00000000-0005-0000-0000-000041770000}"/>
    <cellStyle name="Porcentagem 3 2 4 2 3 4 2" xfId="30533" xr:uid="{00000000-0005-0000-0000-000042770000}"/>
    <cellStyle name="Porcentagem 3 2 4 2 3 5" xfId="30534" xr:uid="{00000000-0005-0000-0000-000043770000}"/>
    <cellStyle name="Porcentagem 3 2 4 2 4" xfId="30535" xr:uid="{00000000-0005-0000-0000-000044770000}"/>
    <cellStyle name="Porcentagem 3 2 4 2 4 2" xfId="30536" xr:uid="{00000000-0005-0000-0000-000045770000}"/>
    <cellStyle name="Porcentagem 3 2 4 2 4 2 2" xfId="30537" xr:uid="{00000000-0005-0000-0000-000046770000}"/>
    <cellStyle name="Porcentagem 3 2 4 2 4 3" xfId="30538" xr:uid="{00000000-0005-0000-0000-000047770000}"/>
    <cellStyle name="Porcentagem 3 2 4 2 5" xfId="30539" xr:uid="{00000000-0005-0000-0000-000048770000}"/>
    <cellStyle name="Porcentagem 3 2 4 2 5 2" xfId="30540" xr:uid="{00000000-0005-0000-0000-000049770000}"/>
    <cellStyle name="Porcentagem 3 2 4 2 6" xfId="30541" xr:uid="{00000000-0005-0000-0000-00004A770000}"/>
    <cellStyle name="Porcentagem 3 2 4 2 6 2" xfId="30542" xr:uid="{00000000-0005-0000-0000-00004B770000}"/>
    <cellStyle name="Porcentagem 3 2 4 2 7" xfId="30543" xr:uid="{00000000-0005-0000-0000-00004C770000}"/>
    <cellStyle name="Porcentagem 3 2 4 2 8" xfId="30544" xr:uid="{00000000-0005-0000-0000-00004D770000}"/>
    <cellStyle name="Porcentagem 3 2 4 2 9" xfId="30545" xr:uid="{00000000-0005-0000-0000-00004E770000}"/>
    <cellStyle name="Porcentagem 3 2 4 3" xfId="30546" xr:uid="{00000000-0005-0000-0000-00004F770000}"/>
    <cellStyle name="Porcentagem 3 2 4 3 2" xfId="30547" xr:uid="{00000000-0005-0000-0000-000050770000}"/>
    <cellStyle name="Porcentagem 3 2 4 3 2 2" xfId="30548" xr:uid="{00000000-0005-0000-0000-000051770000}"/>
    <cellStyle name="Porcentagem 3 2 4 3 2 2 2" xfId="30549" xr:uid="{00000000-0005-0000-0000-000052770000}"/>
    <cellStyle name="Porcentagem 3 2 4 3 2 2 2 2" xfId="30550" xr:uid="{00000000-0005-0000-0000-000053770000}"/>
    <cellStyle name="Porcentagem 3 2 4 3 2 2 3" xfId="30551" xr:uid="{00000000-0005-0000-0000-000054770000}"/>
    <cellStyle name="Porcentagem 3 2 4 3 2 3" xfId="30552" xr:uid="{00000000-0005-0000-0000-000055770000}"/>
    <cellStyle name="Porcentagem 3 2 4 3 2 3 2" xfId="30553" xr:uid="{00000000-0005-0000-0000-000056770000}"/>
    <cellStyle name="Porcentagem 3 2 4 3 2 4" xfId="30554" xr:uid="{00000000-0005-0000-0000-000057770000}"/>
    <cellStyle name="Porcentagem 3 2 4 3 2 4 2" xfId="30555" xr:uid="{00000000-0005-0000-0000-000058770000}"/>
    <cellStyle name="Porcentagem 3 2 4 3 2 5" xfId="30556" xr:uid="{00000000-0005-0000-0000-000059770000}"/>
    <cellStyle name="Porcentagem 3 2 4 3 3" xfId="30557" xr:uid="{00000000-0005-0000-0000-00005A770000}"/>
    <cellStyle name="Porcentagem 3 2 4 3 3 2" xfId="30558" xr:uid="{00000000-0005-0000-0000-00005B770000}"/>
    <cellStyle name="Porcentagem 3 2 4 3 3 2 2" xfId="30559" xr:uid="{00000000-0005-0000-0000-00005C770000}"/>
    <cellStyle name="Porcentagem 3 2 4 3 3 3" xfId="30560" xr:uid="{00000000-0005-0000-0000-00005D770000}"/>
    <cellStyle name="Porcentagem 3 2 4 3 4" xfId="30561" xr:uid="{00000000-0005-0000-0000-00005E770000}"/>
    <cellStyle name="Porcentagem 3 2 4 3 4 2" xfId="30562" xr:uid="{00000000-0005-0000-0000-00005F770000}"/>
    <cellStyle name="Porcentagem 3 2 4 3 5" xfId="30563" xr:uid="{00000000-0005-0000-0000-000060770000}"/>
    <cellStyle name="Porcentagem 3 2 4 3 5 2" xfId="30564" xr:uid="{00000000-0005-0000-0000-000061770000}"/>
    <cellStyle name="Porcentagem 3 2 4 3 6" xfId="30565" xr:uid="{00000000-0005-0000-0000-000062770000}"/>
    <cellStyle name="Porcentagem 3 2 4 3 7" xfId="30566" xr:uid="{00000000-0005-0000-0000-000063770000}"/>
    <cellStyle name="Porcentagem 3 2 4 3 8" xfId="30567" xr:uid="{00000000-0005-0000-0000-000064770000}"/>
    <cellStyle name="Porcentagem 3 2 4 4" xfId="30568" xr:uid="{00000000-0005-0000-0000-000065770000}"/>
    <cellStyle name="Porcentagem 3 2 4 4 2" xfId="30569" xr:uid="{00000000-0005-0000-0000-000066770000}"/>
    <cellStyle name="Porcentagem 3 2 4 4 2 2" xfId="30570" xr:uid="{00000000-0005-0000-0000-000067770000}"/>
    <cellStyle name="Porcentagem 3 2 4 4 2 2 2" xfId="30571" xr:uid="{00000000-0005-0000-0000-000068770000}"/>
    <cellStyle name="Porcentagem 3 2 4 4 2 3" xfId="30572" xr:uid="{00000000-0005-0000-0000-000069770000}"/>
    <cellStyle name="Porcentagem 3 2 4 4 3" xfId="30573" xr:uid="{00000000-0005-0000-0000-00006A770000}"/>
    <cellStyle name="Porcentagem 3 2 4 4 3 2" xfId="30574" xr:uid="{00000000-0005-0000-0000-00006B770000}"/>
    <cellStyle name="Porcentagem 3 2 4 4 4" xfId="30575" xr:uid="{00000000-0005-0000-0000-00006C770000}"/>
    <cellStyle name="Porcentagem 3 2 4 4 4 2" xfId="30576" xr:uid="{00000000-0005-0000-0000-00006D770000}"/>
    <cellStyle name="Porcentagem 3 2 4 4 5" xfId="30577" xr:uid="{00000000-0005-0000-0000-00006E770000}"/>
    <cellStyle name="Porcentagem 3 2 4 5" xfId="30578" xr:uid="{00000000-0005-0000-0000-00006F770000}"/>
    <cellStyle name="Porcentagem 3 2 4 5 2" xfId="30579" xr:uid="{00000000-0005-0000-0000-000070770000}"/>
    <cellStyle name="Porcentagem 3 2 4 5 2 2" xfId="30580" xr:uid="{00000000-0005-0000-0000-000071770000}"/>
    <cellStyle name="Porcentagem 3 2 4 5 3" xfId="30581" xr:uid="{00000000-0005-0000-0000-000072770000}"/>
    <cellStyle name="Porcentagem 3 2 4 6" xfId="30582" xr:uid="{00000000-0005-0000-0000-000073770000}"/>
    <cellStyle name="Porcentagem 3 2 4 6 2" xfId="30583" xr:uid="{00000000-0005-0000-0000-000074770000}"/>
    <cellStyle name="Porcentagem 3 2 4 7" xfId="30584" xr:uid="{00000000-0005-0000-0000-000075770000}"/>
    <cellStyle name="Porcentagem 3 2 4 7 2" xfId="30585" xr:uid="{00000000-0005-0000-0000-000076770000}"/>
    <cellStyle name="Porcentagem 3 2 4 8" xfId="30586" xr:uid="{00000000-0005-0000-0000-000077770000}"/>
    <cellStyle name="Porcentagem 3 2 4 9" xfId="30587" xr:uid="{00000000-0005-0000-0000-000078770000}"/>
    <cellStyle name="Porcentagem 3 2 5" xfId="30588" xr:uid="{00000000-0005-0000-0000-000079770000}"/>
    <cellStyle name="Porcentagem 3 2 5 2" xfId="30589" xr:uid="{00000000-0005-0000-0000-00007A770000}"/>
    <cellStyle name="Porcentagem 3 2 5 2 2" xfId="30590" xr:uid="{00000000-0005-0000-0000-00007B770000}"/>
    <cellStyle name="Porcentagem 3 2 5 2 2 2" xfId="30591" xr:uid="{00000000-0005-0000-0000-00007C770000}"/>
    <cellStyle name="Porcentagem 3 2 5 2 2 2 2" xfId="30592" xr:uid="{00000000-0005-0000-0000-00007D770000}"/>
    <cellStyle name="Porcentagem 3 2 5 2 2 2 2 2" xfId="30593" xr:uid="{00000000-0005-0000-0000-00007E770000}"/>
    <cellStyle name="Porcentagem 3 2 5 2 2 2 3" xfId="30594" xr:uid="{00000000-0005-0000-0000-00007F770000}"/>
    <cellStyle name="Porcentagem 3 2 5 2 2 3" xfId="30595" xr:uid="{00000000-0005-0000-0000-000080770000}"/>
    <cellStyle name="Porcentagem 3 2 5 2 2 3 2" xfId="30596" xr:uid="{00000000-0005-0000-0000-000081770000}"/>
    <cellStyle name="Porcentagem 3 2 5 2 2 4" xfId="30597" xr:uid="{00000000-0005-0000-0000-000082770000}"/>
    <cellStyle name="Porcentagem 3 2 5 2 2 4 2" xfId="30598" xr:uid="{00000000-0005-0000-0000-000083770000}"/>
    <cellStyle name="Porcentagem 3 2 5 2 2 5" xfId="30599" xr:uid="{00000000-0005-0000-0000-000084770000}"/>
    <cellStyle name="Porcentagem 3 2 5 2 3" xfId="30600" xr:uid="{00000000-0005-0000-0000-000085770000}"/>
    <cellStyle name="Porcentagem 3 2 5 2 3 2" xfId="30601" xr:uid="{00000000-0005-0000-0000-000086770000}"/>
    <cellStyle name="Porcentagem 3 2 5 2 3 2 2" xfId="30602" xr:uid="{00000000-0005-0000-0000-000087770000}"/>
    <cellStyle name="Porcentagem 3 2 5 2 3 3" xfId="30603" xr:uid="{00000000-0005-0000-0000-000088770000}"/>
    <cellStyle name="Porcentagem 3 2 5 2 4" xfId="30604" xr:uid="{00000000-0005-0000-0000-000089770000}"/>
    <cellStyle name="Porcentagem 3 2 5 2 4 2" xfId="30605" xr:uid="{00000000-0005-0000-0000-00008A770000}"/>
    <cellStyle name="Porcentagem 3 2 5 2 5" xfId="30606" xr:uid="{00000000-0005-0000-0000-00008B770000}"/>
    <cellStyle name="Porcentagem 3 2 5 2 5 2" xfId="30607" xr:uid="{00000000-0005-0000-0000-00008C770000}"/>
    <cellStyle name="Porcentagem 3 2 5 2 6" xfId="30608" xr:uid="{00000000-0005-0000-0000-00008D770000}"/>
    <cellStyle name="Porcentagem 3 2 5 2 7" xfId="30609" xr:uid="{00000000-0005-0000-0000-00008E770000}"/>
    <cellStyle name="Porcentagem 3 2 5 2 8" xfId="30610" xr:uid="{00000000-0005-0000-0000-00008F770000}"/>
    <cellStyle name="Porcentagem 3 2 5 3" xfId="30611" xr:uid="{00000000-0005-0000-0000-000090770000}"/>
    <cellStyle name="Porcentagem 3 2 5 3 2" xfId="30612" xr:uid="{00000000-0005-0000-0000-000091770000}"/>
    <cellStyle name="Porcentagem 3 2 5 3 2 2" xfId="30613" xr:uid="{00000000-0005-0000-0000-000092770000}"/>
    <cellStyle name="Porcentagem 3 2 5 3 2 2 2" xfId="30614" xr:uid="{00000000-0005-0000-0000-000093770000}"/>
    <cellStyle name="Porcentagem 3 2 5 3 2 3" xfId="30615" xr:uid="{00000000-0005-0000-0000-000094770000}"/>
    <cellStyle name="Porcentagem 3 2 5 3 3" xfId="30616" xr:uid="{00000000-0005-0000-0000-000095770000}"/>
    <cellStyle name="Porcentagem 3 2 5 3 3 2" xfId="30617" xr:uid="{00000000-0005-0000-0000-000096770000}"/>
    <cellStyle name="Porcentagem 3 2 5 3 4" xfId="30618" xr:uid="{00000000-0005-0000-0000-000097770000}"/>
    <cellStyle name="Porcentagem 3 2 5 3 4 2" xfId="30619" xr:uid="{00000000-0005-0000-0000-000098770000}"/>
    <cellStyle name="Porcentagem 3 2 5 3 5" xfId="30620" xr:uid="{00000000-0005-0000-0000-000099770000}"/>
    <cellStyle name="Porcentagem 3 2 5 4" xfId="30621" xr:uid="{00000000-0005-0000-0000-00009A770000}"/>
    <cellStyle name="Porcentagem 3 2 5 4 2" xfId="30622" xr:uid="{00000000-0005-0000-0000-00009B770000}"/>
    <cellStyle name="Porcentagem 3 2 5 4 2 2" xfId="30623" xr:uid="{00000000-0005-0000-0000-00009C770000}"/>
    <cellStyle name="Porcentagem 3 2 5 4 3" xfId="30624" xr:uid="{00000000-0005-0000-0000-00009D770000}"/>
    <cellStyle name="Porcentagem 3 2 5 5" xfId="30625" xr:uid="{00000000-0005-0000-0000-00009E770000}"/>
    <cellStyle name="Porcentagem 3 2 5 5 2" xfId="30626" xr:uid="{00000000-0005-0000-0000-00009F770000}"/>
    <cellStyle name="Porcentagem 3 2 5 6" xfId="30627" xr:uid="{00000000-0005-0000-0000-0000A0770000}"/>
    <cellStyle name="Porcentagem 3 2 5 6 2" xfId="30628" xr:uid="{00000000-0005-0000-0000-0000A1770000}"/>
    <cellStyle name="Porcentagem 3 2 5 7" xfId="30629" xr:uid="{00000000-0005-0000-0000-0000A2770000}"/>
    <cellStyle name="Porcentagem 3 2 5 8" xfId="30630" xr:uid="{00000000-0005-0000-0000-0000A3770000}"/>
    <cellStyle name="Porcentagem 3 2 5 9" xfId="30631" xr:uid="{00000000-0005-0000-0000-0000A4770000}"/>
    <cellStyle name="Porcentagem 3 2 6" xfId="30632" xr:uid="{00000000-0005-0000-0000-0000A5770000}"/>
    <cellStyle name="Porcentagem 3 2 6 2" xfId="30633" xr:uid="{00000000-0005-0000-0000-0000A6770000}"/>
    <cellStyle name="Porcentagem 3 2 6 2 2" xfId="30634" xr:uid="{00000000-0005-0000-0000-0000A7770000}"/>
    <cellStyle name="Porcentagem 3 2 6 2 2 2" xfId="30635" xr:uid="{00000000-0005-0000-0000-0000A8770000}"/>
    <cellStyle name="Porcentagem 3 2 6 2 2 2 2" xfId="30636" xr:uid="{00000000-0005-0000-0000-0000A9770000}"/>
    <cellStyle name="Porcentagem 3 2 6 2 2 2 2 2" xfId="30637" xr:uid="{00000000-0005-0000-0000-0000AA770000}"/>
    <cellStyle name="Porcentagem 3 2 6 2 2 2 3" xfId="30638" xr:uid="{00000000-0005-0000-0000-0000AB770000}"/>
    <cellStyle name="Porcentagem 3 2 6 2 2 3" xfId="30639" xr:uid="{00000000-0005-0000-0000-0000AC770000}"/>
    <cellStyle name="Porcentagem 3 2 6 2 2 3 2" xfId="30640" xr:uid="{00000000-0005-0000-0000-0000AD770000}"/>
    <cellStyle name="Porcentagem 3 2 6 2 2 4" xfId="30641" xr:uid="{00000000-0005-0000-0000-0000AE770000}"/>
    <cellStyle name="Porcentagem 3 2 6 2 2 4 2" xfId="30642" xr:uid="{00000000-0005-0000-0000-0000AF770000}"/>
    <cellStyle name="Porcentagem 3 2 6 2 2 5" xfId="30643" xr:uid="{00000000-0005-0000-0000-0000B0770000}"/>
    <cellStyle name="Porcentagem 3 2 6 2 3" xfId="30644" xr:uid="{00000000-0005-0000-0000-0000B1770000}"/>
    <cellStyle name="Porcentagem 3 2 6 2 3 2" xfId="30645" xr:uid="{00000000-0005-0000-0000-0000B2770000}"/>
    <cellStyle name="Porcentagem 3 2 6 2 3 2 2" xfId="30646" xr:uid="{00000000-0005-0000-0000-0000B3770000}"/>
    <cellStyle name="Porcentagem 3 2 6 2 3 3" xfId="30647" xr:uid="{00000000-0005-0000-0000-0000B4770000}"/>
    <cellStyle name="Porcentagem 3 2 6 2 4" xfId="30648" xr:uid="{00000000-0005-0000-0000-0000B5770000}"/>
    <cellStyle name="Porcentagem 3 2 6 2 4 2" xfId="30649" xr:uid="{00000000-0005-0000-0000-0000B6770000}"/>
    <cellStyle name="Porcentagem 3 2 6 2 5" xfId="30650" xr:uid="{00000000-0005-0000-0000-0000B7770000}"/>
    <cellStyle name="Porcentagem 3 2 6 2 5 2" xfId="30651" xr:uid="{00000000-0005-0000-0000-0000B8770000}"/>
    <cellStyle name="Porcentagem 3 2 6 2 6" xfId="30652" xr:uid="{00000000-0005-0000-0000-0000B9770000}"/>
    <cellStyle name="Porcentagem 3 2 6 2 7" xfId="30653" xr:uid="{00000000-0005-0000-0000-0000BA770000}"/>
    <cellStyle name="Porcentagem 3 2 6 2 8" xfId="30654" xr:uid="{00000000-0005-0000-0000-0000BB770000}"/>
    <cellStyle name="Porcentagem 3 2 6 3" xfId="30655" xr:uid="{00000000-0005-0000-0000-0000BC770000}"/>
    <cellStyle name="Porcentagem 3 2 6 3 2" xfId="30656" xr:uid="{00000000-0005-0000-0000-0000BD770000}"/>
    <cellStyle name="Porcentagem 3 2 6 3 2 2" xfId="30657" xr:uid="{00000000-0005-0000-0000-0000BE770000}"/>
    <cellStyle name="Porcentagem 3 2 6 3 2 2 2" xfId="30658" xr:uid="{00000000-0005-0000-0000-0000BF770000}"/>
    <cellStyle name="Porcentagem 3 2 6 3 2 3" xfId="30659" xr:uid="{00000000-0005-0000-0000-0000C0770000}"/>
    <cellStyle name="Porcentagem 3 2 6 3 3" xfId="30660" xr:uid="{00000000-0005-0000-0000-0000C1770000}"/>
    <cellStyle name="Porcentagem 3 2 6 3 3 2" xfId="30661" xr:uid="{00000000-0005-0000-0000-0000C2770000}"/>
    <cellStyle name="Porcentagem 3 2 6 3 4" xfId="30662" xr:uid="{00000000-0005-0000-0000-0000C3770000}"/>
    <cellStyle name="Porcentagem 3 2 6 3 4 2" xfId="30663" xr:uid="{00000000-0005-0000-0000-0000C4770000}"/>
    <cellStyle name="Porcentagem 3 2 6 3 5" xfId="30664" xr:uid="{00000000-0005-0000-0000-0000C5770000}"/>
    <cellStyle name="Porcentagem 3 2 6 4" xfId="30665" xr:uid="{00000000-0005-0000-0000-0000C6770000}"/>
    <cellStyle name="Porcentagem 3 2 6 4 2" xfId="30666" xr:uid="{00000000-0005-0000-0000-0000C7770000}"/>
    <cellStyle name="Porcentagem 3 2 6 4 2 2" xfId="30667" xr:uid="{00000000-0005-0000-0000-0000C8770000}"/>
    <cellStyle name="Porcentagem 3 2 6 4 3" xfId="30668" xr:uid="{00000000-0005-0000-0000-0000C9770000}"/>
    <cellStyle name="Porcentagem 3 2 6 5" xfId="30669" xr:uid="{00000000-0005-0000-0000-0000CA770000}"/>
    <cellStyle name="Porcentagem 3 2 6 5 2" xfId="30670" xr:uid="{00000000-0005-0000-0000-0000CB770000}"/>
    <cellStyle name="Porcentagem 3 2 6 6" xfId="30671" xr:uid="{00000000-0005-0000-0000-0000CC770000}"/>
    <cellStyle name="Porcentagem 3 2 6 6 2" xfId="30672" xr:uid="{00000000-0005-0000-0000-0000CD770000}"/>
    <cellStyle name="Porcentagem 3 2 6 7" xfId="30673" xr:uid="{00000000-0005-0000-0000-0000CE770000}"/>
    <cellStyle name="Porcentagem 3 2 6 8" xfId="30674" xr:uid="{00000000-0005-0000-0000-0000CF770000}"/>
    <cellStyle name="Porcentagem 3 2 6 9" xfId="30675" xr:uid="{00000000-0005-0000-0000-0000D0770000}"/>
    <cellStyle name="Porcentagem 3 2 7" xfId="30676" xr:uid="{00000000-0005-0000-0000-0000D1770000}"/>
    <cellStyle name="Porcentagem 3 2 7 2" xfId="30677" xr:uid="{00000000-0005-0000-0000-0000D2770000}"/>
    <cellStyle name="Porcentagem 3 2 7 2 2" xfId="30678" xr:uid="{00000000-0005-0000-0000-0000D3770000}"/>
    <cellStyle name="Porcentagem 3 2 7 2 2 2" xfId="30679" xr:uid="{00000000-0005-0000-0000-0000D4770000}"/>
    <cellStyle name="Porcentagem 3 2 7 2 2 2 2" xfId="30680" xr:uid="{00000000-0005-0000-0000-0000D5770000}"/>
    <cellStyle name="Porcentagem 3 2 7 2 2 2 2 2" xfId="30681" xr:uid="{00000000-0005-0000-0000-0000D6770000}"/>
    <cellStyle name="Porcentagem 3 2 7 2 2 2 3" xfId="30682" xr:uid="{00000000-0005-0000-0000-0000D7770000}"/>
    <cellStyle name="Porcentagem 3 2 7 2 2 3" xfId="30683" xr:uid="{00000000-0005-0000-0000-0000D8770000}"/>
    <cellStyle name="Porcentagem 3 2 7 2 2 3 2" xfId="30684" xr:uid="{00000000-0005-0000-0000-0000D9770000}"/>
    <cellStyle name="Porcentagem 3 2 7 2 2 4" xfId="30685" xr:uid="{00000000-0005-0000-0000-0000DA770000}"/>
    <cellStyle name="Porcentagem 3 2 7 2 2 4 2" xfId="30686" xr:uid="{00000000-0005-0000-0000-0000DB770000}"/>
    <cellStyle name="Porcentagem 3 2 7 2 2 5" xfId="30687" xr:uid="{00000000-0005-0000-0000-0000DC770000}"/>
    <cellStyle name="Porcentagem 3 2 7 2 3" xfId="30688" xr:uid="{00000000-0005-0000-0000-0000DD770000}"/>
    <cellStyle name="Porcentagem 3 2 7 2 3 2" xfId="30689" xr:uid="{00000000-0005-0000-0000-0000DE770000}"/>
    <cellStyle name="Porcentagem 3 2 7 2 3 2 2" xfId="30690" xr:uid="{00000000-0005-0000-0000-0000DF770000}"/>
    <cellStyle name="Porcentagem 3 2 7 2 3 3" xfId="30691" xr:uid="{00000000-0005-0000-0000-0000E0770000}"/>
    <cellStyle name="Porcentagem 3 2 7 2 4" xfId="30692" xr:uid="{00000000-0005-0000-0000-0000E1770000}"/>
    <cellStyle name="Porcentagem 3 2 7 2 4 2" xfId="30693" xr:uid="{00000000-0005-0000-0000-0000E2770000}"/>
    <cellStyle name="Porcentagem 3 2 7 2 5" xfId="30694" xr:uid="{00000000-0005-0000-0000-0000E3770000}"/>
    <cellStyle name="Porcentagem 3 2 7 2 5 2" xfId="30695" xr:uid="{00000000-0005-0000-0000-0000E4770000}"/>
    <cellStyle name="Porcentagem 3 2 7 2 6" xfId="30696" xr:uid="{00000000-0005-0000-0000-0000E5770000}"/>
    <cellStyle name="Porcentagem 3 2 7 2 7" xfId="30697" xr:uid="{00000000-0005-0000-0000-0000E6770000}"/>
    <cellStyle name="Porcentagem 3 2 7 2 8" xfId="30698" xr:uid="{00000000-0005-0000-0000-0000E7770000}"/>
    <cellStyle name="Porcentagem 3 2 7 3" xfId="30699" xr:uid="{00000000-0005-0000-0000-0000E8770000}"/>
    <cellStyle name="Porcentagem 3 2 7 3 2" xfId="30700" xr:uid="{00000000-0005-0000-0000-0000E9770000}"/>
    <cellStyle name="Porcentagem 3 2 7 3 2 2" xfId="30701" xr:uid="{00000000-0005-0000-0000-0000EA770000}"/>
    <cellStyle name="Porcentagem 3 2 7 3 2 2 2" xfId="30702" xr:uid="{00000000-0005-0000-0000-0000EB770000}"/>
    <cellStyle name="Porcentagem 3 2 7 3 2 3" xfId="30703" xr:uid="{00000000-0005-0000-0000-0000EC770000}"/>
    <cellStyle name="Porcentagem 3 2 7 3 3" xfId="30704" xr:uid="{00000000-0005-0000-0000-0000ED770000}"/>
    <cellStyle name="Porcentagem 3 2 7 3 3 2" xfId="30705" xr:uid="{00000000-0005-0000-0000-0000EE770000}"/>
    <cellStyle name="Porcentagem 3 2 7 3 4" xfId="30706" xr:uid="{00000000-0005-0000-0000-0000EF770000}"/>
    <cellStyle name="Porcentagem 3 2 7 3 4 2" xfId="30707" xr:uid="{00000000-0005-0000-0000-0000F0770000}"/>
    <cellStyle name="Porcentagem 3 2 7 3 5" xfId="30708" xr:uid="{00000000-0005-0000-0000-0000F1770000}"/>
    <cellStyle name="Porcentagem 3 2 7 4" xfId="30709" xr:uid="{00000000-0005-0000-0000-0000F2770000}"/>
    <cellStyle name="Porcentagem 3 2 7 4 2" xfId="30710" xr:uid="{00000000-0005-0000-0000-0000F3770000}"/>
    <cellStyle name="Porcentagem 3 2 7 4 2 2" xfId="30711" xr:uid="{00000000-0005-0000-0000-0000F4770000}"/>
    <cellStyle name="Porcentagem 3 2 7 4 3" xfId="30712" xr:uid="{00000000-0005-0000-0000-0000F5770000}"/>
    <cellStyle name="Porcentagem 3 2 7 5" xfId="30713" xr:uid="{00000000-0005-0000-0000-0000F6770000}"/>
    <cellStyle name="Porcentagem 3 2 7 5 2" xfId="30714" xr:uid="{00000000-0005-0000-0000-0000F7770000}"/>
    <cellStyle name="Porcentagem 3 2 7 6" xfId="30715" xr:uid="{00000000-0005-0000-0000-0000F8770000}"/>
    <cellStyle name="Porcentagem 3 2 7 6 2" xfId="30716" xr:uid="{00000000-0005-0000-0000-0000F9770000}"/>
    <cellStyle name="Porcentagem 3 2 7 7" xfId="30717" xr:uid="{00000000-0005-0000-0000-0000FA770000}"/>
    <cellStyle name="Porcentagem 3 2 7 8" xfId="30718" xr:uid="{00000000-0005-0000-0000-0000FB770000}"/>
    <cellStyle name="Porcentagem 3 2 7 9" xfId="30719" xr:uid="{00000000-0005-0000-0000-0000FC770000}"/>
    <cellStyle name="Porcentagem 3 2 8" xfId="30720" xr:uid="{00000000-0005-0000-0000-0000FD770000}"/>
    <cellStyle name="Porcentagem 3 2 8 2" xfId="30721" xr:uid="{00000000-0005-0000-0000-0000FE770000}"/>
    <cellStyle name="Porcentagem 3 2 8 2 2" xfId="30722" xr:uid="{00000000-0005-0000-0000-0000FF770000}"/>
    <cellStyle name="Porcentagem 3 2 8 2 2 2" xfId="30723" xr:uid="{00000000-0005-0000-0000-000000780000}"/>
    <cellStyle name="Porcentagem 3 2 8 2 2 2 2" xfId="30724" xr:uid="{00000000-0005-0000-0000-000001780000}"/>
    <cellStyle name="Porcentagem 3 2 8 2 2 3" xfId="30725" xr:uid="{00000000-0005-0000-0000-000002780000}"/>
    <cellStyle name="Porcentagem 3 2 8 2 3" xfId="30726" xr:uid="{00000000-0005-0000-0000-000003780000}"/>
    <cellStyle name="Porcentagem 3 2 8 2 3 2" xfId="30727" xr:uid="{00000000-0005-0000-0000-000004780000}"/>
    <cellStyle name="Porcentagem 3 2 8 2 4" xfId="30728" xr:uid="{00000000-0005-0000-0000-000005780000}"/>
    <cellStyle name="Porcentagem 3 2 8 2 4 2" xfId="30729" xr:uid="{00000000-0005-0000-0000-000006780000}"/>
    <cellStyle name="Porcentagem 3 2 8 2 5" xfId="30730" xr:uid="{00000000-0005-0000-0000-000007780000}"/>
    <cellStyle name="Porcentagem 3 2 8 3" xfId="30731" xr:uid="{00000000-0005-0000-0000-000008780000}"/>
    <cellStyle name="Porcentagem 3 2 8 3 2" xfId="30732" xr:uid="{00000000-0005-0000-0000-000009780000}"/>
    <cellStyle name="Porcentagem 3 2 8 3 2 2" xfId="30733" xr:uid="{00000000-0005-0000-0000-00000A780000}"/>
    <cellStyle name="Porcentagem 3 2 8 3 3" xfId="30734" xr:uid="{00000000-0005-0000-0000-00000B780000}"/>
    <cellStyle name="Porcentagem 3 2 8 4" xfId="30735" xr:uid="{00000000-0005-0000-0000-00000C780000}"/>
    <cellStyle name="Porcentagem 3 2 8 4 2" xfId="30736" xr:uid="{00000000-0005-0000-0000-00000D780000}"/>
    <cellStyle name="Porcentagem 3 2 8 5" xfId="30737" xr:uid="{00000000-0005-0000-0000-00000E780000}"/>
    <cellStyle name="Porcentagem 3 2 8 5 2" xfId="30738" xr:uid="{00000000-0005-0000-0000-00000F780000}"/>
    <cellStyle name="Porcentagem 3 2 8 6" xfId="30739" xr:uid="{00000000-0005-0000-0000-000010780000}"/>
    <cellStyle name="Porcentagem 3 2 8 7" xfId="30740" xr:uid="{00000000-0005-0000-0000-000011780000}"/>
    <cellStyle name="Porcentagem 3 2 8 8" xfId="30741" xr:uid="{00000000-0005-0000-0000-000012780000}"/>
    <cellStyle name="Porcentagem 3 2 9" xfId="30742" xr:uid="{00000000-0005-0000-0000-000013780000}"/>
    <cellStyle name="Porcentagem 3 2 9 2" xfId="30743" xr:uid="{00000000-0005-0000-0000-000014780000}"/>
    <cellStyle name="Porcentagem 3 2 9 2 2" xfId="30744" xr:uid="{00000000-0005-0000-0000-000015780000}"/>
    <cellStyle name="Porcentagem 3 2 9 2 2 2" xfId="30745" xr:uid="{00000000-0005-0000-0000-000016780000}"/>
    <cellStyle name="Porcentagem 3 2 9 2 2 2 2" xfId="30746" xr:uid="{00000000-0005-0000-0000-000017780000}"/>
    <cellStyle name="Porcentagem 3 2 9 2 2 3" xfId="30747" xr:uid="{00000000-0005-0000-0000-000018780000}"/>
    <cellStyle name="Porcentagem 3 2 9 2 3" xfId="30748" xr:uid="{00000000-0005-0000-0000-000019780000}"/>
    <cellStyle name="Porcentagem 3 2 9 2 3 2" xfId="30749" xr:uid="{00000000-0005-0000-0000-00001A780000}"/>
    <cellStyle name="Porcentagem 3 2 9 2 4" xfId="30750" xr:uid="{00000000-0005-0000-0000-00001B780000}"/>
    <cellStyle name="Porcentagem 3 2 9 2 4 2" xfId="30751" xr:uid="{00000000-0005-0000-0000-00001C780000}"/>
    <cellStyle name="Porcentagem 3 2 9 2 5" xfId="30752" xr:uid="{00000000-0005-0000-0000-00001D780000}"/>
    <cellStyle name="Porcentagem 3 2 9 3" xfId="30753" xr:uid="{00000000-0005-0000-0000-00001E780000}"/>
    <cellStyle name="Porcentagem 3 2 9 3 2" xfId="30754" xr:uid="{00000000-0005-0000-0000-00001F780000}"/>
    <cellStyle name="Porcentagem 3 2 9 3 2 2" xfId="30755" xr:uid="{00000000-0005-0000-0000-000020780000}"/>
    <cellStyle name="Porcentagem 3 2 9 3 3" xfId="30756" xr:uid="{00000000-0005-0000-0000-000021780000}"/>
    <cellStyle name="Porcentagem 3 2 9 4" xfId="30757" xr:uid="{00000000-0005-0000-0000-000022780000}"/>
    <cellStyle name="Porcentagem 3 2 9 4 2" xfId="30758" xr:uid="{00000000-0005-0000-0000-000023780000}"/>
    <cellStyle name="Porcentagem 3 2 9 5" xfId="30759" xr:uid="{00000000-0005-0000-0000-000024780000}"/>
    <cellStyle name="Porcentagem 3 2 9 5 2" xfId="30760" xr:uid="{00000000-0005-0000-0000-000025780000}"/>
    <cellStyle name="Porcentagem 3 2 9 6" xfId="30761" xr:uid="{00000000-0005-0000-0000-000026780000}"/>
    <cellStyle name="Porcentagem 3 20" xfId="30762" xr:uid="{00000000-0005-0000-0000-000027780000}"/>
    <cellStyle name="Porcentagem 3 21" xfId="30763" xr:uid="{00000000-0005-0000-0000-000028780000}"/>
    <cellStyle name="Porcentagem 3 22" xfId="30764" xr:uid="{00000000-0005-0000-0000-000029780000}"/>
    <cellStyle name="Porcentagem 3 23" xfId="30765" xr:uid="{00000000-0005-0000-0000-00002A780000}"/>
    <cellStyle name="Porcentagem 3 24" xfId="30766" xr:uid="{00000000-0005-0000-0000-00002B780000}"/>
    <cellStyle name="Porcentagem 3 25" xfId="30767" xr:uid="{00000000-0005-0000-0000-00002C780000}"/>
    <cellStyle name="Porcentagem 3 26" xfId="30768" xr:uid="{00000000-0005-0000-0000-00002D780000}"/>
    <cellStyle name="Porcentagem 3 27" xfId="30769" xr:uid="{00000000-0005-0000-0000-00002E780000}"/>
    <cellStyle name="Porcentagem 3 28" xfId="30770" xr:uid="{00000000-0005-0000-0000-00002F780000}"/>
    <cellStyle name="Porcentagem 3 29" xfId="30771" xr:uid="{00000000-0005-0000-0000-000030780000}"/>
    <cellStyle name="Porcentagem 3 3" xfId="30772" xr:uid="{00000000-0005-0000-0000-000031780000}"/>
    <cellStyle name="Porcentagem 3 3 10" xfId="30773" xr:uid="{00000000-0005-0000-0000-000032780000}"/>
    <cellStyle name="Porcentagem 3 3 10 2" xfId="30774" xr:uid="{00000000-0005-0000-0000-000033780000}"/>
    <cellStyle name="Porcentagem 3 3 10 2 2" xfId="30775" xr:uid="{00000000-0005-0000-0000-000034780000}"/>
    <cellStyle name="Porcentagem 3 3 10 2 2 2" xfId="30776" xr:uid="{00000000-0005-0000-0000-000035780000}"/>
    <cellStyle name="Porcentagem 3 3 10 2 3" xfId="30777" xr:uid="{00000000-0005-0000-0000-000036780000}"/>
    <cellStyle name="Porcentagem 3 3 10 3" xfId="30778" xr:uid="{00000000-0005-0000-0000-000037780000}"/>
    <cellStyle name="Porcentagem 3 3 10 3 2" xfId="30779" xr:uid="{00000000-0005-0000-0000-000038780000}"/>
    <cellStyle name="Porcentagem 3 3 10 4" xfId="30780" xr:uid="{00000000-0005-0000-0000-000039780000}"/>
    <cellStyle name="Porcentagem 3 3 10 4 2" xfId="30781" xr:uid="{00000000-0005-0000-0000-00003A780000}"/>
    <cellStyle name="Porcentagem 3 3 10 5" xfId="30782" xr:uid="{00000000-0005-0000-0000-00003B780000}"/>
    <cellStyle name="Porcentagem 3 3 11" xfId="30783" xr:uid="{00000000-0005-0000-0000-00003C780000}"/>
    <cellStyle name="Porcentagem 3 3 11 2" xfId="30784" xr:uid="{00000000-0005-0000-0000-00003D780000}"/>
    <cellStyle name="Porcentagem 3 3 11 2 2" xfId="30785" xr:uid="{00000000-0005-0000-0000-00003E780000}"/>
    <cellStyle name="Porcentagem 3 3 11 3" xfId="30786" xr:uid="{00000000-0005-0000-0000-00003F780000}"/>
    <cellStyle name="Porcentagem 3 3 12" xfId="30787" xr:uid="{00000000-0005-0000-0000-000040780000}"/>
    <cellStyle name="Porcentagem 3 3 13" xfId="30788" xr:uid="{00000000-0005-0000-0000-000041780000}"/>
    <cellStyle name="Porcentagem 3 3 13 2" xfId="30789" xr:uid="{00000000-0005-0000-0000-000042780000}"/>
    <cellStyle name="Porcentagem 3 3 14" xfId="30790" xr:uid="{00000000-0005-0000-0000-000043780000}"/>
    <cellStyle name="Porcentagem 3 3 14 2" xfId="30791" xr:uid="{00000000-0005-0000-0000-000044780000}"/>
    <cellStyle name="Porcentagem 3 3 15" xfId="30792" xr:uid="{00000000-0005-0000-0000-000045780000}"/>
    <cellStyle name="Porcentagem 3 3 16" xfId="30793" xr:uid="{00000000-0005-0000-0000-000046780000}"/>
    <cellStyle name="Porcentagem 3 3 17" xfId="30794" xr:uid="{00000000-0005-0000-0000-000047780000}"/>
    <cellStyle name="Porcentagem 3 3 2" xfId="30795" xr:uid="{00000000-0005-0000-0000-000048780000}"/>
    <cellStyle name="Porcentagem 3 3 2 10" xfId="30796" xr:uid="{00000000-0005-0000-0000-000049780000}"/>
    <cellStyle name="Porcentagem 3 3 2 11" xfId="30797" xr:uid="{00000000-0005-0000-0000-00004A780000}"/>
    <cellStyle name="Porcentagem 3 3 2 2" xfId="30798" xr:uid="{00000000-0005-0000-0000-00004B780000}"/>
    <cellStyle name="Porcentagem 3 3 2 2 2" xfId="30799" xr:uid="{00000000-0005-0000-0000-00004C780000}"/>
    <cellStyle name="Porcentagem 3 3 2 2 2 2" xfId="30800" xr:uid="{00000000-0005-0000-0000-00004D780000}"/>
    <cellStyle name="Porcentagem 3 3 2 2 2 2 2" xfId="30801" xr:uid="{00000000-0005-0000-0000-00004E780000}"/>
    <cellStyle name="Porcentagem 3 3 2 2 2 2 2 2" xfId="30802" xr:uid="{00000000-0005-0000-0000-00004F780000}"/>
    <cellStyle name="Porcentagem 3 3 2 2 2 2 2 2 2" xfId="30803" xr:uid="{00000000-0005-0000-0000-000050780000}"/>
    <cellStyle name="Porcentagem 3 3 2 2 2 2 2 3" xfId="30804" xr:uid="{00000000-0005-0000-0000-000051780000}"/>
    <cellStyle name="Porcentagem 3 3 2 2 2 2 3" xfId="30805" xr:uid="{00000000-0005-0000-0000-000052780000}"/>
    <cellStyle name="Porcentagem 3 3 2 2 2 2 3 2" xfId="30806" xr:uid="{00000000-0005-0000-0000-000053780000}"/>
    <cellStyle name="Porcentagem 3 3 2 2 2 2 4" xfId="30807" xr:uid="{00000000-0005-0000-0000-000054780000}"/>
    <cellStyle name="Porcentagem 3 3 2 2 2 2 4 2" xfId="30808" xr:uid="{00000000-0005-0000-0000-000055780000}"/>
    <cellStyle name="Porcentagem 3 3 2 2 2 2 5" xfId="30809" xr:uid="{00000000-0005-0000-0000-000056780000}"/>
    <cellStyle name="Porcentagem 3 3 2 2 2 3" xfId="30810" xr:uid="{00000000-0005-0000-0000-000057780000}"/>
    <cellStyle name="Porcentagem 3 3 2 2 2 3 2" xfId="30811" xr:uid="{00000000-0005-0000-0000-000058780000}"/>
    <cellStyle name="Porcentagem 3 3 2 2 2 3 2 2" xfId="30812" xr:uid="{00000000-0005-0000-0000-000059780000}"/>
    <cellStyle name="Porcentagem 3 3 2 2 2 3 3" xfId="30813" xr:uid="{00000000-0005-0000-0000-00005A780000}"/>
    <cellStyle name="Porcentagem 3 3 2 2 2 4" xfId="30814" xr:uid="{00000000-0005-0000-0000-00005B780000}"/>
    <cellStyle name="Porcentagem 3 3 2 2 2 4 2" xfId="30815" xr:uid="{00000000-0005-0000-0000-00005C780000}"/>
    <cellStyle name="Porcentagem 3 3 2 2 2 5" xfId="30816" xr:uid="{00000000-0005-0000-0000-00005D780000}"/>
    <cellStyle name="Porcentagem 3 3 2 2 2 5 2" xfId="30817" xr:uid="{00000000-0005-0000-0000-00005E780000}"/>
    <cellStyle name="Porcentagem 3 3 2 2 2 6" xfId="30818" xr:uid="{00000000-0005-0000-0000-00005F780000}"/>
    <cellStyle name="Porcentagem 3 3 2 2 2 7" xfId="30819" xr:uid="{00000000-0005-0000-0000-000060780000}"/>
    <cellStyle name="Porcentagem 3 3 2 2 2 8" xfId="30820" xr:uid="{00000000-0005-0000-0000-000061780000}"/>
    <cellStyle name="Porcentagem 3 3 2 2 3" xfId="30821" xr:uid="{00000000-0005-0000-0000-000062780000}"/>
    <cellStyle name="Porcentagem 3 3 2 2 3 2" xfId="30822" xr:uid="{00000000-0005-0000-0000-000063780000}"/>
    <cellStyle name="Porcentagem 3 3 2 2 3 2 2" xfId="30823" xr:uid="{00000000-0005-0000-0000-000064780000}"/>
    <cellStyle name="Porcentagem 3 3 2 2 3 2 2 2" xfId="30824" xr:uid="{00000000-0005-0000-0000-000065780000}"/>
    <cellStyle name="Porcentagem 3 3 2 2 3 2 3" xfId="30825" xr:uid="{00000000-0005-0000-0000-000066780000}"/>
    <cellStyle name="Porcentagem 3 3 2 2 3 3" xfId="30826" xr:uid="{00000000-0005-0000-0000-000067780000}"/>
    <cellStyle name="Porcentagem 3 3 2 2 3 3 2" xfId="30827" xr:uid="{00000000-0005-0000-0000-000068780000}"/>
    <cellStyle name="Porcentagem 3 3 2 2 3 4" xfId="30828" xr:uid="{00000000-0005-0000-0000-000069780000}"/>
    <cellStyle name="Porcentagem 3 3 2 2 3 4 2" xfId="30829" xr:uid="{00000000-0005-0000-0000-00006A780000}"/>
    <cellStyle name="Porcentagem 3 3 2 2 3 5" xfId="30830" xr:uid="{00000000-0005-0000-0000-00006B780000}"/>
    <cellStyle name="Porcentagem 3 3 2 2 4" xfId="30831" xr:uid="{00000000-0005-0000-0000-00006C780000}"/>
    <cellStyle name="Porcentagem 3 3 2 2 4 2" xfId="30832" xr:uid="{00000000-0005-0000-0000-00006D780000}"/>
    <cellStyle name="Porcentagem 3 3 2 2 4 2 2" xfId="30833" xr:uid="{00000000-0005-0000-0000-00006E780000}"/>
    <cellStyle name="Porcentagem 3 3 2 2 4 3" xfId="30834" xr:uid="{00000000-0005-0000-0000-00006F780000}"/>
    <cellStyle name="Porcentagem 3 3 2 2 5" xfId="30835" xr:uid="{00000000-0005-0000-0000-000070780000}"/>
    <cellStyle name="Porcentagem 3 3 2 2 5 2" xfId="30836" xr:uid="{00000000-0005-0000-0000-000071780000}"/>
    <cellStyle name="Porcentagem 3 3 2 2 6" xfId="30837" xr:uid="{00000000-0005-0000-0000-000072780000}"/>
    <cellStyle name="Porcentagem 3 3 2 2 6 2" xfId="30838" xr:uid="{00000000-0005-0000-0000-000073780000}"/>
    <cellStyle name="Porcentagem 3 3 2 2 7" xfId="30839" xr:uid="{00000000-0005-0000-0000-000074780000}"/>
    <cellStyle name="Porcentagem 3 3 2 2 8" xfId="30840" xr:uid="{00000000-0005-0000-0000-000075780000}"/>
    <cellStyle name="Porcentagem 3 3 2 2 9" xfId="30841" xr:uid="{00000000-0005-0000-0000-000076780000}"/>
    <cellStyle name="Porcentagem 3 3 2 3" xfId="30842" xr:uid="{00000000-0005-0000-0000-000077780000}"/>
    <cellStyle name="Porcentagem 3 3 2 3 2" xfId="30843" xr:uid="{00000000-0005-0000-0000-000078780000}"/>
    <cellStyle name="Porcentagem 3 3 2 3 2 2" xfId="30844" xr:uid="{00000000-0005-0000-0000-000079780000}"/>
    <cellStyle name="Porcentagem 3 3 2 3 2 2 2" xfId="30845" xr:uid="{00000000-0005-0000-0000-00007A780000}"/>
    <cellStyle name="Porcentagem 3 3 2 3 2 2 2 2" xfId="30846" xr:uid="{00000000-0005-0000-0000-00007B780000}"/>
    <cellStyle name="Porcentagem 3 3 2 3 2 2 3" xfId="30847" xr:uid="{00000000-0005-0000-0000-00007C780000}"/>
    <cellStyle name="Porcentagem 3 3 2 3 2 3" xfId="30848" xr:uid="{00000000-0005-0000-0000-00007D780000}"/>
    <cellStyle name="Porcentagem 3 3 2 3 2 3 2" xfId="30849" xr:uid="{00000000-0005-0000-0000-00007E780000}"/>
    <cellStyle name="Porcentagem 3 3 2 3 2 4" xfId="30850" xr:uid="{00000000-0005-0000-0000-00007F780000}"/>
    <cellStyle name="Porcentagem 3 3 2 3 2 4 2" xfId="30851" xr:uid="{00000000-0005-0000-0000-000080780000}"/>
    <cellStyle name="Porcentagem 3 3 2 3 2 5" xfId="30852" xr:uid="{00000000-0005-0000-0000-000081780000}"/>
    <cellStyle name="Porcentagem 3 3 2 3 3" xfId="30853" xr:uid="{00000000-0005-0000-0000-000082780000}"/>
    <cellStyle name="Porcentagem 3 3 2 3 3 2" xfId="30854" xr:uid="{00000000-0005-0000-0000-000083780000}"/>
    <cellStyle name="Porcentagem 3 3 2 3 3 2 2" xfId="30855" xr:uid="{00000000-0005-0000-0000-000084780000}"/>
    <cellStyle name="Porcentagem 3 3 2 3 3 3" xfId="30856" xr:uid="{00000000-0005-0000-0000-000085780000}"/>
    <cellStyle name="Porcentagem 3 3 2 3 4" xfId="30857" xr:uid="{00000000-0005-0000-0000-000086780000}"/>
    <cellStyle name="Porcentagem 3 3 2 3 4 2" xfId="30858" xr:uid="{00000000-0005-0000-0000-000087780000}"/>
    <cellStyle name="Porcentagem 3 3 2 3 5" xfId="30859" xr:uid="{00000000-0005-0000-0000-000088780000}"/>
    <cellStyle name="Porcentagem 3 3 2 3 5 2" xfId="30860" xr:uid="{00000000-0005-0000-0000-000089780000}"/>
    <cellStyle name="Porcentagem 3 3 2 3 6" xfId="30861" xr:uid="{00000000-0005-0000-0000-00008A780000}"/>
    <cellStyle name="Porcentagem 3 3 2 3 7" xfId="30862" xr:uid="{00000000-0005-0000-0000-00008B780000}"/>
    <cellStyle name="Porcentagem 3 3 2 3 8" xfId="30863" xr:uid="{00000000-0005-0000-0000-00008C780000}"/>
    <cellStyle name="Porcentagem 3 3 2 4" xfId="30864" xr:uid="{00000000-0005-0000-0000-00008D780000}"/>
    <cellStyle name="Porcentagem 3 3 2 4 2" xfId="30865" xr:uid="{00000000-0005-0000-0000-00008E780000}"/>
    <cellStyle name="Porcentagem 3 3 2 4 2 2" xfId="30866" xr:uid="{00000000-0005-0000-0000-00008F780000}"/>
    <cellStyle name="Porcentagem 3 3 2 4 2 2 2" xfId="30867" xr:uid="{00000000-0005-0000-0000-000090780000}"/>
    <cellStyle name="Porcentagem 3 3 2 4 2 3" xfId="30868" xr:uid="{00000000-0005-0000-0000-000091780000}"/>
    <cellStyle name="Porcentagem 3 3 2 4 3" xfId="30869" xr:uid="{00000000-0005-0000-0000-000092780000}"/>
    <cellStyle name="Porcentagem 3 3 2 4 3 2" xfId="30870" xr:uid="{00000000-0005-0000-0000-000093780000}"/>
    <cellStyle name="Porcentagem 3 3 2 4 4" xfId="30871" xr:uid="{00000000-0005-0000-0000-000094780000}"/>
    <cellStyle name="Porcentagem 3 3 2 4 4 2" xfId="30872" xr:uid="{00000000-0005-0000-0000-000095780000}"/>
    <cellStyle name="Porcentagem 3 3 2 4 5" xfId="30873" xr:uid="{00000000-0005-0000-0000-000096780000}"/>
    <cellStyle name="Porcentagem 3 3 2 5" xfId="30874" xr:uid="{00000000-0005-0000-0000-000097780000}"/>
    <cellStyle name="Porcentagem 3 3 2 5 2" xfId="30875" xr:uid="{00000000-0005-0000-0000-000098780000}"/>
    <cellStyle name="Porcentagem 3 3 2 5 2 2" xfId="30876" xr:uid="{00000000-0005-0000-0000-000099780000}"/>
    <cellStyle name="Porcentagem 3 3 2 5 3" xfId="30877" xr:uid="{00000000-0005-0000-0000-00009A780000}"/>
    <cellStyle name="Porcentagem 3 3 2 6" xfId="30878" xr:uid="{00000000-0005-0000-0000-00009B780000}"/>
    <cellStyle name="Porcentagem 3 3 2 7" xfId="30879" xr:uid="{00000000-0005-0000-0000-00009C780000}"/>
    <cellStyle name="Porcentagem 3 3 2 7 2" xfId="30880" xr:uid="{00000000-0005-0000-0000-00009D780000}"/>
    <cellStyle name="Porcentagem 3 3 2 8" xfId="30881" xr:uid="{00000000-0005-0000-0000-00009E780000}"/>
    <cellStyle name="Porcentagem 3 3 2 8 2" xfId="30882" xr:uid="{00000000-0005-0000-0000-00009F780000}"/>
    <cellStyle name="Porcentagem 3 3 2 9" xfId="30883" xr:uid="{00000000-0005-0000-0000-0000A0780000}"/>
    <cellStyle name="Porcentagem 3 3 3" xfId="30884" xr:uid="{00000000-0005-0000-0000-0000A1780000}"/>
    <cellStyle name="Porcentagem 3 3 3 10" xfId="30885" xr:uid="{00000000-0005-0000-0000-0000A2780000}"/>
    <cellStyle name="Porcentagem 3 3 3 2" xfId="30886" xr:uid="{00000000-0005-0000-0000-0000A3780000}"/>
    <cellStyle name="Porcentagem 3 3 3 2 2" xfId="30887" xr:uid="{00000000-0005-0000-0000-0000A4780000}"/>
    <cellStyle name="Porcentagem 3 3 3 2 2 2" xfId="30888" xr:uid="{00000000-0005-0000-0000-0000A5780000}"/>
    <cellStyle name="Porcentagem 3 3 3 2 2 2 2" xfId="30889" xr:uid="{00000000-0005-0000-0000-0000A6780000}"/>
    <cellStyle name="Porcentagem 3 3 3 2 2 2 2 2" xfId="30890" xr:uid="{00000000-0005-0000-0000-0000A7780000}"/>
    <cellStyle name="Porcentagem 3 3 3 2 2 2 2 2 2" xfId="30891" xr:uid="{00000000-0005-0000-0000-0000A8780000}"/>
    <cellStyle name="Porcentagem 3 3 3 2 2 2 2 3" xfId="30892" xr:uid="{00000000-0005-0000-0000-0000A9780000}"/>
    <cellStyle name="Porcentagem 3 3 3 2 2 2 3" xfId="30893" xr:uid="{00000000-0005-0000-0000-0000AA780000}"/>
    <cellStyle name="Porcentagem 3 3 3 2 2 2 3 2" xfId="30894" xr:uid="{00000000-0005-0000-0000-0000AB780000}"/>
    <cellStyle name="Porcentagem 3 3 3 2 2 2 4" xfId="30895" xr:uid="{00000000-0005-0000-0000-0000AC780000}"/>
    <cellStyle name="Porcentagem 3 3 3 2 2 2 4 2" xfId="30896" xr:uid="{00000000-0005-0000-0000-0000AD780000}"/>
    <cellStyle name="Porcentagem 3 3 3 2 2 2 5" xfId="30897" xr:uid="{00000000-0005-0000-0000-0000AE780000}"/>
    <cellStyle name="Porcentagem 3 3 3 2 2 3" xfId="30898" xr:uid="{00000000-0005-0000-0000-0000AF780000}"/>
    <cellStyle name="Porcentagem 3 3 3 2 2 3 2" xfId="30899" xr:uid="{00000000-0005-0000-0000-0000B0780000}"/>
    <cellStyle name="Porcentagem 3 3 3 2 2 3 2 2" xfId="30900" xr:uid="{00000000-0005-0000-0000-0000B1780000}"/>
    <cellStyle name="Porcentagem 3 3 3 2 2 3 3" xfId="30901" xr:uid="{00000000-0005-0000-0000-0000B2780000}"/>
    <cellStyle name="Porcentagem 3 3 3 2 2 4" xfId="30902" xr:uid="{00000000-0005-0000-0000-0000B3780000}"/>
    <cellStyle name="Porcentagem 3 3 3 2 2 4 2" xfId="30903" xr:uid="{00000000-0005-0000-0000-0000B4780000}"/>
    <cellStyle name="Porcentagem 3 3 3 2 2 5" xfId="30904" xr:uid="{00000000-0005-0000-0000-0000B5780000}"/>
    <cellStyle name="Porcentagem 3 3 3 2 2 5 2" xfId="30905" xr:uid="{00000000-0005-0000-0000-0000B6780000}"/>
    <cellStyle name="Porcentagem 3 3 3 2 2 6" xfId="30906" xr:uid="{00000000-0005-0000-0000-0000B7780000}"/>
    <cellStyle name="Porcentagem 3 3 3 2 2 7" xfId="30907" xr:uid="{00000000-0005-0000-0000-0000B8780000}"/>
    <cellStyle name="Porcentagem 3 3 3 2 2 8" xfId="30908" xr:uid="{00000000-0005-0000-0000-0000B9780000}"/>
    <cellStyle name="Porcentagem 3 3 3 2 3" xfId="30909" xr:uid="{00000000-0005-0000-0000-0000BA780000}"/>
    <cellStyle name="Porcentagem 3 3 3 2 3 2" xfId="30910" xr:uid="{00000000-0005-0000-0000-0000BB780000}"/>
    <cellStyle name="Porcentagem 3 3 3 2 3 2 2" xfId="30911" xr:uid="{00000000-0005-0000-0000-0000BC780000}"/>
    <cellStyle name="Porcentagem 3 3 3 2 3 2 2 2" xfId="30912" xr:uid="{00000000-0005-0000-0000-0000BD780000}"/>
    <cellStyle name="Porcentagem 3 3 3 2 3 2 3" xfId="30913" xr:uid="{00000000-0005-0000-0000-0000BE780000}"/>
    <cellStyle name="Porcentagem 3 3 3 2 3 3" xfId="30914" xr:uid="{00000000-0005-0000-0000-0000BF780000}"/>
    <cellStyle name="Porcentagem 3 3 3 2 3 3 2" xfId="30915" xr:uid="{00000000-0005-0000-0000-0000C0780000}"/>
    <cellStyle name="Porcentagem 3 3 3 2 3 4" xfId="30916" xr:uid="{00000000-0005-0000-0000-0000C1780000}"/>
    <cellStyle name="Porcentagem 3 3 3 2 3 4 2" xfId="30917" xr:uid="{00000000-0005-0000-0000-0000C2780000}"/>
    <cellStyle name="Porcentagem 3 3 3 2 3 5" xfId="30918" xr:uid="{00000000-0005-0000-0000-0000C3780000}"/>
    <cellStyle name="Porcentagem 3 3 3 2 4" xfId="30919" xr:uid="{00000000-0005-0000-0000-0000C4780000}"/>
    <cellStyle name="Porcentagem 3 3 3 2 4 2" xfId="30920" xr:uid="{00000000-0005-0000-0000-0000C5780000}"/>
    <cellStyle name="Porcentagem 3 3 3 2 4 2 2" xfId="30921" xr:uid="{00000000-0005-0000-0000-0000C6780000}"/>
    <cellStyle name="Porcentagem 3 3 3 2 4 3" xfId="30922" xr:uid="{00000000-0005-0000-0000-0000C7780000}"/>
    <cellStyle name="Porcentagem 3 3 3 2 5" xfId="30923" xr:uid="{00000000-0005-0000-0000-0000C8780000}"/>
    <cellStyle name="Porcentagem 3 3 3 2 5 2" xfId="30924" xr:uid="{00000000-0005-0000-0000-0000C9780000}"/>
    <cellStyle name="Porcentagem 3 3 3 2 6" xfId="30925" xr:uid="{00000000-0005-0000-0000-0000CA780000}"/>
    <cellStyle name="Porcentagem 3 3 3 2 6 2" xfId="30926" xr:uid="{00000000-0005-0000-0000-0000CB780000}"/>
    <cellStyle name="Porcentagem 3 3 3 2 7" xfId="30927" xr:uid="{00000000-0005-0000-0000-0000CC780000}"/>
    <cellStyle name="Porcentagem 3 3 3 2 8" xfId="30928" xr:uid="{00000000-0005-0000-0000-0000CD780000}"/>
    <cellStyle name="Porcentagem 3 3 3 2 9" xfId="30929" xr:uid="{00000000-0005-0000-0000-0000CE780000}"/>
    <cellStyle name="Porcentagem 3 3 3 3" xfId="30930" xr:uid="{00000000-0005-0000-0000-0000CF780000}"/>
    <cellStyle name="Porcentagem 3 3 3 3 2" xfId="30931" xr:uid="{00000000-0005-0000-0000-0000D0780000}"/>
    <cellStyle name="Porcentagem 3 3 3 3 2 2" xfId="30932" xr:uid="{00000000-0005-0000-0000-0000D1780000}"/>
    <cellStyle name="Porcentagem 3 3 3 3 2 2 2" xfId="30933" xr:uid="{00000000-0005-0000-0000-0000D2780000}"/>
    <cellStyle name="Porcentagem 3 3 3 3 2 2 2 2" xfId="30934" xr:uid="{00000000-0005-0000-0000-0000D3780000}"/>
    <cellStyle name="Porcentagem 3 3 3 3 2 2 3" xfId="30935" xr:uid="{00000000-0005-0000-0000-0000D4780000}"/>
    <cellStyle name="Porcentagem 3 3 3 3 2 3" xfId="30936" xr:uid="{00000000-0005-0000-0000-0000D5780000}"/>
    <cellStyle name="Porcentagem 3 3 3 3 2 3 2" xfId="30937" xr:uid="{00000000-0005-0000-0000-0000D6780000}"/>
    <cellStyle name="Porcentagem 3 3 3 3 2 4" xfId="30938" xr:uid="{00000000-0005-0000-0000-0000D7780000}"/>
    <cellStyle name="Porcentagem 3 3 3 3 2 4 2" xfId="30939" xr:uid="{00000000-0005-0000-0000-0000D8780000}"/>
    <cellStyle name="Porcentagem 3 3 3 3 2 5" xfId="30940" xr:uid="{00000000-0005-0000-0000-0000D9780000}"/>
    <cellStyle name="Porcentagem 3 3 3 3 3" xfId="30941" xr:uid="{00000000-0005-0000-0000-0000DA780000}"/>
    <cellStyle name="Porcentagem 3 3 3 3 3 2" xfId="30942" xr:uid="{00000000-0005-0000-0000-0000DB780000}"/>
    <cellStyle name="Porcentagem 3 3 3 3 3 2 2" xfId="30943" xr:uid="{00000000-0005-0000-0000-0000DC780000}"/>
    <cellStyle name="Porcentagem 3 3 3 3 3 3" xfId="30944" xr:uid="{00000000-0005-0000-0000-0000DD780000}"/>
    <cellStyle name="Porcentagem 3 3 3 3 4" xfId="30945" xr:uid="{00000000-0005-0000-0000-0000DE780000}"/>
    <cellStyle name="Porcentagem 3 3 3 3 4 2" xfId="30946" xr:uid="{00000000-0005-0000-0000-0000DF780000}"/>
    <cellStyle name="Porcentagem 3 3 3 3 5" xfId="30947" xr:uid="{00000000-0005-0000-0000-0000E0780000}"/>
    <cellStyle name="Porcentagem 3 3 3 3 5 2" xfId="30948" xr:uid="{00000000-0005-0000-0000-0000E1780000}"/>
    <cellStyle name="Porcentagem 3 3 3 3 6" xfId="30949" xr:uid="{00000000-0005-0000-0000-0000E2780000}"/>
    <cellStyle name="Porcentagem 3 3 3 3 7" xfId="30950" xr:uid="{00000000-0005-0000-0000-0000E3780000}"/>
    <cellStyle name="Porcentagem 3 3 3 3 8" xfId="30951" xr:uid="{00000000-0005-0000-0000-0000E4780000}"/>
    <cellStyle name="Porcentagem 3 3 3 4" xfId="30952" xr:uid="{00000000-0005-0000-0000-0000E5780000}"/>
    <cellStyle name="Porcentagem 3 3 3 4 2" xfId="30953" xr:uid="{00000000-0005-0000-0000-0000E6780000}"/>
    <cellStyle name="Porcentagem 3 3 3 4 2 2" xfId="30954" xr:uid="{00000000-0005-0000-0000-0000E7780000}"/>
    <cellStyle name="Porcentagem 3 3 3 4 2 2 2" xfId="30955" xr:uid="{00000000-0005-0000-0000-0000E8780000}"/>
    <cellStyle name="Porcentagem 3 3 3 4 2 3" xfId="30956" xr:uid="{00000000-0005-0000-0000-0000E9780000}"/>
    <cellStyle name="Porcentagem 3 3 3 4 3" xfId="30957" xr:uid="{00000000-0005-0000-0000-0000EA780000}"/>
    <cellStyle name="Porcentagem 3 3 3 4 3 2" xfId="30958" xr:uid="{00000000-0005-0000-0000-0000EB780000}"/>
    <cellStyle name="Porcentagem 3 3 3 4 4" xfId="30959" xr:uid="{00000000-0005-0000-0000-0000EC780000}"/>
    <cellStyle name="Porcentagem 3 3 3 4 4 2" xfId="30960" xr:uid="{00000000-0005-0000-0000-0000ED780000}"/>
    <cellStyle name="Porcentagem 3 3 3 4 5" xfId="30961" xr:uid="{00000000-0005-0000-0000-0000EE780000}"/>
    <cellStyle name="Porcentagem 3 3 3 5" xfId="30962" xr:uid="{00000000-0005-0000-0000-0000EF780000}"/>
    <cellStyle name="Porcentagem 3 3 3 5 2" xfId="30963" xr:uid="{00000000-0005-0000-0000-0000F0780000}"/>
    <cellStyle name="Porcentagem 3 3 3 5 2 2" xfId="30964" xr:uid="{00000000-0005-0000-0000-0000F1780000}"/>
    <cellStyle name="Porcentagem 3 3 3 5 3" xfId="30965" xr:uid="{00000000-0005-0000-0000-0000F2780000}"/>
    <cellStyle name="Porcentagem 3 3 3 6" xfId="30966" xr:uid="{00000000-0005-0000-0000-0000F3780000}"/>
    <cellStyle name="Porcentagem 3 3 3 6 2" xfId="30967" xr:uid="{00000000-0005-0000-0000-0000F4780000}"/>
    <cellStyle name="Porcentagem 3 3 3 7" xfId="30968" xr:uid="{00000000-0005-0000-0000-0000F5780000}"/>
    <cellStyle name="Porcentagem 3 3 3 7 2" xfId="30969" xr:uid="{00000000-0005-0000-0000-0000F6780000}"/>
    <cellStyle name="Porcentagem 3 3 3 8" xfId="30970" xr:uid="{00000000-0005-0000-0000-0000F7780000}"/>
    <cellStyle name="Porcentagem 3 3 3 9" xfId="30971" xr:uid="{00000000-0005-0000-0000-0000F8780000}"/>
    <cellStyle name="Porcentagem 3 3 4" xfId="30972" xr:uid="{00000000-0005-0000-0000-0000F9780000}"/>
    <cellStyle name="Porcentagem 3 3 4 10" xfId="30973" xr:uid="{00000000-0005-0000-0000-0000FA780000}"/>
    <cellStyle name="Porcentagem 3 3 4 2" xfId="30974" xr:uid="{00000000-0005-0000-0000-0000FB780000}"/>
    <cellStyle name="Porcentagem 3 3 4 2 2" xfId="30975" xr:uid="{00000000-0005-0000-0000-0000FC780000}"/>
    <cellStyle name="Porcentagem 3 3 4 2 2 2" xfId="30976" xr:uid="{00000000-0005-0000-0000-0000FD780000}"/>
    <cellStyle name="Porcentagem 3 3 4 2 2 2 2" xfId="30977" xr:uid="{00000000-0005-0000-0000-0000FE780000}"/>
    <cellStyle name="Porcentagem 3 3 4 2 2 2 2 2" xfId="30978" xr:uid="{00000000-0005-0000-0000-0000FF780000}"/>
    <cellStyle name="Porcentagem 3 3 4 2 2 2 2 2 2" xfId="30979" xr:uid="{00000000-0005-0000-0000-000000790000}"/>
    <cellStyle name="Porcentagem 3 3 4 2 2 2 2 3" xfId="30980" xr:uid="{00000000-0005-0000-0000-000001790000}"/>
    <cellStyle name="Porcentagem 3 3 4 2 2 2 3" xfId="30981" xr:uid="{00000000-0005-0000-0000-000002790000}"/>
    <cellStyle name="Porcentagem 3 3 4 2 2 2 3 2" xfId="30982" xr:uid="{00000000-0005-0000-0000-000003790000}"/>
    <cellStyle name="Porcentagem 3 3 4 2 2 2 4" xfId="30983" xr:uid="{00000000-0005-0000-0000-000004790000}"/>
    <cellStyle name="Porcentagem 3 3 4 2 2 2 4 2" xfId="30984" xr:uid="{00000000-0005-0000-0000-000005790000}"/>
    <cellStyle name="Porcentagem 3 3 4 2 2 2 5" xfId="30985" xr:uid="{00000000-0005-0000-0000-000006790000}"/>
    <cellStyle name="Porcentagem 3 3 4 2 2 3" xfId="30986" xr:uid="{00000000-0005-0000-0000-000007790000}"/>
    <cellStyle name="Porcentagem 3 3 4 2 2 3 2" xfId="30987" xr:uid="{00000000-0005-0000-0000-000008790000}"/>
    <cellStyle name="Porcentagem 3 3 4 2 2 3 2 2" xfId="30988" xr:uid="{00000000-0005-0000-0000-000009790000}"/>
    <cellStyle name="Porcentagem 3 3 4 2 2 3 3" xfId="30989" xr:uid="{00000000-0005-0000-0000-00000A790000}"/>
    <cellStyle name="Porcentagem 3 3 4 2 2 4" xfId="30990" xr:uid="{00000000-0005-0000-0000-00000B790000}"/>
    <cellStyle name="Porcentagem 3 3 4 2 2 4 2" xfId="30991" xr:uid="{00000000-0005-0000-0000-00000C790000}"/>
    <cellStyle name="Porcentagem 3 3 4 2 2 5" xfId="30992" xr:uid="{00000000-0005-0000-0000-00000D790000}"/>
    <cellStyle name="Porcentagem 3 3 4 2 2 5 2" xfId="30993" xr:uid="{00000000-0005-0000-0000-00000E790000}"/>
    <cellStyle name="Porcentagem 3 3 4 2 2 6" xfId="30994" xr:uid="{00000000-0005-0000-0000-00000F790000}"/>
    <cellStyle name="Porcentagem 3 3 4 2 2 7" xfId="30995" xr:uid="{00000000-0005-0000-0000-000010790000}"/>
    <cellStyle name="Porcentagem 3 3 4 2 2 8" xfId="30996" xr:uid="{00000000-0005-0000-0000-000011790000}"/>
    <cellStyle name="Porcentagem 3 3 4 2 3" xfId="30997" xr:uid="{00000000-0005-0000-0000-000012790000}"/>
    <cellStyle name="Porcentagem 3 3 4 2 3 2" xfId="30998" xr:uid="{00000000-0005-0000-0000-000013790000}"/>
    <cellStyle name="Porcentagem 3 3 4 2 3 2 2" xfId="30999" xr:uid="{00000000-0005-0000-0000-000014790000}"/>
    <cellStyle name="Porcentagem 3 3 4 2 3 2 2 2" xfId="31000" xr:uid="{00000000-0005-0000-0000-000015790000}"/>
    <cellStyle name="Porcentagem 3 3 4 2 3 2 3" xfId="31001" xr:uid="{00000000-0005-0000-0000-000016790000}"/>
    <cellStyle name="Porcentagem 3 3 4 2 3 3" xfId="31002" xr:uid="{00000000-0005-0000-0000-000017790000}"/>
    <cellStyle name="Porcentagem 3 3 4 2 3 3 2" xfId="31003" xr:uid="{00000000-0005-0000-0000-000018790000}"/>
    <cellStyle name="Porcentagem 3 3 4 2 3 4" xfId="31004" xr:uid="{00000000-0005-0000-0000-000019790000}"/>
    <cellStyle name="Porcentagem 3 3 4 2 3 4 2" xfId="31005" xr:uid="{00000000-0005-0000-0000-00001A790000}"/>
    <cellStyle name="Porcentagem 3 3 4 2 3 5" xfId="31006" xr:uid="{00000000-0005-0000-0000-00001B790000}"/>
    <cellStyle name="Porcentagem 3 3 4 2 4" xfId="31007" xr:uid="{00000000-0005-0000-0000-00001C790000}"/>
    <cellStyle name="Porcentagem 3 3 4 2 4 2" xfId="31008" xr:uid="{00000000-0005-0000-0000-00001D790000}"/>
    <cellStyle name="Porcentagem 3 3 4 2 4 2 2" xfId="31009" xr:uid="{00000000-0005-0000-0000-00001E790000}"/>
    <cellStyle name="Porcentagem 3 3 4 2 4 3" xfId="31010" xr:uid="{00000000-0005-0000-0000-00001F790000}"/>
    <cellStyle name="Porcentagem 3 3 4 2 5" xfId="31011" xr:uid="{00000000-0005-0000-0000-000020790000}"/>
    <cellStyle name="Porcentagem 3 3 4 2 5 2" xfId="31012" xr:uid="{00000000-0005-0000-0000-000021790000}"/>
    <cellStyle name="Porcentagem 3 3 4 2 6" xfId="31013" xr:uid="{00000000-0005-0000-0000-000022790000}"/>
    <cellStyle name="Porcentagem 3 3 4 2 6 2" xfId="31014" xr:uid="{00000000-0005-0000-0000-000023790000}"/>
    <cellStyle name="Porcentagem 3 3 4 2 7" xfId="31015" xr:uid="{00000000-0005-0000-0000-000024790000}"/>
    <cellStyle name="Porcentagem 3 3 4 2 8" xfId="31016" xr:uid="{00000000-0005-0000-0000-000025790000}"/>
    <cellStyle name="Porcentagem 3 3 4 2 9" xfId="31017" xr:uid="{00000000-0005-0000-0000-000026790000}"/>
    <cellStyle name="Porcentagem 3 3 4 3" xfId="31018" xr:uid="{00000000-0005-0000-0000-000027790000}"/>
    <cellStyle name="Porcentagem 3 3 4 3 2" xfId="31019" xr:uid="{00000000-0005-0000-0000-000028790000}"/>
    <cellStyle name="Porcentagem 3 3 4 3 2 2" xfId="31020" xr:uid="{00000000-0005-0000-0000-000029790000}"/>
    <cellStyle name="Porcentagem 3 3 4 3 2 2 2" xfId="31021" xr:uid="{00000000-0005-0000-0000-00002A790000}"/>
    <cellStyle name="Porcentagem 3 3 4 3 2 2 2 2" xfId="31022" xr:uid="{00000000-0005-0000-0000-00002B790000}"/>
    <cellStyle name="Porcentagem 3 3 4 3 2 2 3" xfId="31023" xr:uid="{00000000-0005-0000-0000-00002C790000}"/>
    <cellStyle name="Porcentagem 3 3 4 3 2 3" xfId="31024" xr:uid="{00000000-0005-0000-0000-00002D790000}"/>
    <cellStyle name="Porcentagem 3 3 4 3 2 3 2" xfId="31025" xr:uid="{00000000-0005-0000-0000-00002E790000}"/>
    <cellStyle name="Porcentagem 3 3 4 3 2 4" xfId="31026" xr:uid="{00000000-0005-0000-0000-00002F790000}"/>
    <cellStyle name="Porcentagem 3 3 4 3 2 4 2" xfId="31027" xr:uid="{00000000-0005-0000-0000-000030790000}"/>
    <cellStyle name="Porcentagem 3 3 4 3 2 5" xfId="31028" xr:uid="{00000000-0005-0000-0000-000031790000}"/>
    <cellStyle name="Porcentagem 3 3 4 3 3" xfId="31029" xr:uid="{00000000-0005-0000-0000-000032790000}"/>
    <cellStyle name="Porcentagem 3 3 4 3 3 2" xfId="31030" xr:uid="{00000000-0005-0000-0000-000033790000}"/>
    <cellStyle name="Porcentagem 3 3 4 3 3 2 2" xfId="31031" xr:uid="{00000000-0005-0000-0000-000034790000}"/>
    <cellStyle name="Porcentagem 3 3 4 3 3 3" xfId="31032" xr:uid="{00000000-0005-0000-0000-000035790000}"/>
    <cellStyle name="Porcentagem 3 3 4 3 4" xfId="31033" xr:uid="{00000000-0005-0000-0000-000036790000}"/>
    <cellStyle name="Porcentagem 3 3 4 3 4 2" xfId="31034" xr:uid="{00000000-0005-0000-0000-000037790000}"/>
    <cellStyle name="Porcentagem 3 3 4 3 5" xfId="31035" xr:uid="{00000000-0005-0000-0000-000038790000}"/>
    <cellStyle name="Porcentagem 3 3 4 3 5 2" xfId="31036" xr:uid="{00000000-0005-0000-0000-000039790000}"/>
    <cellStyle name="Porcentagem 3 3 4 3 6" xfId="31037" xr:uid="{00000000-0005-0000-0000-00003A790000}"/>
    <cellStyle name="Porcentagem 3 3 4 3 7" xfId="31038" xr:uid="{00000000-0005-0000-0000-00003B790000}"/>
    <cellStyle name="Porcentagem 3 3 4 3 8" xfId="31039" xr:uid="{00000000-0005-0000-0000-00003C790000}"/>
    <cellStyle name="Porcentagem 3 3 4 4" xfId="31040" xr:uid="{00000000-0005-0000-0000-00003D790000}"/>
    <cellStyle name="Porcentagem 3 3 4 4 2" xfId="31041" xr:uid="{00000000-0005-0000-0000-00003E790000}"/>
    <cellStyle name="Porcentagem 3 3 4 4 2 2" xfId="31042" xr:uid="{00000000-0005-0000-0000-00003F790000}"/>
    <cellStyle name="Porcentagem 3 3 4 4 2 2 2" xfId="31043" xr:uid="{00000000-0005-0000-0000-000040790000}"/>
    <cellStyle name="Porcentagem 3 3 4 4 2 3" xfId="31044" xr:uid="{00000000-0005-0000-0000-000041790000}"/>
    <cellStyle name="Porcentagem 3 3 4 4 3" xfId="31045" xr:uid="{00000000-0005-0000-0000-000042790000}"/>
    <cellStyle name="Porcentagem 3 3 4 4 3 2" xfId="31046" xr:uid="{00000000-0005-0000-0000-000043790000}"/>
    <cellStyle name="Porcentagem 3 3 4 4 4" xfId="31047" xr:uid="{00000000-0005-0000-0000-000044790000}"/>
    <cellStyle name="Porcentagem 3 3 4 4 4 2" xfId="31048" xr:uid="{00000000-0005-0000-0000-000045790000}"/>
    <cellStyle name="Porcentagem 3 3 4 4 5" xfId="31049" xr:uid="{00000000-0005-0000-0000-000046790000}"/>
    <cellStyle name="Porcentagem 3 3 4 5" xfId="31050" xr:uid="{00000000-0005-0000-0000-000047790000}"/>
    <cellStyle name="Porcentagem 3 3 4 5 2" xfId="31051" xr:uid="{00000000-0005-0000-0000-000048790000}"/>
    <cellStyle name="Porcentagem 3 3 4 5 2 2" xfId="31052" xr:uid="{00000000-0005-0000-0000-000049790000}"/>
    <cellStyle name="Porcentagem 3 3 4 5 3" xfId="31053" xr:uid="{00000000-0005-0000-0000-00004A790000}"/>
    <cellStyle name="Porcentagem 3 3 4 6" xfId="31054" xr:uid="{00000000-0005-0000-0000-00004B790000}"/>
    <cellStyle name="Porcentagem 3 3 4 6 2" xfId="31055" xr:uid="{00000000-0005-0000-0000-00004C790000}"/>
    <cellStyle name="Porcentagem 3 3 4 7" xfId="31056" xr:uid="{00000000-0005-0000-0000-00004D790000}"/>
    <cellStyle name="Porcentagem 3 3 4 7 2" xfId="31057" xr:uid="{00000000-0005-0000-0000-00004E790000}"/>
    <cellStyle name="Porcentagem 3 3 4 8" xfId="31058" xr:uid="{00000000-0005-0000-0000-00004F790000}"/>
    <cellStyle name="Porcentagem 3 3 4 9" xfId="31059" xr:uid="{00000000-0005-0000-0000-000050790000}"/>
    <cellStyle name="Porcentagem 3 3 5" xfId="31060" xr:uid="{00000000-0005-0000-0000-000051790000}"/>
    <cellStyle name="Porcentagem 3 3 5 2" xfId="31061" xr:uid="{00000000-0005-0000-0000-000052790000}"/>
    <cellStyle name="Porcentagem 3 3 5 2 2" xfId="31062" xr:uid="{00000000-0005-0000-0000-000053790000}"/>
    <cellStyle name="Porcentagem 3 3 5 2 2 2" xfId="31063" xr:uid="{00000000-0005-0000-0000-000054790000}"/>
    <cellStyle name="Porcentagem 3 3 5 2 2 2 2" xfId="31064" xr:uid="{00000000-0005-0000-0000-000055790000}"/>
    <cellStyle name="Porcentagem 3 3 5 2 2 2 2 2" xfId="31065" xr:uid="{00000000-0005-0000-0000-000056790000}"/>
    <cellStyle name="Porcentagem 3 3 5 2 2 2 3" xfId="31066" xr:uid="{00000000-0005-0000-0000-000057790000}"/>
    <cellStyle name="Porcentagem 3 3 5 2 2 3" xfId="31067" xr:uid="{00000000-0005-0000-0000-000058790000}"/>
    <cellStyle name="Porcentagem 3 3 5 2 2 3 2" xfId="31068" xr:uid="{00000000-0005-0000-0000-000059790000}"/>
    <cellStyle name="Porcentagem 3 3 5 2 2 4" xfId="31069" xr:uid="{00000000-0005-0000-0000-00005A790000}"/>
    <cellStyle name="Porcentagem 3 3 5 2 2 4 2" xfId="31070" xr:uid="{00000000-0005-0000-0000-00005B790000}"/>
    <cellStyle name="Porcentagem 3 3 5 2 2 5" xfId="31071" xr:uid="{00000000-0005-0000-0000-00005C790000}"/>
    <cellStyle name="Porcentagem 3 3 5 2 3" xfId="31072" xr:uid="{00000000-0005-0000-0000-00005D790000}"/>
    <cellStyle name="Porcentagem 3 3 5 2 3 2" xfId="31073" xr:uid="{00000000-0005-0000-0000-00005E790000}"/>
    <cellStyle name="Porcentagem 3 3 5 2 3 2 2" xfId="31074" xr:uid="{00000000-0005-0000-0000-00005F790000}"/>
    <cellStyle name="Porcentagem 3 3 5 2 3 3" xfId="31075" xr:uid="{00000000-0005-0000-0000-000060790000}"/>
    <cellStyle name="Porcentagem 3 3 5 2 4" xfId="31076" xr:uid="{00000000-0005-0000-0000-000061790000}"/>
    <cellStyle name="Porcentagem 3 3 5 2 4 2" xfId="31077" xr:uid="{00000000-0005-0000-0000-000062790000}"/>
    <cellStyle name="Porcentagem 3 3 5 2 5" xfId="31078" xr:uid="{00000000-0005-0000-0000-000063790000}"/>
    <cellStyle name="Porcentagem 3 3 5 2 5 2" xfId="31079" xr:uid="{00000000-0005-0000-0000-000064790000}"/>
    <cellStyle name="Porcentagem 3 3 5 2 6" xfId="31080" xr:uid="{00000000-0005-0000-0000-000065790000}"/>
    <cellStyle name="Porcentagem 3 3 5 2 7" xfId="31081" xr:uid="{00000000-0005-0000-0000-000066790000}"/>
    <cellStyle name="Porcentagem 3 3 5 2 8" xfId="31082" xr:uid="{00000000-0005-0000-0000-000067790000}"/>
    <cellStyle name="Porcentagem 3 3 5 3" xfId="31083" xr:uid="{00000000-0005-0000-0000-000068790000}"/>
    <cellStyle name="Porcentagem 3 3 5 3 2" xfId="31084" xr:uid="{00000000-0005-0000-0000-000069790000}"/>
    <cellStyle name="Porcentagem 3 3 5 3 2 2" xfId="31085" xr:uid="{00000000-0005-0000-0000-00006A790000}"/>
    <cellStyle name="Porcentagem 3 3 5 3 2 2 2" xfId="31086" xr:uid="{00000000-0005-0000-0000-00006B790000}"/>
    <cellStyle name="Porcentagem 3 3 5 3 2 3" xfId="31087" xr:uid="{00000000-0005-0000-0000-00006C790000}"/>
    <cellStyle name="Porcentagem 3 3 5 3 3" xfId="31088" xr:uid="{00000000-0005-0000-0000-00006D790000}"/>
    <cellStyle name="Porcentagem 3 3 5 3 3 2" xfId="31089" xr:uid="{00000000-0005-0000-0000-00006E790000}"/>
    <cellStyle name="Porcentagem 3 3 5 3 4" xfId="31090" xr:uid="{00000000-0005-0000-0000-00006F790000}"/>
    <cellStyle name="Porcentagem 3 3 5 3 4 2" xfId="31091" xr:uid="{00000000-0005-0000-0000-000070790000}"/>
    <cellStyle name="Porcentagem 3 3 5 3 5" xfId="31092" xr:uid="{00000000-0005-0000-0000-000071790000}"/>
    <cellStyle name="Porcentagem 3 3 5 4" xfId="31093" xr:uid="{00000000-0005-0000-0000-000072790000}"/>
    <cellStyle name="Porcentagem 3 3 5 4 2" xfId="31094" xr:uid="{00000000-0005-0000-0000-000073790000}"/>
    <cellStyle name="Porcentagem 3 3 5 4 2 2" xfId="31095" xr:uid="{00000000-0005-0000-0000-000074790000}"/>
    <cellStyle name="Porcentagem 3 3 5 4 3" xfId="31096" xr:uid="{00000000-0005-0000-0000-000075790000}"/>
    <cellStyle name="Porcentagem 3 3 5 5" xfId="31097" xr:uid="{00000000-0005-0000-0000-000076790000}"/>
    <cellStyle name="Porcentagem 3 3 5 5 2" xfId="31098" xr:uid="{00000000-0005-0000-0000-000077790000}"/>
    <cellStyle name="Porcentagem 3 3 5 6" xfId="31099" xr:uid="{00000000-0005-0000-0000-000078790000}"/>
    <cellStyle name="Porcentagem 3 3 5 6 2" xfId="31100" xr:uid="{00000000-0005-0000-0000-000079790000}"/>
    <cellStyle name="Porcentagem 3 3 5 7" xfId="31101" xr:uid="{00000000-0005-0000-0000-00007A790000}"/>
    <cellStyle name="Porcentagem 3 3 5 8" xfId="31102" xr:uid="{00000000-0005-0000-0000-00007B790000}"/>
    <cellStyle name="Porcentagem 3 3 5 9" xfId="31103" xr:uid="{00000000-0005-0000-0000-00007C790000}"/>
    <cellStyle name="Porcentagem 3 3 6" xfId="31104" xr:uid="{00000000-0005-0000-0000-00007D790000}"/>
    <cellStyle name="Porcentagem 3 3 6 2" xfId="31105" xr:uid="{00000000-0005-0000-0000-00007E790000}"/>
    <cellStyle name="Porcentagem 3 3 6 2 2" xfId="31106" xr:uid="{00000000-0005-0000-0000-00007F790000}"/>
    <cellStyle name="Porcentagem 3 3 6 2 2 2" xfId="31107" xr:uid="{00000000-0005-0000-0000-000080790000}"/>
    <cellStyle name="Porcentagem 3 3 6 2 2 2 2" xfId="31108" xr:uid="{00000000-0005-0000-0000-000081790000}"/>
    <cellStyle name="Porcentagem 3 3 6 2 2 2 2 2" xfId="31109" xr:uid="{00000000-0005-0000-0000-000082790000}"/>
    <cellStyle name="Porcentagem 3 3 6 2 2 2 3" xfId="31110" xr:uid="{00000000-0005-0000-0000-000083790000}"/>
    <cellStyle name="Porcentagem 3 3 6 2 2 3" xfId="31111" xr:uid="{00000000-0005-0000-0000-000084790000}"/>
    <cellStyle name="Porcentagem 3 3 6 2 2 3 2" xfId="31112" xr:uid="{00000000-0005-0000-0000-000085790000}"/>
    <cellStyle name="Porcentagem 3 3 6 2 2 4" xfId="31113" xr:uid="{00000000-0005-0000-0000-000086790000}"/>
    <cellStyle name="Porcentagem 3 3 6 2 2 4 2" xfId="31114" xr:uid="{00000000-0005-0000-0000-000087790000}"/>
    <cellStyle name="Porcentagem 3 3 6 2 2 5" xfId="31115" xr:uid="{00000000-0005-0000-0000-000088790000}"/>
    <cellStyle name="Porcentagem 3 3 6 2 3" xfId="31116" xr:uid="{00000000-0005-0000-0000-000089790000}"/>
    <cellStyle name="Porcentagem 3 3 6 2 3 2" xfId="31117" xr:uid="{00000000-0005-0000-0000-00008A790000}"/>
    <cellStyle name="Porcentagem 3 3 6 2 3 2 2" xfId="31118" xr:uid="{00000000-0005-0000-0000-00008B790000}"/>
    <cellStyle name="Porcentagem 3 3 6 2 3 3" xfId="31119" xr:uid="{00000000-0005-0000-0000-00008C790000}"/>
    <cellStyle name="Porcentagem 3 3 6 2 4" xfId="31120" xr:uid="{00000000-0005-0000-0000-00008D790000}"/>
    <cellStyle name="Porcentagem 3 3 6 2 4 2" xfId="31121" xr:uid="{00000000-0005-0000-0000-00008E790000}"/>
    <cellStyle name="Porcentagem 3 3 6 2 5" xfId="31122" xr:uid="{00000000-0005-0000-0000-00008F790000}"/>
    <cellStyle name="Porcentagem 3 3 6 2 5 2" xfId="31123" xr:uid="{00000000-0005-0000-0000-000090790000}"/>
    <cellStyle name="Porcentagem 3 3 6 2 6" xfId="31124" xr:uid="{00000000-0005-0000-0000-000091790000}"/>
    <cellStyle name="Porcentagem 3 3 6 2 7" xfId="31125" xr:uid="{00000000-0005-0000-0000-000092790000}"/>
    <cellStyle name="Porcentagem 3 3 6 2 8" xfId="31126" xr:uid="{00000000-0005-0000-0000-000093790000}"/>
    <cellStyle name="Porcentagem 3 3 6 3" xfId="31127" xr:uid="{00000000-0005-0000-0000-000094790000}"/>
    <cellStyle name="Porcentagem 3 3 6 3 2" xfId="31128" xr:uid="{00000000-0005-0000-0000-000095790000}"/>
    <cellStyle name="Porcentagem 3 3 6 3 2 2" xfId="31129" xr:uid="{00000000-0005-0000-0000-000096790000}"/>
    <cellStyle name="Porcentagem 3 3 6 3 2 2 2" xfId="31130" xr:uid="{00000000-0005-0000-0000-000097790000}"/>
    <cellStyle name="Porcentagem 3 3 6 3 2 3" xfId="31131" xr:uid="{00000000-0005-0000-0000-000098790000}"/>
    <cellStyle name="Porcentagem 3 3 6 3 3" xfId="31132" xr:uid="{00000000-0005-0000-0000-000099790000}"/>
    <cellStyle name="Porcentagem 3 3 6 3 3 2" xfId="31133" xr:uid="{00000000-0005-0000-0000-00009A790000}"/>
    <cellStyle name="Porcentagem 3 3 6 3 4" xfId="31134" xr:uid="{00000000-0005-0000-0000-00009B790000}"/>
    <cellStyle name="Porcentagem 3 3 6 3 4 2" xfId="31135" xr:uid="{00000000-0005-0000-0000-00009C790000}"/>
    <cellStyle name="Porcentagem 3 3 6 3 5" xfId="31136" xr:uid="{00000000-0005-0000-0000-00009D790000}"/>
    <cellStyle name="Porcentagem 3 3 6 4" xfId="31137" xr:uid="{00000000-0005-0000-0000-00009E790000}"/>
    <cellStyle name="Porcentagem 3 3 6 4 2" xfId="31138" xr:uid="{00000000-0005-0000-0000-00009F790000}"/>
    <cellStyle name="Porcentagem 3 3 6 4 2 2" xfId="31139" xr:uid="{00000000-0005-0000-0000-0000A0790000}"/>
    <cellStyle name="Porcentagem 3 3 6 4 3" xfId="31140" xr:uid="{00000000-0005-0000-0000-0000A1790000}"/>
    <cellStyle name="Porcentagem 3 3 6 5" xfId="31141" xr:uid="{00000000-0005-0000-0000-0000A2790000}"/>
    <cellStyle name="Porcentagem 3 3 6 5 2" xfId="31142" xr:uid="{00000000-0005-0000-0000-0000A3790000}"/>
    <cellStyle name="Porcentagem 3 3 6 6" xfId="31143" xr:uid="{00000000-0005-0000-0000-0000A4790000}"/>
    <cellStyle name="Porcentagem 3 3 6 6 2" xfId="31144" xr:uid="{00000000-0005-0000-0000-0000A5790000}"/>
    <cellStyle name="Porcentagem 3 3 6 7" xfId="31145" xr:uid="{00000000-0005-0000-0000-0000A6790000}"/>
    <cellStyle name="Porcentagem 3 3 6 8" xfId="31146" xr:uid="{00000000-0005-0000-0000-0000A7790000}"/>
    <cellStyle name="Porcentagem 3 3 6 9" xfId="31147" xr:uid="{00000000-0005-0000-0000-0000A8790000}"/>
    <cellStyle name="Porcentagem 3 3 7" xfId="31148" xr:uid="{00000000-0005-0000-0000-0000A9790000}"/>
    <cellStyle name="Porcentagem 3 3 7 2" xfId="31149" xr:uid="{00000000-0005-0000-0000-0000AA790000}"/>
    <cellStyle name="Porcentagem 3 3 7 2 2" xfId="31150" xr:uid="{00000000-0005-0000-0000-0000AB790000}"/>
    <cellStyle name="Porcentagem 3 3 7 2 2 2" xfId="31151" xr:uid="{00000000-0005-0000-0000-0000AC790000}"/>
    <cellStyle name="Porcentagem 3 3 7 2 2 2 2" xfId="31152" xr:uid="{00000000-0005-0000-0000-0000AD790000}"/>
    <cellStyle name="Porcentagem 3 3 7 2 2 2 2 2" xfId="31153" xr:uid="{00000000-0005-0000-0000-0000AE790000}"/>
    <cellStyle name="Porcentagem 3 3 7 2 2 2 3" xfId="31154" xr:uid="{00000000-0005-0000-0000-0000AF790000}"/>
    <cellStyle name="Porcentagem 3 3 7 2 2 3" xfId="31155" xr:uid="{00000000-0005-0000-0000-0000B0790000}"/>
    <cellStyle name="Porcentagem 3 3 7 2 2 3 2" xfId="31156" xr:uid="{00000000-0005-0000-0000-0000B1790000}"/>
    <cellStyle name="Porcentagem 3 3 7 2 2 4" xfId="31157" xr:uid="{00000000-0005-0000-0000-0000B2790000}"/>
    <cellStyle name="Porcentagem 3 3 7 2 2 4 2" xfId="31158" xr:uid="{00000000-0005-0000-0000-0000B3790000}"/>
    <cellStyle name="Porcentagem 3 3 7 2 2 5" xfId="31159" xr:uid="{00000000-0005-0000-0000-0000B4790000}"/>
    <cellStyle name="Porcentagem 3 3 7 2 3" xfId="31160" xr:uid="{00000000-0005-0000-0000-0000B5790000}"/>
    <cellStyle name="Porcentagem 3 3 7 2 3 2" xfId="31161" xr:uid="{00000000-0005-0000-0000-0000B6790000}"/>
    <cellStyle name="Porcentagem 3 3 7 2 3 2 2" xfId="31162" xr:uid="{00000000-0005-0000-0000-0000B7790000}"/>
    <cellStyle name="Porcentagem 3 3 7 2 3 3" xfId="31163" xr:uid="{00000000-0005-0000-0000-0000B8790000}"/>
    <cellStyle name="Porcentagem 3 3 7 2 4" xfId="31164" xr:uid="{00000000-0005-0000-0000-0000B9790000}"/>
    <cellStyle name="Porcentagem 3 3 7 2 4 2" xfId="31165" xr:uid="{00000000-0005-0000-0000-0000BA790000}"/>
    <cellStyle name="Porcentagem 3 3 7 2 5" xfId="31166" xr:uid="{00000000-0005-0000-0000-0000BB790000}"/>
    <cellStyle name="Porcentagem 3 3 7 2 5 2" xfId="31167" xr:uid="{00000000-0005-0000-0000-0000BC790000}"/>
    <cellStyle name="Porcentagem 3 3 7 2 6" xfId="31168" xr:uid="{00000000-0005-0000-0000-0000BD790000}"/>
    <cellStyle name="Porcentagem 3 3 7 2 7" xfId="31169" xr:uid="{00000000-0005-0000-0000-0000BE790000}"/>
    <cellStyle name="Porcentagem 3 3 7 2 8" xfId="31170" xr:uid="{00000000-0005-0000-0000-0000BF790000}"/>
    <cellStyle name="Porcentagem 3 3 7 3" xfId="31171" xr:uid="{00000000-0005-0000-0000-0000C0790000}"/>
    <cellStyle name="Porcentagem 3 3 7 3 2" xfId="31172" xr:uid="{00000000-0005-0000-0000-0000C1790000}"/>
    <cellStyle name="Porcentagem 3 3 7 3 2 2" xfId="31173" xr:uid="{00000000-0005-0000-0000-0000C2790000}"/>
    <cellStyle name="Porcentagem 3 3 7 3 2 2 2" xfId="31174" xr:uid="{00000000-0005-0000-0000-0000C3790000}"/>
    <cellStyle name="Porcentagem 3 3 7 3 2 3" xfId="31175" xr:uid="{00000000-0005-0000-0000-0000C4790000}"/>
    <cellStyle name="Porcentagem 3 3 7 3 3" xfId="31176" xr:uid="{00000000-0005-0000-0000-0000C5790000}"/>
    <cellStyle name="Porcentagem 3 3 7 3 3 2" xfId="31177" xr:uid="{00000000-0005-0000-0000-0000C6790000}"/>
    <cellStyle name="Porcentagem 3 3 7 3 4" xfId="31178" xr:uid="{00000000-0005-0000-0000-0000C7790000}"/>
    <cellStyle name="Porcentagem 3 3 7 3 4 2" xfId="31179" xr:uid="{00000000-0005-0000-0000-0000C8790000}"/>
    <cellStyle name="Porcentagem 3 3 7 3 5" xfId="31180" xr:uid="{00000000-0005-0000-0000-0000C9790000}"/>
    <cellStyle name="Porcentagem 3 3 7 4" xfId="31181" xr:uid="{00000000-0005-0000-0000-0000CA790000}"/>
    <cellStyle name="Porcentagem 3 3 7 4 2" xfId="31182" xr:uid="{00000000-0005-0000-0000-0000CB790000}"/>
    <cellStyle name="Porcentagem 3 3 7 4 2 2" xfId="31183" xr:uid="{00000000-0005-0000-0000-0000CC790000}"/>
    <cellStyle name="Porcentagem 3 3 7 4 3" xfId="31184" xr:uid="{00000000-0005-0000-0000-0000CD790000}"/>
    <cellStyle name="Porcentagem 3 3 7 5" xfId="31185" xr:uid="{00000000-0005-0000-0000-0000CE790000}"/>
    <cellStyle name="Porcentagem 3 3 7 5 2" xfId="31186" xr:uid="{00000000-0005-0000-0000-0000CF790000}"/>
    <cellStyle name="Porcentagem 3 3 7 6" xfId="31187" xr:uid="{00000000-0005-0000-0000-0000D0790000}"/>
    <cellStyle name="Porcentagem 3 3 7 6 2" xfId="31188" xr:uid="{00000000-0005-0000-0000-0000D1790000}"/>
    <cellStyle name="Porcentagem 3 3 7 7" xfId="31189" xr:uid="{00000000-0005-0000-0000-0000D2790000}"/>
    <cellStyle name="Porcentagem 3 3 7 8" xfId="31190" xr:uid="{00000000-0005-0000-0000-0000D3790000}"/>
    <cellStyle name="Porcentagem 3 3 7 9" xfId="31191" xr:uid="{00000000-0005-0000-0000-0000D4790000}"/>
    <cellStyle name="Porcentagem 3 3 8" xfId="31192" xr:uid="{00000000-0005-0000-0000-0000D5790000}"/>
    <cellStyle name="Porcentagem 3 3 8 2" xfId="31193" xr:uid="{00000000-0005-0000-0000-0000D6790000}"/>
    <cellStyle name="Porcentagem 3 3 8 2 2" xfId="31194" xr:uid="{00000000-0005-0000-0000-0000D7790000}"/>
    <cellStyle name="Porcentagem 3 3 8 2 2 2" xfId="31195" xr:uid="{00000000-0005-0000-0000-0000D8790000}"/>
    <cellStyle name="Porcentagem 3 3 8 2 2 2 2" xfId="31196" xr:uid="{00000000-0005-0000-0000-0000D9790000}"/>
    <cellStyle name="Porcentagem 3 3 8 2 2 3" xfId="31197" xr:uid="{00000000-0005-0000-0000-0000DA790000}"/>
    <cellStyle name="Porcentagem 3 3 8 2 3" xfId="31198" xr:uid="{00000000-0005-0000-0000-0000DB790000}"/>
    <cellStyle name="Porcentagem 3 3 8 2 3 2" xfId="31199" xr:uid="{00000000-0005-0000-0000-0000DC790000}"/>
    <cellStyle name="Porcentagem 3 3 8 2 4" xfId="31200" xr:uid="{00000000-0005-0000-0000-0000DD790000}"/>
    <cellStyle name="Porcentagem 3 3 8 2 4 2" xfId="31201" xr:uid="{00000000-0005-0000-0000-0000DE790000}"/>
    <cellStyle name="Porcentagem 3 3 8 2 5" xfId="31202" xr:uid="{00000000-0005-0000-0000-0000DF790000}"/>
    <cellStyle name="Porcentagem 3 3 8 3" xfId="31203" xr:uid="{00000000-0005-0000-0000-0000E0790000}"/>
    <cellStyle name="Porcentagem 3 3 8 3 2" xfId="31204" xr:uid="{00000000-0005-0000-0000-0000E1790000}"/>
    <cellStyle name="Porcentagem 3 3 8 3 2 2" xfId="31205" xr:uid="{00000000-0005-0000-0000-0000E2790000}"/>
    <cellStyle name="Porcentagem 3 3 8 3 3" xfId="31206" xr:uid="{00000000-0005-0000-0000-0000E3790000}"/>
    <cellStyle name="Porcentagem 3 3 8 4" xfId="31207" xr:uid="{00000000-0005-0000-0000-0000E4790000}"/>
    <cellStyle name="Porcentagem 3 3 8 4 2" xfId="31208" xr:uid="{00000000-0005-0000-0000-0000E5790000}"/>
    <cellStyle name="Porcentagem 3 3 8 5" xfId="31209" xr:uid="{00000000-0005-0000-0000-0000E6790000}"/>
    <cellStyle name="Porcentagem 3 3 8 5 2" xfId="31210" xr:uid="{00000000-0005-0000-0000-0000E7790000}"/>
    <cellStyle name="Porcentagem 3 3 8 6" xfId="31211" xr:uid="{00000000-0005-0000-0000-0000E8790000}"/>
    <cellStyle name="Porcentagem 3 3 8 7" xfId="31212" xr:uid="{00000000-0005-0000-0000-0000E9790000}"/>
    <cellStyle name="Porcentagem 3 3 8 8" xfId="31213" xr:uid="{00000000-0005-0000-0000-0000EA790000}"/>
    <cellStyle name="Porcentagem 3 3 9" xfId="31214" xr:uid="{00000000-0005-0000-0000-0000EB790000}"/>
    <cellStyle name="Porcentagem 3 3 9 2" xfId="31215" xr:uid="{00000000-0005-0000-0000-0000EC790000}"/>
    <cellStyle name="Porcentagem 3 3 9 2 2" xfId="31216" xr:uid="{00000000-0005-0000-0000-0000ED790000}"/>
    <cellStyle name="Porcentagem 3 3 9 2 2 2" xfId="31217" xr:uid="{00000000-0005-0000-0000-0000EE790000}"/>
    <cellStyle name="Porcentagem 3 3 9 2 2 2 2" xfId="31218" xr:uid="{00000000-0005-0000-0000-0000EF790000}"/>
    <cellStyle name="Porcentagem 3 3 9 2 2 3" xfId="31219" xr:uid="{00000000-0005-0000-0000-0000F0790000}"/>
    <cellStyle name="Porcentagem 3 3 9 2 3" xfId="31220" xr:uid="{00000000-0005-0000-0000-0000F1790000}"/>
    <cellStyle name="Porcentagem 3 3 9 2 3 2" xfId="31221" xr:uid="{00000000-0005-0000-0000-0000F2790000}"/>
    <cellStyle name="Porcentagem 3 3 9 2 4" xfId="31222" xr:uid="{00000000-0005-0000-0000-0000F3790000}"/>
    <cellStyle name="Porcentagem 3 3 9 2 4 2" xfId="31223" xr:uid="{00000000-0005-0000-0000-0000F4790000}"/>
    <cellStyle name="Porcentagem 3 3 9 2 5" xfId="31224" xr:uid="{00000000-0005-0000-0000-0000F5790000}"/>
    <cellStyle name="Porcentagem 3 3 9 3" xfId="31225" xr:uid="{00000000-0005-0000-0000-0000F6790000}"/>
    <cellStyle name="Porcentagem 3 3 9 3 2" xfId="31226" xr:uid="{00000000-0005-0000-0000-0000F7790000}"/>
    <cellStyle name="Porcentagem 3 3 9 3 2 2" xfId="31227" xr:uid="{00000000-0005-0000-0000-0000F8790000}"/>
    <cellStyle name="Porcentagem 3 3 9 3 3" xfId="31228" xr:uid="{00000000-0005-0000-0000-0000F9790000}"/>
    <cellStyle name="Porcentagem 3 3 9 4" xfId="31229" xr:uid="{00000000-0005-0000-0000-0000FA790000}"/>
    <cellStyle name="Porcentagem 3 3 9 4 2" xfId="31230" xr:uid="{00000000-0005-0000-0000-0000FB790000}"/>
    <cellStyle name="Porcentagem 3 3 9 5" xfId="31231" xr:uid="{00000000-0005-0000-0000-0000FC790000}"/>
    <cellStyle name="Porcentagem 3 3 9 5 2" xfId="31232" xr:uid="{00000000-0005-0000-0000-0000FD790000}"/>
    <cellStyle name="Porcentagem 3 3 9 6" xfId="31233" xr:uid="{00000000-0005-0000-0000-0000FE790000}"/>
    <cellStyle name="Porcentagem 3 30" xfId="31234" xr:uid="{00000000-0005-0000-0000-0000FF790000}"/>
    <cellStyle name="Porcentagem 3 31" xfId="31235" xr:uid="{00000000-0005-0000-0000-0000007A0000}"/>
    <cellStyle name="Porcentagem 3 32" xfId="31236" xr:uid="{00000000-0005-0000-0000-0000017A0000}"/>
    <cellStyle name="Porcentagem 3 33" xfId="31237" xr:uid="{00000000-0005-0000-0000-0000027A0000}"/>
    <cellStyle name="Porcentagem 3 34" xfId="31238" xr:uid="{00000000-0005-0000-0000-0000037A0000}"/>
    <cellStyle name="Porcentagem 3 35" xfId="31239" xr:uid="{00000000-0005-0000-0000-0000047A0000}"/>
    <cellStyle name="Porcentagem 3 36" xfId="31240" xr:uid="{00000000-0005-0000-0000-0000057A0000}"/>
    <cellStyle name="Porcentagem 3 37" xfId="31241" xr:uid="{00000000-0005-0000-0000-0000067A0000}"/>
    <cellStyle name="Porcentagem 3 38" xfId="31242" xr:uid="{00000000-0005-0000-0000-0000077A0000}"/>
    <cellStyle name="Porcentagem 3 39" xfId="31243" xr:uid="{00000000-0005-0000-0000-0000087A0000}"/>
    <cellStyle name="Porcentagem 3 4" xfId="31244" xr:uid="{00000000-0005-0000-0000-0000097A0000}"/>
    <cellStyle name="Porcentagem 3 4 10" xfId="31245" xr:uid="{00000000-0005-0000-0000-00000A7A0000}"/>
    <cellStyle name="Porcentagem 3 4 11" xfId="31246" xr:uid="{00000000-0005-0000-0000-00000B7A0000}"/>
    <cellStyle name="Porcentagem 3 4 2" xfId="31247" xr:uid="{00000000-0005-0000-0000-00000C7A0000}"/>
    <cellStyle name="Porcentagem 3 4 2 10" xfId="31248" xr:uid="{00000000-0005-0000-0000-00000D7A0000}"/>
    <cellStyle name="Porcentagem 3 4 2 2" xfId="31249" xr:uid="{00000000-0005-0000-0000-00000E7A0000}"/>
    <cellStyle name="Porcentagem 3 4 2 2 2" xfId="31250" xr:uid="{00000000-0005-0000-0000-00000F7A0000}"/>
    <cellStyle name="Porcentagem 3 4 2 2 2 2" xfId="31251" xr:uid="{00000000-0005-0000-0000-0000107A0000}"/>
    <cellStyle name="Porcentagem 3 4 2 2 2 2 2" xfId="31252" xr:uid="{00000000-0005-0000-0000-0000117A0000}"/>
    <cellStyle name="Porcentagem 3 4 2 2 2 2 2 2" xfId="31253" xr:uid="{00000000-0005-0000-0000-0000127A0000}"/>
    <cellStyle name="Porcentagem 3 4 2 2 2 2 3" xfId="31254" xr:uid="{00000000-0005-0000-0000-0000137A0000}"/>
    <cellStyle name="Porcentagem 3 4 2 2 2 3" xfId="31255" xr:uid="{00000000-0005-0000-0000-0000147A0000}"/>
    <cellStyle name="Porcentagem 3 4 2 2 2 3 2" xfId="31256" xr:uid="{00000000-0005-0000-0000-0000157A0000}"/>
    <cellStyle name="Porcentagem 3 4 2 2 2 4" xfId="31257" xr:uid="{00000000-0005-0000-0000-0000167A0000}"/>
    <cellStyle name="Porcentagem 3 4 2 2 2 4 2" xfId="31258" xr:uid="{00000000-0005-0000-0000-0000177A0000}"/>
    <cellStyle name="Porcentagem 3 4 2 2 2 5" xfId="31259" xr:uid="{00000000-0005-0000-0000-0000187A0000}"/>
    <cellStyle name="Porcentagem 3 4 2 2 3" xfId="31260" xr:uid="{00000000-0005-0000-0000-0000197A0000}"/>
    <cellStyle name="Porcentagem 3 4 2 2 3 2" xfId="31261" xr:uid="{00000000-0005-0000-0000-00001A7A0000}"/>
    <cellStyle name="Porcentagem 3 4 2 2 3 2 2" xfId="31262" xr:uid="{00000000-0005-0000-0000-00001B7A0000}"/>
    <cellStyle name="Porcentagem 3 4 2 2 3 3" xfId="31263" xr:uid="{00000000-0005-0000-0000-00001C7A0000}"/>
    <cellStyle name="Porcentagem 3 4 2 2 4" xfId="31264" xr:uid="{00000000-0005-0000-0000-00001D7A0000}"/>
    <cellStyle name="Porcentagem 3 4 2 2 4 2" xfId="31265" xr:uid="{00000000-0005-0000-0000-00001E7A0000}"/>
    <cellStyle name="Porcentagem 3 4 2 2 5" xfId="31266" xr:uid="{00000000-0005-0000-0000-00001F7A0000}"/>
    <cellStyle name="Porcentagem 3 4 2 2 5 2" xfId="31267" xr:uid="{00000000-0005-0000-0000-0000207A0000}"/>
    <cellStyle name="Porcentagem 3 4 2 2 6" xfId="31268" xr:uid="{00000000-0005-0000-0000-0000217A0000}"/>
    <cellStyle name="Porcentagem 3 4 2 2 7" xfId="31269" xr:uid="{00000000-0005-0000-0000-0000227A0000}"/>
    <cellStyle name="Porcentagem 3 4 2 2 8" xfId="31270" xr:uid="{00000000-0005-0000-0000-0000237A0000}"/>
    <cellStyle name="Porcentagem 3 4 2 3" xfId="31271" xr:uid="{00000000-0005-0000-0000-0000247A0000}"/>
    <cellStyle name="Porcentagem 3 4 2 3 2" xfId="31272" xr:uid="{00000000-0005-0000-0000-0000257A0000}"/>
    <cellStyle name="Porcentagem 3 4 2 3 2 2" xfId="31273" xr:uid="{00000000-0005-0000-0000-0000267A0000}"/>
    <cellStyle name="Porcentagem 3 4 2 3 2 2 2" xfId="31274" xr:uid="{00000000-0005-0000-0000-0000277A0000}"/>
    <cellStyle name="Porcentagem 3 4 2 3 2 3" xfId="31275" xr:uid="{00000000-0005-0000-0000-0000287A0000}"/>
    <cellStyle name="Porcentagem 3 4 2 3 3" xfId="31276" xr:uid="{00000000-0005-0000-0000-0000297A0000}"/>
    <cellStyle name="Porcentagem 3 4 2 3 3 2" xfId="31277" xr:uid="{00000000-0005-0000-0000-00002A7A0000}"/>
    <cellStyle name="Porcentagem 3 4 2 3 4" xfId="31278" xr:uid="{00000000-0005-0000-0000-00002B7A0000}"/>
    <cellStyle name="Porcentagem 3 4 2 3 4 2" xfId="31279" xr:uid="{00000000-0005-0000-0000-00002C7A0000}"/>
    <cellStyle name="Porcentagem 3 4 2 3 5" xfId="31280" xr:uid="{00000000-0005-0000-0000-00002D7A0000}"/>
    <cellStyle name="Porcentagem 3 4 2 4" xfId="31281" xr:uid="{00000000-0005-0000-0000-00002E7A0000}"/>
    <cellStyle name="Porcentagem 3 4 2 4 2" xfId="31282" xr:uid="{00000000-0005-0000-0000-00002F7A0000}"/>
    <cellStyle name="Porcentagem 3 4 2 4 2 2" xfId="31283" xr:uid="{00000000-0005-0000-0000-0000307A0000}"/>
    <cellStyle name="Porcentagem 3 4 2 4 3" xfId="31284" xr:uid="{00000000-0005-0000-0000-0000317A0000}"/>
    <cellStyle name="Porcentagem 3 4 2 5" xfId="31285" xr:uid="{00000000-0005-0000-0000-0000327A0000}"/>
    <cellStyle name="Porcentagem 3 4 2 6" xfId="31286" xr:uid="{00000000-0005-0000-0000-0000337A0000}"/>
    <cellStyle name="Porcentagem 3 4 2 6 2" xfId="31287" xr:uid="{00000000-0005-0000-0000-0000347A0000}"/>
    <cellStyle name="Porcentagem 3 4 2 7" xfId="31288" xr:uid="{00000000-0005-0000-0000-0000357A0000}"/>
    <cellStyle name="Porcentagem 3 4 2 7 2" xfId="31289" xr:uid="{00000000-0005-0000-0000-0000367A0000}"/>
    <cellStyle name="Porcentagem 3 4 2 8" xfId="31290" xr:uid="{00000000-0005-0000-0000-0000377A0000}"/>
    <cellStyle name="Porcentagem 3 4 2 9" xfId="31291" xr:uid="{00000000-0005-0000-0000-0000387A0000}"/>
    <cellStyle name="Porcentagem 3 4 3" xfId="31292" xr:uid="{00000000-0005-0000-0000-0000397A0000}"/>
    <cellStyle name="Porcentagem 3 4 3 2" xfId="31293" xr:uid="{00000000-0005-0000-0000-00003A7A0000}"/>
    <cellStyle name="Porcentagem 3 4 3 2 2" xfId="31294" xr:uid="{00000000-0005-0000-0000-00003B7A0000}"/>
    <cellStyle name="Porcentagem 3 4 3 2 2 2" xfId="31295" xr:uid="{00000000-0005-0000-0000-00003C7A0000}"/>
    <cellStyle name="Porcentagem 3 4 3 2 2 2 2" xfId="31296" xr:uid="{00000000-0005-0000-0000-00003D7A0000}"/>
    <cellStyle name="Porcentagem 3 4 3 2 2 3" xfId="31297" xr:uid="{00000000-0005-0000-0000-00003E7A0000}"/>
    <cellStyle name="Porcentagem 3 4 3 2 3" xfId="31298" xr:uid="{00000000-0005-0000-0000-00003F7A0000}"/>
    <cellStyle name="Porcentagem 3 4 3 2 3 2" xfId="31299" xr:uid="{00000000-0005-0000-0000-0000407A0000}"/>
    <cellStyle name="Porcentagem 3 4 3 2 4" xfId="31300" xr:uid="{00000000-0005-0000-0000-0000417A0000}"/>
    <cellStyle name="Porcentagem 3 4 3 2 4 2" xfId="31301" xr:uid="{00000000-0005-0000-0000-0000427A0000}"/>
    <cellStyle name="Porcentagem 3 4 3 2 5" xfId="31302" xr:uid="{00000000-0005-0000-0000-0000437A0000}"/>
    <cellStyle name="Porcentagem 3 4 3 3" xfId="31303" xr:uid="{00000000-0005-0000-0000-0000447A0000}"/>
    <cellStyle name="Porcentagem 3 4 3 3 2" xfId="31304" xr:uid="{00000000-0005-0000-0000-0000457A0000}"/>
    <cellStyle name="Porcentagem 3 4 3 3 2 2" xfId="31305" xr:uid="{00000000-0005-0000-0000-0000467A0000}"/>
    <cellStyle name="Porcentagem 3 4 3 3 3" xfId="31306" xr:uid="{00000000-0005-0000-0000-0000477A0000}"/>
    <cellStyle name="Porcentagem 3 4 3 4" xfId="31307" xr:uid="{00000000-0005-0000-0000-0000487A0000}"/>
    <cellStyle name="Porcentagem 3 4 3 4 2" xfId="31308" xr:uid="{00000000-0005-0000-0000-0000497A0000}"/>
    <cellStyle name="Porcentagem 3 4 3 5" xfId="31309" xr:uid="{00000000-0005-0000-0000-00004A7A0000}"/>
    <cellStyle name="Porcentagem 3 4 3 5 2" xfId="31310" xr:uid="{00000000-0005-0000-0000-00004B7A0000}"/>
    <cellStyle name="Porcentagem 3 4 3 6" xfId="31311" xr:uid="{00000000-0005-0000-0000-00004C7A0000}"/>
    <cellStyle name="Porcentagem 3 4 3 7" xfId="31312" xr:uid="{00000000-0005-0000-0000-00004D7A0000}"/>
    <cellStyle name="Porcentagem 3 4 3 8" xfId="31313" xr:uid="{00000000-0005-0000-0000-00004E7A0000}"/>
    <cellStyle name="Porcentagem 3 4 4" xfId="31314" xr:uid="{00000000-0005-0000-0000-00004F7A0000}"/>
    <cellStyle name="Porcentagem 3 4 4 2" xfId="31315" xr:uid="{00000000-0005-0000-0000-0000507A0000}"/>
    <cellStyle name="Porcentagem 3 4 4 2 2" xfId="31316" xr:uid="{00000000-0005-0000-0000-0000517A0000}"/>
    <cellStyle name="Porcentagem 3 4 4 2 2 2" xfId="31317" xr:uid="{00000000-0005-0000-0000-0000527A0000}"/>
    <cellStyle name="Porcentagem 3 4 4 2 3" xfId="31318" xr:uid="{00000000-0005-0000-0000-0000537A0000}"/>
    <cellStyle name="Porcentagem 3 4 4 3" xfId="31319" xr:uid="{00000000-0005-0000-0000-0000547A0000}"/>
    <cellStyle name="Porcentagem 3 4 4 3 2" xfId="31320" xr:uid="{00000000-0005-0000-0000-0000557A0000}"/>
    <cellStyle name="Porcentagem 3 4 4 4" xfId="31321" xr:uid="{00000000-0005-0000-0000-0000567A0000}"/>
    <cellStyle name="Porcentagem 3 4 4 4 2" xfId="31322" xr:uid="{00000000-0005-0000-0000-0000577A0000}"/>
    <cellStyle name="Porcentagem 3 4 4 5" xfId="31323" xr:uid="{00000000-0005-0000-0000-0000587A0000}"/>
    <cellStyle name="Porcentagem 3 4 5" xfId="31324" xr:uid="{00000000-0005-0000-0000-0000597A0000}"/>
    <cellStyle name="Porcentagem 3 4 5 2" xfId="31325" xr:uid="{00000000-0005-0000-0000-00005A7A0000}"/>
    <cellStyle name="Porcentagem 3 4 5 2 2" xfId="31326" xr:uid="{00000000-0005-0000-0000-00005B7A0000}"/>
    <cellStyle name="Porcentagem 3 4 5 3" xfId="31327" xr:uid="{00000000-0005-0000-0000-00005C7A0000}"/>
    <cellStyle name="Porcentagem 3 4 6" xfId="31328" xr:uid="{00000000-0005-0000-0000-00005D7A0000}"/>
    <cellStyle name="Porcentagem 3 4 7" xfId="31329" xr:uid="{00000000-0005-0000-0000-00005E7A0000}"/>
    <cellStyle name="Porcentagem 3 4 7 2" xfId="31330" xr:uid="{00000000-0005-0000-0000-00005F7A0000}"/>
    <cellStyle name="Porcentagem 3 4 8" xfId="31331" xr:uid="{00000000-0005-0000-0000-0000607A0000}"/>
    <cellStyle name="Porcentagem 3 4 8 2" xfId="31332" xr:uid="{00000000-0005-0000-0000-0000617A0000}"/>
    <cellStyle name="Porcentagem 3 4 9" xfId="31333" xr:uid="{00000000-0005-0000-0000-0000627A0000}"/>
    <cellStyle name="Porcentagem 3 40" xfId="31334" xr:uid="{00000000-0005-0000-0000-0000637A0000}"/>
    <cellStyle name="Porcentagem 3 41" xfId="31335" xr:uid="{00000000-0005-0000-0000-0000647A0000}"/>
    <cellStyle name="Porcentagem 3 42" xfId="31336" xr:uid="{00000000-0005-0000-0000-0000657A0000}"/>
    <cellStyle name="Porcentagem 3 43" xfId="31337" xr:uid="{00000000-0005-0000-0000-0000667A0000}"/>
    <cellStyle name="Porcentagem 3 44" xfId="31338" xr:uid="{00000000-0005-0000-0000-0000677A0000}"/>
    <cellStyle name="Porcentagem 3 45" xfId="31339" xr:uid="{00000000-0005-0000-0000-0000687A0000}"/>
    <cellStyle name="Porcentagem 3 46" xfId="31340" xr:uid="{00000000-0005-0000-0000-0000697A0000}"/>
    <cellStyle name="Porcentagem 3 47" xfId="31341" xr:uid="{00000000-0005-0000-0000-00006A7A0000}"/>
    <cellStyle name="Porcentagem 3 48" xfId="31342" xr:uid="{00000000-0005-0000-0000-00006B7A0000}"/>
    <cellStyle name="Porcentagem 3 49" xfId="31343" xr:uid="{00000000-0005-0000-0000-00006C7A0000}"/>
    <cellStyle name="Porcentagem 3 5" xfId="31344" xr:uid="{00000000-0005-0000-0000-00006D7A0000}"/>
    <cellStyle name="Porcentagem 3 5 10" xfId="31345" xr:uid="{00000000-0005-0000-0000-00006E7A0000}"/>
    <cellStyle name="Porcentagem 3 5 11" xfId="31346" xr:uid="{00000000-0005-0000-0000-00006F7A0000}"/>
    <cellStyle name="Porcentagem 3 5 2" xfId="31347" xr:uid="{00000000-0005-0000-0000-0000707A0000}"/>
    <cellStyle name="Porcentagem 3 5 2 10" xfId="31348" xr:uid="{00000000-0005-0000-0000-0000717A0000}"/>
    <cellStyle name="Porcentagem 3 5 2 2" xfId="31349" xr:uid="{00000000-0005-0000-0000-0000727A0000}"/>
    <cellStyle name="Porcentagem 3 5 2 2 2" xfId="31350" xr:uid="{00000000-0005-0000-0000-0000737A0000}"/>
    <cellStyle name="Porcentagem 3 5 2 2 2 2" xfId="31351" xr:uid="{00000000-0005-0000-0000-0000747A0000}"/>
    <cellStyle name="Porcentagem 3 5 2 2 2 2 2" xfId="31352" xr:uid="{00000000-0005-0000-0000-0000757A0000}"/>
    <cellStyle name="Porcentagem 3 5 2 2 2 2 2 2" xfId="31353" xr:uid="{00000000-0005-0000-0000-0000767A0000}"/>
    <cellStyle name="Porcentagem 3 5 2 2 2 2 3" xfId="31354" xr:uid="{00000000-0005-0000-0000-0000777A0000}"/>
    <cellStyle name="Porcentagem 3 5 2 2 2 3" xfId="31355" xr:uid="{00000000-0005-0000-0000-0000787A0000}"/>
    <cellStyle name="Porcentagem 3 5 2 2 2 3 2" xfId="31356" xr:uid="{00000000-0005-0000-0000-0000797A0000}"/>
    <cellStyle name="Porcentagem 3 5 2 2 2 4" xfId="31357" xr:uid="{00000000-0005-0000-0000-00007A7A0000}"/>
    <cellStyle name="Porcentagem 3 5 2 2 2 4 2" xfId="31358" xr:uid="{00000000-0005-0000-0000-00007B7A0000}"/>
    <cellStyle name="Porcentagem 3 5 2 2 2 5" xfId="31359" xr:uid="{00000000-0005-0000-0000-00007C7A0000}"/>
    <cellStyle name="Porcentagem 3 5 2 2 3" xfId="31360" xr:uid="{00000000-0005-0000-0000-00007D7A0000}"/>
    <cellStyle name="Porcentagem 3 5 2 2 3 2" xfId="31361" xr:uid="{00000000-0005-0000-0000-00007E7A0000}"/>
    <cellStyle name="Porcentagem 3 5 2 2 3 2 2" xfId="31362" xr:uid="{00000000-0005-0000-0000-00007F7A0000}"/>
    <cellStyle name="Porcentagem 3 5 2 2 3 3" xfId="31363" xr:uid="{00000000-0005-0000-0000-0000807A0000}"/>
    <cellStyle name="Porcentagem 3 5 2 2 4" xfId="31364" xr:uid="{00000000-0005-0000-0000-0000817A0000}"/>
    <cellStyle name="Porcentagem 3 5 2 2 4 2" xfId="31365" xr:uid="{00000000-0005-0000-0000-0000827A0000}"/>
    <cellStyle name="Porcentagem 3 5 2 2 5" xfId="31366" xr:uid="{00000000-0005-0000-0000-0000837A0000}"/>
    <cellStyle name="Porcentagem 3 5 2 2 5 2" xfId="31367" xr:uid="{00000000-0005-0000-0000-0000847A0000}"/>
    <cellStyle name="Porcentagem 3 5 2 2 6" xfId="31368" xr:uid="{00000000-0005-0000-0000-0000857A0000}"/>
    <cellStyle name="Porcentagem 3 5 2 2 7" xfId="31369" xr:uid="{00000000-0005-0000-0000-0000867A0000}"/>
    <cellStyle name="Porcentagem 3 5 2 2 8" xfId="31370" xr:uid="{00000000-0005-0000-0000-0000877A0000}"/>
    <cellStyle name="Porcentagem 3 5 2 3" xfId="31371" xr:uid="{00000000-0005-0000-0000-0000887A0000}"/>
    <cellStyle name="Porcentagem 3 5 2 3 2" xfId="31372" xr:uid="{00000000-0005-0000-0000-0000897A0000}"/>
    <cellStyle name="Porcentagem 3 5 2 3 2 2" xfId="31373" xr:uid="{00000000-0005-0000-0000-00008A7A0000}"/>
    <cellStyle name="Porcentagem 3 5 2 3 2 2 2" xfId="31374" xr:uid="{00000000-0005-0000-0000-00008B7A0000}"/>
    <cellStyle name="Porcentagem 3 5 2 3 2 3" xfId="31375" xr:uid="{00000000-0005-0000-0000-00008C7A0000}"/>
    <cellStyle name="Porcentagem 3 5 2 3 3" xfId="31376" xr:uid="{00000000-0005-0000-0000-00008D7A0000}"/>
    <cellStyle name="Porcentagem 3 5 2 3 3 2" xfId="31377" xr:uid="{00000000-0005-0000-0000-00008E7A0000}"/>
    <cellStyle name="Porcentagem 3 5 2 3 4" xfId="31378" xr:uid="{00000000-0005-0000-0000-00008F7A0000}"/>
    <cellStyle name="Porcentagem 3 5 2 3 4 2" xfId="31379" xr:uid="{00000000-0005-0000-0000-0000907A0000}"/>
    <cellStyle name="Porcentagem 3 5 2 3 5" xfId="31380" xr:uid="{00000000-0005-0000-0000-0000917A0000}"/>
    <cellStyle name="Porcentagem 3 5 2 4" xfId="31381" xr:uid="{00000000-0005-0000-0000-0000927A0000}"/>
    <cellStyle name="Porcentagem 3 5 2 4 2" xfId="31382" xr:uid="{00000000-0005-0000-0000-0000937A0000}"/>
    <cellStyle name="Porcentagem 3 5 2 4 2 2" xfId="31383" xr:uid="{00000000-0005-0000-0000-0000947A0000}"/>
    <cellStyle name="Porcentagem 3 5 2 4 3" xfId="31384" xr:uid="{00000000-0005-0000-0000-0000957A0000}"/>
    <cellStyle name="Porcentagem 3 5 2 5" xfId="31385" xr:uid="{00000000-0005-0000-0000-0000967A0000}"/>
    <cellStyle name="Porcentagem 3 5 2 6" xfId="31386" xr:uid="{00000000-0005-0000-0000-0000977A0000}"/>
    <cellStyle name="Porcentagem 3 5 2 6 2" xfId="31387" xr:uid="{00000000-0005-0000-0000-0000987A0000}"/>
    <cellStyle name="Porcentagem 3 5 2 7" xfId="31388" xr:uid="{00000000-0005-0000-0000-0000997A0000}"/>
    <cellStyle name="Porcentagem 3 5 2 7 2" xfId="31389" xr:uid="{00000000-0005-0000-0000-00009A7A0000}"/>
    <cellStyle name="Porcentagem 3 5 2 8" xfId="31390" xr:uid="{00000000-0005-0000-0000-00009B7A0000}"/>
    <cellStyle name="Porcentagem 3 5 2 9" xfId="31391" xr:uid="{00000000-0005-0000-0000-00009C7A0000}"/>
    <cellStyle name="Porcentagem 3 5 3" xfId="31392" xr:uid="{00000000-0005-0000-0000-00009D7A0000}"/>
    <cellStyle name="Porcentagem 3 5 3 2" xfId="31393" xr:uid="{00000000-0005-0000-0000-00009E7A0000}"/>
    <cellStyle name="Porcentagem 3 5 3 2 2" xfId="31394" xr:uid="{00000000-0005-0000-0000-00009F7A0000}"/>
    <cellStyle name="Porcentagem 3 5 3 2 2 2" xfId="31395" xr:uid="{00000000-0005-0000-0000-0000A07A0000}"/>
    <cellStyle name="Porcentagem 3 5 3 2 2 2 2" xfId="31396" xr:uid="{00000000-0005-0000-0000-0000A17A0000}"/>
    <cellStyle name="Porcentagem 3 5 3 2 2 3" xfId="31397" xr:uid="{00000000-0005-0000-0000-0000A27A0000}"/>
    <cellStyle name="Porcentagem 3 5 3 2 3" xfId="31398" xr:uid="{00000000-0005-0000-0000-0000A37A0000}"/>
    <cellStyle name="Porcentagem 3 5 3 2 3 2" xfId="31399" xr:uid="{00000000-0005-0000-0000-0000A47A0000}"/>
    <cellStyle name="Porcentagem 3 5 3 2 4" xfId="31400" xr:uid="{00000000-0005-0000-0000-0000A57A0000}"/>
    <cellStyle name="Porcentagem 3 5 3 2 4 2" xfId="31401" xr:uid="{00000000-0005-0000-0000-0000A67A0000}"/>
    <cellStyle name="Porcentagem 3 5 3 2 5" xfId="31402" xr:uid="{00000000-0005-0000-0000-0000A77A0000}"/>
    <cellStyle name="Porcentagem 3 5 3 3" xfId="31403" xr:uid="{00000000-0005-0000-0000-0000A87A0000}"/>
    <cellStyle name="Porcentagem 3 5 3 3 2" xfId="31404" xr:uid="{00000000-0005-0000-0000-0000A97A0000}"/>
    <cellStyle name="Porcentagem 3 5 3 3 2 2" xfId="31405" xr:uid="{00000000-0005-0000-0000-0000AA7A0000}"/>
    <cellStyle name="Porcentagem 3 5 3 3 3" xfId="31406" xr:uid="{00000000-0005-0000-0000-0000AB7A0000}"/>
    <cellStyle name="Porcentagem 3 5 3 4" xfId="31407" xr:uid="{00000000-0005-0000-0000-0000AC7A0000}"/>
    <cellStyle name="Porcentagem 3 5 3 4 2" xfId="31408" xr:uid="{00000000-0005-0000-0000-0000AD7A0000}"/>
    <cellStyle name="Porcentagem 3 5 3 5" xfId="31409" xr:uid="{00000000-0005-0000-0000-0000AE7A0000}"/>
    <cellStyle name="Porcentagem 3 5 3 5 2" xfId="31410" xr:uid="{00000000-0005-0000-0000-0000AF7A0000}"/>
    <cellStyle name="Porcentagem 3 5 3 6" xfId="31411" xr:uid="{00000000-0005-0000-0000-0000B07A0000}"/>
    <cellStyle name="Porcentagem 3 5 3 7" xfId="31412" xr:uid="{00000000-0005-0000-0000-0000B17A0000}"/>
    <cellStyle name="Porcentagem 3 5 3 8" xfId="31413" xr:uid="{00000000-0005-0000-0000-0000B27A0000}"/>
    <cellStyle name="Porcentagem 3 5 4" xfId="31414" xr:uid="{00000000-0005-0000-0000-0000B37A0000}"/>
    <cellStyle name="Porcentagem 3 5 4 2" xfId="31415" xr:uid="{00000000-0005-0000-0000-0000B47A0000}"/>
    <cellStyle name="Porcentagem 3 5 4 2 2" xfId="31416" xr:uid="{00000000-0005-0000-0000-0000B57A0000}"/>
    <cellStyle name="Porcentagem 3 5 4 2 2 2" xfId="31417" xr:uid="{00000000-0005-0000-0000-0000B67A0000}"/>
    <cellStyle name="Porcentagem 3 5 4 2 3" xfId="31418" xr:uid="{00000000-0005-0000-0000-0000B77A0000}"/>
    <cellStyle name="Porcentagem 3 5 4 3" xfId="31419" xr:uid="{00000000-0005-0000-0000-0000B87A0000}"/>
    <cellStyle name="Porcentagem 3 5 4 3 2" xfId="31420" xr:uid="{00000000-0005-0000-0000-0000B97A0000}"/>
    <cellStyle name="Porcentagem 3 5 4 4" xfId="31421" xr:uid="{00000000-0005-0000-0000-0000BA7A0000}"/>
    <cellStyle name="Porcentagem 3 5 4 4 2" xfId="31422" xr:uid="{00000000-0005-0000-0000-0000BB7A0000}"/>
    <cellStyle name="Porcentagem 3 5 4 5" xfId="31423" xr:uid="{00000000-0005-0000-0000-0000BC7A0000}"/>
    <cellStyle name="Porcentagem 3 5 5" xfId="31424" xr:uid="{00000000-0005-0000-0000-0000BD7A0000}"/>
    <cellStyle name="Porcentagem 3 5 5 2" xfId="31425" xr:uid="{00000000-0005-0000-0000-0000BE7A0000}"/>
    <cellStyle name="Porcentagem 3 5 5 2 2" xfId="31426" xr:uid="{00000000-0005-0000-0000-0000BF7A0000}"/>
    <cellStyle name="Porcentagem 3 5 5 3" xfId="31427" xr:uid="{00000000-0005-0000-0000-0000C07A0000}"/>
    <cellStyle name="Porcentagem 3 5 6" xfId="31428" xr:uid="{00000000-0005-0000-0000-0000C17A0000}"/>
    <cellStyle name="Porcentagem 3 5 7" xfId="31429" xr:uid="{00000000-0005-0000-0000-0000C27A0000}"/>
    <cellStyle name="Porcentagem 3 5 7 2" xfId="31430" xr:uid="{00000000-0005-0000-0000-0000C37A0000}"/>
    <cellStyle name="Porcentagem 3 5 8" xfId="31431" xr:uid="{00000000-0005-0000-0000-0000C47A0000}"/>
    <cellStyle name="Porcentagem 3 5 8 2" xfId="31432" xr:uid="{00000000-0005-0000-0000-0000C57A0000}"/>
    <cellStyle name="Porcentagem 3 5 9" xfId="31433" xr:uid="{00000000-0005-0000-0000-0000C67A0000}"/>
    <cellStyle name="Porcentagem 3 50" xfId="31434" xr:uid="{00000000-0005-0000-0000-0000C77A0000}"/>
    <cellStyle name="Porcentagem 3 51" xfId="31435" xr:uid="{00000000-0005-0000-0000-0000C87A0000}"/>
    <cellStyle name="Porcentagem 3 52" xfId="31436" xr:uid="{00000000-0005-0000-0000-0000C97A0000}"/>
    <cellStyle name="Porcentagem 3 53" xfId="31437" xr:uid="{00000000-0005-0000-0000-0000CA7A0000}"/>
    <cellStyle name="Porcentagem 3 54" xfId="31438" xr:uid="{00000000-0005-0000-0000-0000CB7A0000}"/>
    <cellStyle name="Porcentagem 3 55" xfId="31439" xr:uid="{00000000-0005-0000-0000-0000CC7A0000}"/>
    <cellStyle name="Porcentagem 3 56" xfId="31440" xr:uid="{00000000-0005-0000-0000-0000CD7A0000}"/>
    <cellStyle name="Porcentagem 3 57" xfId="31441" xr:uid="{00000000-0005-0000-0000-0000CE7A0000}"/>
    <cellStyle name="Porcentagem 3 58" xfId="31442" xr:uid="{00000000-0005-0000-0000-0000CF7A0000}"/>
    <cellStyle name="Porcentagem 3 59" xfId="31443" xr:uid="{00000000-0005-0000-0000-0000D07A0000}"/>
    <cellStyle name="Porcentagem 3 6" xfId="31444" xr:uid="{00000000-0005-0000-0000-0000D17A0000}"/>
    <cellStyle name="Porcentagem 3 6 10" xfId="31445" xr:uid="{00000000-0005-0000-0000-0000D27A0000}"/>
    <cellStyle name="Porcentagem 3 6 11" xfId="31446" xr:uid="{00000000-0005-0000-0000-0000D37A0000}"/>
    <cellStyle name="Porcentagem 3 6 2" xfId="31447" xr:uid="{00000000-0005-0000-0000-0000D47A0000}"/>
    <cellStyle name="Porcentagem 3 6 2 10" xfId="31448" xr:uid="{00000000-0005-0000-0000-0000D57A0000}"/>
    <cellStyle name="Porcentagem 3 6 2 2" xfId="31449" xr:uid="{00000000-0005-0000-0000-0000D67A0000}"/>
    <cellStyle name="Porcentagem 3 6 2 2 2" xfId="31450" xr:uid="{00000000-0005-0000-0000-0000D77A0000}"/>
    <cellStyle name="Porcentagem 3 6 2 2 2 2" xfId="31451" xr:uid="{00000000-0005-0000-0000-0000D87A0000}"/>
    <cellStyle name="Porcentagem 3 6 2 2 2 2 2" xfId="31452" xr:uid="{00000000-0005-0000-0000-0000D97A0000}"/>
    <cellStyle name="Porcentagem 3 6 2 2 2 2 2 2" xfId="31453" xr:uid="{00000000-0005-0000-0000-0000DA7A0000}"/>
    <cellStyle name="Porcentagem 3 6 2 2 2 2 3" xfId="31454" xr:uid="{00000000-0005-0000-0000-0000DB7A0000}"/>
    <cellStyle name="Porcentagem 3 6 2 2 2 3" xfId="31455" xr:uid="{00000000-0005-0000-0000-0000DC7A0000}"/>
    <cellStyle name="Porcentagem 3 6 2 2 2 3 2" xfId="31456" xr:uid="{00000000-0005-0000-0000-0000DD7A0000}"/>
    <cellStyle name="Porcentagem 3 6 2 2 2 4" xfId="31457" xr:uid="{00000000-0005-0000-0000-0000DE7A0000}"/>
    <cellStyle name="Porcentagem 3 6 2 2 2 4 2" xfId="31458" xr:uid="{00000000-0005-0000-0000-0000DF7A0000}"/>
    <cellStyle name="Porcentagem 3 6 2 2 2 5" xfId="31459" xr:uid="{00000000-0005-0000-0000-0000E07A0000}"/>
    <cellStyle name="Porcentagem 3 6 2 2 3" xfId="31460" xr:uid="{00000000-0005-0000-0000-0000E17A0000}"/>
    <cellStyle name="Porcentagem 3 6 2 2 3 2" xfId="31461" xr:uid="{00000000-0005-0000-0000-0000E27A0000}"/>
    <cellStyle name="Porcentagem 3 6 2 2 3 2 2" xfId="31462" xr:uid="{00000000-0005-0000-0000-0000E37A0000}"/>
    <cellStyle name="Porcentagem 3 6 2 2 3 3" xfId="31463" xr:uid="{00000000-0005-0000-0000-0000E47A0000}"/>
    <cellStyle name="Porcentagem 3 6 2 2 4" xfId="31464" xr:uid="{00000000-0005-0000-0000-0000E57A0000}"/>
    <cellStyle name="Porcentagem 3 6 2 2 4 2" xfId="31465" xr:uid="{00000000-0005-0000-0000-0000E67A0000}"/>
    <cellStyle name="Porcentagem 3 6 2 2 5" xfId="31466" xr:uid="{00000000-0005-0000-0000-0000E77A0000}"/>
    <cellStyle name="Porcentagem 3 6 2 2 5 2" xfId="31467" xr:uid="{00000000-0005-0000-0000-0000E87A0000}"/>
    <cellStyle name="Porcentagem 3 6 2 2 6" xfId="31468" xr:uid="{00000000-0005-0000-0000-0000E97A0000}"/>
    <cellStyle name="Porcentagem 3 6 2 2 7" xfId="31469" xr:uid="{00000000-0005-0000-0000-0000EA7A0000}"/>
    <cellStyle name="Porcentagem 3 6 2 2 8" xfId="31470" xr:uid="{00000000-0005-0000-0000-0000EB7A0000}"/>
    <cellStyle name="Porcentagem 3 6 2 3" xfId="31471" xr:uid="{00000000-0005-0000-0000-0000EC7A0000}"/>
    <cellStyle name="Porcentagem 3 6 2 3 2" xfId="31472" xr:uid="{00000000-0005-0000-0000-0000ED7A0000}"/>
    <cellStyle name="Porcentagem 3 6 2 3 2 2" xfId="31473" xr:uid="{00000000-0005-0000-0000-0000EE7A0000}"/>
    <cellStyle name="Porcentagem 3 6 2 3 2 2 2" xfId="31474" xr:uid="{00000000-0005-0000-0000-0000EF7A0000}"/>
    <cellStyle name="Porcentagem 3 6 2 3 2 3" xfId="31475" xr:uid="{00000000-0005-0000-0000-0000F07A0000}"/>
    <cellStyle name="Porcentagem 3 6 2 3 3" xfId="31476" xr:uid="{00000000-0005-0000-0000-0000F17A0000}"/>
    <cellStyle name="Porcentagem 3 6 2 3 3 2" xfId="31477" xr:uid="{00000000-0005-0000-0000-0000F27A0000}"/>
    <cellStyle name="Porcentagem 3 6 2 3 4" xfId="31478" xr:uid="{00000000-0005-0000-0000-0000F37A0000}"/>
    <cellStyle name="Porcentagem 3 6 2 3 4 2" xfId="31479" xr:uid="{00000000-0005-0000-0000-0000F47A0000}"/>
    <cellStyle name="Porcentagem 3 6 2 3 5" xfId="31480" xr:uid="{00000000-0005-0000-0000-0000F57A0000}"/>
    <cellStyle name="Porcentagem 3 6 2 4" xfId="31481" xr:uid="{00000000-0005-0000-0000-0000F67A0000}"/>
    <cellStyle name="Porcentagem 3 6 2 4 2" xfId="31482" xr:uid="{00000000-0005-0000-0000-0000F77A0000}"/>
    <cellStyle name="Porcentagem 3 6 2 4 2 2" xfId="31483" xr:uid="{00000000-0005-0000-0000-0000F87A0000}"/>
    <cellStyle name="Porcentagem 3 6 2 4 3" xfId="31484" xr:uid="{00000000-0005-0000-0000-0000F97A0000}"/>
    <cellStyle name="Porcentagem 3 6 2 5" xfId="31485" xr:uid="{00000000-0005-0000-0000-0000FA7A0000}"/>
    <cellStyle name="Porcentagem 3 6 2 6" xfId="31486" xr:uid="{00000000-0005-0000-0000-0000FB7A0000}"/>
    <cellStyle name="Porcentagem 3 6 2 6 2" xfId="31487" xr:uid="{00000000-0005-0000-0000-0000FC7A0000}"/>
    <cellStyle name="Porcentagem 3 6 2 7" xfId="31488" xr:uid="{00000000-0005-0000-0000-0000FD7A0000}"/>
    <cellStyle name="Porcentagem 3 6 2 7 2" xfId="31489" xr:uid="{00000000-0005-0000-0000-0000FE7A0000}"/>
    <cellStyle name="Porcentagem 3 6 2 8" xfId="31490" xr:uid="{00000000-0005-0000-0000-0000FF7A0000}"/>
    <cellStyle name="Porcentagem 3 6 2 9" xfId="31491" xr:uid="{00000000-0005-0000-0000-0000007B0000}"/>
    <cellStyle name="Porcentagem 3 6 3" xfId="31492" xr:uid="{00000000-0005-0000-0000-0000017B0000}"/>
    <cellStyle name="Porcentagem 3 6 3 2" xfId="31493" xr:uid="{00000000-0005-0000-0000-0000027B0000}"/>
    <cellStyle name="Porcentagem 3 6 3 2 2" xfId="31494" xr:uid="{00000000-0005-0000-0000-0000037B0000}"/>
    <cellStyle name="Porcentagem 3 6 3 2 2 2" xfId="31495" xr:uid="{00000000-0005-0000-0000-0000047B0000}"/>
    <cellStyle name="Porcentagem 3 6 3 2 2 2 2" xfId="31496" xr:uid="{00000000-0005-0000-0000-0000057B0000}"/>
    <cellStyle name="Porcentagem 3 6 3 2 2 3" xfId="31497" xr:uid="{00000000-0005-0000-0000-0000067B0000}"/>
    <cellStyle name="Porcentagem 3 6 3 2 3" xfId="31498" xr:uid="{00000000-0005-0000-0000-0000077B0000}"/>
    <cellStyle name="Porcentagem 3 6 3 2 3 2" xfId="31499" xr:uid="{00000000-0005-0000-0000-0000087B0000}"/>
    <cellStyle name="Porcentagem 3 6 3 2 4" xfId="31500" xr:uid="{00000000-0005-0000-0000-0000097B0000}"/>
    <cellStyle name="Porcentagem 3 6 3 2 4 2" xfId="31501" xr:uid="{00000000-0005-0000-0000-00000A7B0000}"/>
    <cellStyle name="Porcentagem 3 6 3 2 5" xfId="31502" xr:uid="{00000000-0005-0000-0000-00000B7B0000}"/>
    <cellStyle name="Porcentagem 3 6 3 3" xfId="31503" xr:uid="{00000000-0005-0000-0000-00000C7B0000}"/>
    <cellStyle name="Porcentagem 3 6 3 3 2" xfId="31504" xr:uid="{00000000-0005-0000-0000-00000D7B0000}"/>
    <cellStyle name="Porcentagem 3 6 3 3 2 2" xfId="31505" xr:uid="{00000000-0005-0000-0000-00000E7B0000}"/>
    <cellStyle name="Porcentagem 3 6 3 3 3" xfId="31506" xr:uid="{00000000-0005-0000-0000-00000F7B0000}"/>
    <cellStyle name="Porcentagem 3 6 3 4" xfId="31507" xr:uid="{00000000-0005-0000-0000-0000107B0000}"/>
    <cellStyle name="Porcentagem 3 6 3 4 2" xfId="31508" xr:uid="{00000000-0005-0000-0000-0000117B0000}"/>
    <cellStyle name="Porcentagem 3 6 3 5" xfId="31509" xr:uid="{00000000-0005-0000-0000-0000127B0000}"/>
    <cellStyle name="Porcentagem 3 6 3 5 2" xfId="31510" xr:uid="{00000000-0005-0000-0000-0000137B0000}"/>
    <cellStyle name="Porcentagem 3 6 3 6" xfId="31511" xr:uid="{00000000-0005-0000-0000-0000147B0000}"/>
    <cellStyle name="Porcentagem 3 6 3 7" xfId="31512" xr:uid="{00000000-0005-0000-0000-0000157B0000}"/>
    <cellStyle name="Porcentagem 3 6 3 8" xfId="31513" xr:uid="{00000000-0005-0000-0000-0000167B0000}"/>
    <cellStyle name="Porcentagem 3 6 4" xfId="31514" xr:uid="{00000000-0005-0000-0000-0000177B0000}"/>
    <cellStyle name="Porcentagem 3 6 4 2" xfId="31515" xr:uid="{00000000-0005-0000-0000-0000187B0000}"/>
    <cellStyle name="Porcentagem 3 6 4 2 2" xfId="31516" xr:uid="{00000000-0005-0000-0000-0000197B0000}"/>
    <cellStyle name="Porcentagem 3 6 4 2 2 2" xfId="31517" xr:uid="{00000000-0005-0000-0000-00001A7B0000}"/>
    <cellStyle name="Porcentagem 3 6 4 2 3" xfId="31518" xr:uid="{00000000-0005-0000-0000-00001B7B0000}"/>
    <cellStyle name="Porcentagem 3 6 4 3" xfId="31519" xr:uid="{00000000-0005-0000-0000-00001C7B0000}"/>
    <cellStyle name="Porcentagem 3 6 4 3 2" xfId="31520" xr:uid="{00000000-0005-0000-0000-00001D7B0000}"/>
    <cellStyle name="Porcentagem 3 6 4 4" xfId="31521" xr:uid="{00000000-0005-0000-0000-00001E7B0000}"/>
    <cellStyle name="Porcentagem 3 6 4 4 2" xfId="31522" xr:uid="{00000000-0005-0000-0000-00001F7B0000}"/>
    <cellStyle name="Porcentagem 3 6 4 5" xfId="31523" xr:uid="{00000000-0005-0000-0000-0000207B0000}"/>
    <cellStyle name="Porcentagem 3 6 5" xfId="31524" xr:uid="{00000000-0005-0000-0000-0000217B0000}"/>
    <cellStyle name="Porcentagem 3 6 5 2" xfId="31525" xr:uid="{00000000-0005-0000-0000-0000227B0000}"/>
    <cellStyle name="Porcentagem 3 6 5 2 2" xfId="31526" xr:uid="{00000000-0005-0000-0000-0000237B0000}"/>
    <cellStyle name="Porcentagem 3 6 5 3" xfId="31527" xr:uid="{00000000-0005-0000-0000-0000247B0000}"/>
    <cellStyle name="Porcentagem 3 6 6" xfId="31528" xr:uid="{00000000-0005-0000-0000-0000257B0000}"/>
    <cellStyle name="Porcentagem 3 6 7" xfId="31529" xr:uid="{00000000-0005-0000-0000-0000267B0000}"/>
    <cellStyle name="Porcentagem 3 6 7 2" xfId="31530" xr:uid="{00000000-0005-0000-0000-0000277B0000}"/>
    <cellStyle name="Porcentagem 3 6 8" xfId="31531" xr:uid="{00000000-0005-0000-0000-0000287B0000}"/>
    <cellStyle name="Porcentagem 3 6 8 2" xfId="31532" xr:uid="{00000000-0005-0000-0000-0000297B0000}"/>
    <cellStyle name="Porcentagem 3 6 9" xfId="31533" xr:uid="{00000000-0005-0000-0000-00002A7B0000}"/>
    <cellStyle name="Porcentagem 3 60" xfId="31534" xr:uid="{00000000-0005-0000-0000-00002B7B0000}"/>
    <cellStyle name="Porcentagem 3 61" xfId="31535" xr:uid="{00000000-0005-0000-0000-00002C7B0000}"/>
    <cellStyle name="Porcentagem 3 62" xfId="31536" xr:uid="{00000000-0005-0000-0000-00002D7B0000}"/>
    <cellStyle name="Porcentagem 3 63" xfId="31537" xr:uid="{00000000-0005-0000-0000-00002E7B0000}"/>
    <cellStyle name="Porcentagem 3 64" xfId="31538" xr:uid="{00000000-0005-0000-0000-00002F7B0000}"/>
    <cellStyle name="Porcentagem 3 65" xfId="31539" xr:uid="{00000000-0005-0000-0000-0000307B0000}"/>
    <cellStyle name="Porcentagem 3 66" xfId="31540" xr:uid="{00000000-0005-0000-0000-0000317B0000}"/>
    <cellStyle name="Porcentagem 3 67" xfId="31541" xr:uid="{00000000-0005-0000-0000-0000327B0000}"/>
    <cellStyle name="Porcentagem 3 68" xfId="31542" xr:uid="{00000000-0005-0000-0000-0000337B0000}"/>
    <cellStyle name="Porcentagem 3 69" xfId="31543" xr:uid="{00000000-0005-0000-0000-0000347B0000}"/>
    <cellStyle name="Porcentagem 3 7" xfId="31544" xr:uid="{00000000-0005-0000-0000-0000357B0000}"/>
    <cellStyle name="Porcentagem 3 7 10" xfId="31545" xr:uid="{00000000-0005-0000-0000-0000367B0000}"/>
    <cellStyle name="Porcentagem 3 7 2" xfId="31546" xr:uid="{00000000-0005-0000-0000-0000377B0000}"/>
    <cellStyle name="Porcentagem 3 7 2 2" xfId="31547" xr:uid="{00000000-0005-0000-0000-0000387B0000}"/>
    <cellStyle name="Porcentagem 3 7 2 2 2" xfId="31548" xr:uid="{00000000-0005-0000-0000-0000397B0000}"/>
    <cellStyle name="Porcentagem 3 7 2 2 2 2" xfId="31549" xr:uid="{00000000-0005-0000-0000-00003A7B0000}"/>
    <cellStyle name="Porcentagem 3 7 2 2 2 2 2" xfId="31550" xr:uid="{00000000-0005-0000-0000-00003B7B0000}"/>
    <cellStyle name="Porcentagem 3 7 2 2 2 3" xfId="31551" xr:uid="{00000000-0005-0000-0000-00003C7B0000}"/>
    <cellStyle name="Porcentagem 3 7 2 2 3" xfId="31552" xr:uid="{00000000-0005-0000-0000-00003D7B0000}"/>
    <cellStyle name="Porcentagem 3 7 2 2 3 2" xfId="31553" xr:uid="{00000000-0005-0000-0000-00003E7B0000}"/>
    <cellStyle name="Porcentagem 3 7 2 2 4" xfId="31554" xr:uid="{00000000-0005-0000-0000-00003F7B0000}"/>
    <cellStyle name="Porcentagem 3 7 2 2 4 2" xfId="31555" xr:uid="{00000000-0005-0000-0000-0000407B0000}"/>
    <cellStyle name="Porcentagem 3 7 2 2 5" xfId="31556" xr:uid="{00000000-0005-0000-0000-0000417B0000}"/>
    <cellStyle name="Porcentagem 3 7 2 3" xfId="31557" xr:uid="{00000000-0005-0000-0000-0000427B0000}"/>
    <cellStyle name="Porcentagem 3 7 2 3 2" xfId="31558" xr:uid="{00000000-0005-0000-0000-0000437B0000}"/>
    <cellStyle name="Porcentagem 3 7 2 3 2 2" xfId="31559" xr:uid="{00000000-0005-0000-0000-0000447B0000}"/>
    <cellStyle name="Porcentagem 3 7 2 3 3" xfId="31560" xr:uid="{00000000-0005-0000-0000-0000457B0000}"/>
    <cellStyle name="Porcentagem 3 7 2 4" xfId="31561" xr:uid="{00000000-0005-0000-0000-0000467B0000}"/>
    <cellStyle name="Porcentagem 3 7 2 5" xfId="31562" xr:uid="{00000000-0005-0000-0000-0000477B0000}"/>
    <cellStyle name="Porcentagem 3 7 2 5 2" xfId="31563" xr:uid="{00000000-0005-0000-0000-0000487B0000}"/>
    <cellStyle name="Porcentagem 3 7 2 6" xfId="31564" xr:uid="{00000000-0005-0000-0000-0000497B0000}"/>
    <cellStyle name="Porcentagem 3 7 2 6 2" xfId="31565" xr:uid="{00000000-0005-0000-0000-00004A7B0000}"/>
    <cellStyle name="Porcentagem 3 7 2 7" xfId="31566" xr:uid="{00000000-0005-0000-0000-00004B7B0000}"/>
    <cellStyle name="Porcentagem 3 7 2 8" xfId="31567" xr:uid="{00000000-0005-0000-0000-00004C7B0000}"/>
    <cellStyle name="Porcentagem 3 7 2 9" xfId="31568" xr:uid="{00000000-0005-0000-0000-00004D7B0000}"/>
    <cellStyle name="Porcentagem 3 7 3" xfId="31569" xr:uid="{00000000-0005-0000-0000-00004E7B0000}"/>
    <cellStyle name="Porcentagem 3 7 3 2" xfId="31570" xr:uid="{00000000-0005-0000-0000-00004F7B0000}"/>
    <cellStyle name="Porcentagem 3 7 3 2 2" xfId="31571" xr:uid="{00000000-0005-0000-0000-0000507B0000}"/>
    <cellStyle name="Porcentagem 3 7 3 2 2 2" xfId="31572" xr:uid="{00000000-0005-0000-0000-0000517B0000}"/>
    <cellStyle name="Porcentagem 3 7 3 2 3" xfId="31573" xr:uid="{00000000-0005-0000-0000-0000527B0000}"/>
    <cellStyle name="Porcentagem 3 7 3 3" xfId="31574" xr:uid="{00000000-0005-0000-0000-0000537B0000}"/>
    <cellStyle name="Porcentagem 3 7 3 3 2" xfId="31575" xr:uid="{00000000-0005-0000-0000-0000547B0000}"/>
    <cellStyle name="Porcentagem 3 7 3 4" xfId="31576" xr:uid="{00000000-0005-0000-0000-0000557B0000}"/>
    <cellStyle name="Porcentagem 3 7 3 4 2" xfId="31577" xr:uid="{00000000-0005-0000-0000-0000567B0000}"/>
    <cellStyle name="Porcentagem 3 7 3 5" xfId="31578" xr:uid="{00000000-0005-0000-0000-0000577B0000}"/>
    <cellStyle name="Porcentagem 3 7 4" xfId="31579" xr:uid="{00000000-0005-0000-0000-0000587B0000}"/>
    <cellStyle name="Porcentagem 3 7 4 2" xfId="31580" xr:uid="{00000000-0005-0000-0000-0000597B0000}"/>
    <cellStyle name="Porcentagem 3 7 4 2 2" xfId="31581" xr:uid="{00000000-0005-0000-0000-00005A7B0000}"/>
    <cellStyle name="Porcentagem 3 7 4 3" xfId="31582" xr:uid="{00000000-0005-0000-0000-00005B7B0000}"/>
    <cellStyle name="Porcentagem 3 7 5" xfId="31583" xr:uid="{00000000-0005-0000-0000-00005C7B0000}"/>
    <cellStyle name="Porcentagem 3 7 6" xfId="31584" xr:uid="{00000000-0005-0000-0000-00005D7B0000}"/>
    <cellStyle name="Porcentagem 3 7 6 2" xfId="31585" xr:uid="{00000000-0005-0000-0000-00005E7B0000}"/>
    <cellStyle name="Porcentagem 3 7 7" xfId="31586" xr:uid="{00000000-0005-0000-0000-00005F7B0000}"/>
    <cellStyle name="Porcentagem 3 7 7 2" xfId="31587" xr:uid="{00000000-0005-0000-0000-0000607B0000}"/>
    <cellStyle name="Porcentagem 3 7 8" xfId="31588" xr:uid="{00000000-0005-0000-0000-0000617B0000}"/>
    <cellStyle name="Porcentagem 3 7 9" xfId="31589" xr:uid="{00000000-0005-0000-0000-0000627B0000}"/>
    <cellStyle name="Porcentagem 3 70" xfId="31590" xr:uid="{00000000-0005-0000-0000-0000637B0000}"/>
    <cellStyle name="Porcentagem 3 71" xfId="31591" xr:uid="{00000000-0005-0000-0000-0000647B0000}"/>
    <cellStyle name="Porcentagem 3 72" xfId="31592" xr:uid="{00000000-0005-0000-0000-0000657B0000}"/>
    <cellStyle name="Porcentagem 3 73" xfId="31593" xr:uid="{00000000-0005-0000-0000-0000667B0000}"/>
    <cellStyle name="Porcentagem 3 74" xfId="31594" xr:uid="{00000000-0005-0000-0000-0000677B0000}"/>
    <cellStyle name="Porcentagem 3 75" xfId="31595" xr:uid="{00000000-0005-0000-0000-0000687B0000}"/>
    <cellStyle name="Porcentagem 3 76" xfId="31596" xr:uid="{00000000-0005-0000-0000-0000697B0000}"/>
    <cellStyle name="Porcentagem 3 77" xfId="31597" xr:uid="{00000000-0005-0000-0000-00006A7B0000}"/>
    <cellStyle name="Porcentagem 3 78" xfId="31598" xr:uid="{00000000-0005-0000-0000-00006B7B0000}"/>
    <cellStyle name="Porcentagem 3 79" xfId="31599" xr:uid="{00000000-0005-0000-0000-00006C7B0000}"/>
    <cellStyle name="Porcentagem 3 8" xfId="31600" xr:uid="{00000000-0005-0000-0000-00006D7B0000}"/>
    <cellStyle name="Porcentagem 3 8 10" xfId="31601" xr:uid="{00000000-0005-0000-0000-00006E7B0000}"/>
    <cellStyle name="Porcentagem 3 8 2" xfId="31602" xr:uid="{00000000-0005-0000-0000-00006F7B0000}"/>
    <cellStyle name="Porcentagem 3 8 2 2" xfId="31603" xr:uid="{00000000-0005-0000-0000-0000707B0000}"/>
    <cellStyle name="Porcentagem 3 8 2 2 2" xfId="31604" xr:uid="{00000000-0005-0000-0000-0000717B0000}"/>
    <cellStyle name="Porcentagem 3 8 2 2 2 2" xfId="31605" xr:uid="{00000000-0005-0000-0000-0000727B0000}"/>
    <cellStyle name="Porcentagem 3 8 2 2 2 2 2" xfId="31606" xr:uid="{00000000-0005-0000-0000-0000737B0000}"/>
    <cellStyle name="Porcentagem 3 8 2 2 2 3" xfId="31607" xr:uid="{00000000-0005-0000-0000-0000747B0000}"/>
    <cellStyle name="Porcentagem 3 8 2 2 3" xfId="31608" xr:uid="{00000000-0005-0000-0000-0000757B0000}"/>
    <cellStyle name="Porcentagem 3 8 2 2 3 2" xfId="31609" xr:uid="{00000000-0005-0000-0000-0000767B0000}"/>
    <cellStyle name="Porcentagem 3 8 2 2 4" xfId="31610" xr:uid="{00000000-0005-0000-0000-0000777B0000}"/>
    <cellStyle name="Porcentagem 3 8 2 2 4 2" xfId="31611" xr:uid="{00000000-0005-0000-0000-0000787B0000}"/>
    <cellStyle name="Porcentagem 3 8 2 2 5" xfId="31612" xr:uid="{00000000-0005-0000-0000-0000797B0000}"/>
    <cellStyle name="Porcentagem 3 8 2 3" xfId="31613" xr:uid="{00000000-0005-0000-0000-00007A7B0000}"/>
    <cellStyle name="Porcentagem 3 8 2 3 2" xfId="31614" xr:uid="{00000000-0005-0000-0000-00007B7B0000}"/>
    <cellStyle name="Porcentagem 3 8 2 3 2 2" xfId="31615" xr:uid="{00000000-0005-0000-0000-00007C7B0000}"/>
    <cellStyle name="Porcentagem 3 8 2 3 3" xfId="31616" xr:uid="{00000000-0005-0000-0000-00007D7B0000}"/>
    <cellStyle name="Porcentagem 3 8 2 4" xfId="31617" xr:uid="{00000000-0005-0000-0000-00007E7B0000}"/>
    <cellStyle name="Porcentagem 3 8 2 5" xfId="31618" xr:uid="{00000000-0005-0000-0000-00007F7B0000}"/>
    <cellStyle name="Porcentagem 3 8 2 5 2" xfId="31619" xr:uid="{00000000-0005-0000-0000-0000807B0000}"/>
    <cellStyle name="Porcentagem 3 8 2 6" xfId="31620" xr:uid="{00000000-0005-0000-0000-0000817B0000}"/>
    <cellStyle name="Porcentagem 3 8 2 6 2" xfId="31621" xr:uid="{00000000-0005-0000-0000-0000827B0000}"/>
    <cellStyle name="Porcentagem 3 8 2 7" xfId="31622" xr:uid="{00000000-0005-0000-0000-0000837B0000}"/>
    <cellStyle name="Porcentagem 3 8 2 8" xfId="31623" xr:uid="{00000000-0005-0000-0000-0000847B0000}"/>
    <cellStyle name="Porcentagem 3 8 2 9" xfId="31624" xr:uid="{00000000-0005-0000-0000-0000857B0000}"/>
    <cellStyle name="Porcentagem 3 8 3" xfId="31625" xr:uid="{00000000-0005-0000-0000-0000867B0000}"/>
    <cellStyle name="Porcentagem 3 8 3 2" xfId="31626" xr:uid="{00000000-0005-0000-0000-0000877B0000}"/>
    <cellStyle name="Porcentagem 3 8 3 2 2" xfId="31627" xr:uid="{00000000-0005-0000-0000-0000887B0000}"/>
    <cellStyle name="Porcentagem 3 8 3 2 2 2" xfId="31628" xr:uid="{00000000-0005-0000-0000-0000897B0000}"/>
    <cellStyle name="Porcentagem 3 8 3 2 3" xfId="31629" xr:uid="{00000000-0005-0000-0000-00008A7B0000}"/>
    <cellStyle name="Porcentagem 3 8 3 3" xfId="31630" xr:uid="{00000000-0005-0000-0000-00008B7B0000}"/>
    <cellStyle name="Porcentagem 3 8 3 3 2" xfId="31631" xr:uid="{00000000-0005-0000-0000-00008C7B0000}"/>
    <cellStyle name="Porcentagem 3 8 3 4" xfId="31632" xr:uid="{00000000-0005-0000-0000-00008D7B0000}"/>
    <cellStyle name="Porcentagem 3 8 3 4 2" xfId="31633" xr:uid="{00000000-0005-0000-0000-00008E7B0000}"/>
    <cellStyle name="Porcentagem 3 8 3 5" xfId="31634" xr:uid="{00000000-0005-0000-0000-00008F7B0000}"/>
    <cellStyle name="Porcentagem 3 8 4" xfId="31635" xr:uid="{00000000-0005-0000-0000-0000907B0000}"/>
    <cellStyle name="Porcentagem 3 8 4 2" xfId="31636" xr:uid="{00000000-0005-0000-0000-0000917B0000}"/>
    <cellStyle name="Porcentagem 3 8 4 2 2" xfId="31637" xr:uid="{00000000-0005-0000-0000-0000927B0000}"/>
    <cellStyle name="Porcentagem 3 8 4 3" xfId="31638" xr:uid="{00000000-0005-0000-0000-0000937B0000}"/>
    <cellStyle name="Porcentagem 3 8 5" xfId="31639" xr:uid="{00000000-0005-0000-0000-0000947B0000}"/>
    <cellStyle name="Porcentagem 3 8 6" xfId="31640" xr:uid="{00000000-0005-0000-0000-0000957B0000}"/>
    <cellStyle name="Porcentagem 3 8 6 2" xfId="31641" xr:uid="{00000000-0005-0000-0000-0000967B0000}"/>
    <cellStyle name="Porcentagem 3 8 7" xfId="31642" xr:uid="{00000000-0005-0000-0000-0000977B0000}"/>
    <cellStyle name="Porcentagem 3 8 7 2" xfId="31643" xr:uid="{00000000-0005-0000-0000-0000987B0000}"/>
    <cellStyle name="Porcentagem 3 8 8" xfId="31644" xr:uid="{00000000-0005-0000-0000-0000997B0000}"/>
    <cellStyle name="Porcentagem 3 8 9" xfId="31645" xr:uid="{00000000-0005-0000-0000-00009A7B0000}"/>
    <cellStyle name="Porcentagem 3 80" xfId="31646" xr:uid="{00000000-0005-0000-0000-00009B7B0000}"/>
    <cellStyle name="Porcentagem 3 81" xfId="31647" xr:uid="{00000000-0005-0000-0000-00009C7B0000}"/>
    <cellStyle name="Porcentagem 3 82" xfId="31648" xr:uid="{00000000-0005-0000-0000-00009D7B0000}"/>
    <cellStyle name="Porcentagem 3 83" xfId="31649" xr:uid="{00000000-0005-0000-0000-00009E7B0000}"/>
    <cellStyle name="Porcentagem 3 84" xfId="31650" xr:uid="{00000000-0005-0000-0000-00009F7B0000}"/>
    <cellStyle name="Porcentagem 3 85" xfId="31651" xr:uid="{00000000-0005-0000-0000-0000A07B0000}"/>
    <cellStyle name="Porcentagem 3 86" xfId="31652" xr:uid="{00000000-0005-0000-0000-0000A17B0000}"/>
    <cellStyle name="Porcentagem 3 87" xfId="31653" xr:uid="{00000000-0005-0000-0000-0000A27B0000}"/>
    <cellStyle name="Porcentagem 3 88" xfId="31654" xr:uid="{00000000-0005-0000-0000-0000A37B0000}"/>
    <cellStyle name="Porcentagem 3 89" xfId="31655" xr:uid="{00000000-0005-0000-0000-0000A47B0000}"/>
    <cellStyle name="Porcentagem 3 9" xfId="31656" xr:uid="{00000000-0005-0000-0000-0000A57B0000}"/>
    <cellStyle name="Porcentagem 3 9 10" xfId="31657" xr:uid="{00000000-0005-0000-0000-0000A67B0000}"/>
    <cellStyle name="Porcentagem 3 9 2" xfId="31658" xr:uid="{00000000-0005-0000-0000-0000A77B0000}"/>
    <cellStyle name="Porcentagem 3 9 2 2" xfId="31659" xr:uid="{00000000-0005-0000-0000-0000A87B0000}"/>
    <cellStyle name="Porcentagem 3 9 2 2 2" xfId="31660" xr:uid="{00000000-0005-0000-0000-0000A97B0000}"/>
    <cellStyle name="Porcentagem 3 9 2 2 2 2" xfId="31661" xr:uid="{00000000-0005-0000-0000-0000AA7B0000}"/>
    <cellStyle name="Porcentagem 3 9 2 2 2 2 2" xfId="31662" xr:uid="{00000000-0005-0000-0000-0000AB7B0000}"/>
    <cellStyle name="Porcentagem 3 9 2 2 2 3" xfId="31663" xr:uid="{00000000-0005-0000-0000-0000AC7B0000}"/>
    <cellStyle name="Porcentagem 3 9 2 2 3" xfId="31664" xr:uid="{00000000-0005-0000-0000-0000AD7B0000}"/>
    <cellStyle name="Porcentagem 3 9 2 2 3 2" xfId="31665" xr:uid="{00000000-0005-0000-0000-0000AE7B0000}"/>
    <cellStyle name="Porcentagem 3 9 2 2 4" xfId="31666" xr:uid="{00000000-0005-0000-0000-0000AF7B0000}"/>
    <cellStyle name="Porcentagem 3 9 2 2 4 2" xfId="31667" xr:uid="{00000000-0005-0000-0000-0000B07B0000}"/>
    <cellStyle name="Porcentagem 3 9 2 2 5" xfId="31668" xr:uid="{00000000-0005-0000-0000-0000B17B0000}"/>
    <cellStyle name="Porcentagem 3 9 2 3" xfId="31669" xr:uid="{00000000-0005-0000-0000-0000B27B0000}"/>
    <cellStyle name="Porcentagem 3 9 2 3 2" xfId="31670" xr:uid="{00000000-0005-0000-0000-0000B37B0000}"/>
    <cellStyle name="Porcentagem 3 9 2 3 2 2" xfId="31671" xr:uid="{00000000-0005-0000-0000-0000B47B0000}"/>
    <cellStyle name="Porcentagem 3 9 2 3 3" xfId="31672" xr:uid="{00000000-0005-0000-0000-0000B57B0000}"/>
    <cellStyle name="Porcentagem 3 9 2 4" xfId="31673" xr:uid="{00000000-0005-0000-0000-0000B67B0000}"/>
    <cellStyle name="Porcentagem 3 9 2 5" xfId="31674" xr:uid="{00000000-0005-0000-0000-0000B77B0000}"/>
    <cellStyle name="Porcentagem 3 9 2 5 2" xfId="31675" xr:uid="{00000000-0005-0000-0000-0000B87B0000}"/>
    <cellStyle name="Porcentagem 3 9 2 6" xfId="31676" xr:uid="{00000000-0005-0000-0000-0000B97B0000}"/>
    <cellStyle name="Porcentagem 3 9 2 6 2" xfId="31677" xr:uid="{00000000-0005-0000-0000-0000BA7B0000}"/>
    <cellStyle name="Porcentagem 3 9 2 7" xfId="31678" xr:uid="{00000000-0005-0000-0000-0000BB7B0000}"/>
    <cellStyle name="Porcentagem 3 9 2 8" xfId="31679" xr:uid="{00000000-0005-0000-0000-0000BC7B0000}"/>
    <cellStyle name="Porcentagem 3 9 2 9" xfId="31680" xr:uid="{00000000-0005-0000-0000-0000BD7B0000}"/>
    <cellStyle name="Porcentagem 3 9 3" xfId="31681" xr:uid="{00000000-0005-0000-0000-0000BE7B0000}"/>
    <cellStyle name="Porcentagem 3 9 3 2" xfId="31682" xr:uid="{00000000-0005-0000-0000-0000BF7B0000}"/>
    <cellStyle name="Porcentagem 3 9 3 2 2" xfId="31683" xr:uid="{00000000-0005-0000-0000-0000C07B0000}"/>
    <cellStyle name="Porcentagem 3 9 3 2 2 2" xfId="31684" xr:uid="{00000000-0005-0000-0000-0000C17B0000}"/>
    <cellStyle name="Porcentagem 3 9 3 2 3" xfId="31685" xr:uid="{00000000-0005-0000-0000-0000C27B0000}"/>
    <cellStyle name="Porcentagem 3 9 3 3" xfId="31686" xr:uid="{00000000-0005-0000-0000-0000C37B0000}"/>
    <cellStyle name="Porcentagem 3 9 3 3 2" xfId="31687" xr:uid="{00000000-0005-0000-0000-0000C47B0000}"/>
    <cellStyle name="Porcentagem 3 9 3 4" xfId="31688" xr:uid="{00000000-0005-0000-0000-0000C57B0000}"/>
    <cellStyle name="Porcentagem 3 9 3 4 2" xfId="31689" xr:uid="{00000000-0005-0000-0000-0000C67B0000}"/>
    <cellStyle name="Porcentagem 3 9 3 5" xfId="31690" xr:uid="{00000000-0005-0000-0000-0000C77B0000}"/>
    <cellStyle name="Porcentagem 3 9 4" xfId="31691" xr:uid="{00000000-0005-0000-0000-0000C87B0000}"/>
    <cellStyle name="Porcentagem 3 9 4 2" xfId="31692" xr:uid="{00000000-0005-0000-0000-0000C97B0000}"/>
    <cellStyle name="Porcentagem 3 9 4 2 2" xfId="31693" xr:uid="{00000000-0005-0000-0000-0000CA7B0000}"/>
    <cellStyle name="Porcentagem 3 9 4 3" xfId="31694" xr:uid="{00000000-0005-0000-0000-0000CB7B0000}"/>
    <cellStyle name="Porcentagem 3 9 5" xfId="31695" xr:uid="{00000000-0005-0000-0000-0000CC7B0000}"/>
    <cellStyle name="Porcentagem 3 9 6" xfId="31696" xr:uid="{00000000-0005-0000-0000-0000CD7B0000}"/>
    <cellStyle name="Porcentagem 3 9 6 2" xfId="31697" xr:uid="{00000000-0005-0000-0000-0000CE7B0000}"/>
    <cellStyle name="Porcentagem 3 9 7" xfId="31698" xr:uid="{00000000-0005-0000-0000-0000CF7B0000}"/>
    <cellStyle name="Porcentagem 3 9 7 2" xfId="31699" xr:uid="{00000000-0005-0000-0000-0000D07B0000}"/>
    <cellStyle name="Porcentagem 3 9 8" xfId="31700" xr:uid="{00000000-0005-0000-0000-0000D17B0000}"/>
    <cellStyle name="Porcentagem 3 9 9" xfId="31701" xr:uid="{00000000-0005-0000-0000-0000D27B0000}"/>
    <cellStyle name="Porcentagem 3 90" xfId="31702" xr:uid="{00000000-0005-0000-0000-0000D37B0000}"/>
    <cellStyle name="Porcentagem 3 91" xfId="31703" xr:uid="{00000000-0005-0000-0000-0000D47B0000}"/>
    <cellStyle name="Porcentagem 3 92" xfId="31704" xr:uid="{00000000-0005-0000-0000-0000D57B0000}"/>
    <cellStyle name="Porcentagem 3 93" xfId="31705" xr:uid="{00000000-0005-0000-0000-0000D67B0000}"/>
    <cellStyle name="Porcentagem 3 94" xfId="31706" xr:uid="{00000000-0005-0000-0000-0000D77B0000}"/>
    <cellStyle name="Porcentagem 3 95" xfId="31707" xr:uid="{00000000-0005-0000-0000-0000D87B0000}"/>
    <cellStyle name="Porcentagem 3 96" xfId="31708" xr:uid="{00000000-0005-0000-0000-0000D97B0000}"/>
    <cellStyle name="Porcentagem 3 97" xfId="31709" xr:uid="{00000000-0005-0000-0000-0000DA7B0000}"/>
    <cellStyle name="Porcentagem 3 98" xfId="31710" xr:uid="{00000000-0005-0000-0000-0000DB7B0000}"/>
    <cellStyle name="Porcentagem 3 99" xfId="31711" xr:uid="{00000000-0005-0000-0000-0000DC7B0000}"/>
    <cellStyle name="Porcentagem 4" xfId="31712" xr:uid="{00000000-0005-0000-0000-0000DD7B0000}"/>
    <cellStyle name="Porcentagem 4 10" xfId="31713" xr:uid="{00000000-0005-0000-0000-0000DE7B0000}"/>
    <cellStyle name="Porcentagem 4 10 2" xfId="31714" xr:uid="{00000000-0005-0000-0000-0000DF7B0000}"/>
    <cellStyle name="Porcentagem 4 10 2 2" xfId="31715" xr:uid="{00000000-0005-0000-0000-0000E07B0000}"/>
    <cellStyle name="Porcentagem 4 10 2 2 2" xfId="31716" xr:uid="{00000000-0005-0000-0000-0000E17B0000}"/>
    <cellStyle name="Porcentagem 4 10 2 2 2 2" xfId="31717" xr:uid="{00000000-0005-0000-0000-0000E27B0000}"/>
    <cellStyle name="Porcentagem 4 10 2 2 3" xfId="31718" xr:uid="{00000000-0005-0000-0000-0000E37B0000}"/>
    <cellStyle name="Porcentagem 4 10 2 3" xfId="31719" xr:uid="{00000000-0005-0000-0000-0000E47B0000}"/>
    <cellStyle name="Porcentagem 4 10 2 3 2" xfId="31720" xr:uid="{00000000-0005-0000-0000-0000E57B0000}"/>
    <cellStyle name="Porcentagem 4 10 2 4" xfId="31721" xr:uid="{00000000-0005-0000-0000-0000E67B0000}"/>
    <cellStyle name="Porcentagem 4 10 2 4 2" xfId="31722" xr:uid="{00000000-0005-0000-0000-0000E77B0000}"/>
    <cellStyle name="Porcentagem 4 10 2 5" xfId="31723" xr:uid="{00000000-0005-0000-0000-0000E87B0000}"/>
    <cellStyle name="Porcentagem 4 10 3" xfId="31724" xr:uid="{00000000-0005-0000-0000-0000E97B0000}"/>
    <cellStyle name="Porcentagem 4 10 3 2" xfId="31725" xr:uid="{00000000-0005-0000-0000-0000EA7B0000}"/>
    <cellStyle name="Porcentagem 4 10 3 2 2" xfId="31726" xr:uid="{00000000-0005-0000-0000-0000EB7B0000}"/>
    <cellStyle name="Porcentagem 4 10 3 3" xfId="31727" xr:uid="{00000000-0005-0000-0000-0000EC7B0000}"/>
    <cellStyle name="Porcentagem 4 10 4" xfId="31728" xr:uid="{00000000-0005-0000-0000-0000ED7B0000}"/>
    <cellStyle name="Porcentagem 4 10 4 2" xfId="31729" xr:uid="{00000000-0005-0000-0000-0000EE7B0000}"/>
    <cellStyle name="Porcentagem 4 10 5" xfId="31730" xr:uid="{00000000-0005-0000-0000-0000EF7B0000}"/>
    <cellStyle name="Porcentagem 4 10 5 2" xfId="31731" xr:uid="{00000000-0005-0000-0000-0000F07B0000}"/>
    <cellStyle name="Porcentagem 4 10 6" xfId="31732" xr:uid="{00000000-0005-0000-0000-0000F17B0000}"/>
    <cellStyle name="Porcentagem 4 10 7" xfId="31733" xr:uid="{00000000-0005-0000-0000-0000F27B0000}"/>
    <cellStyle name="Porcentagem 4 10 8" xfId="31734" xr:uid="{00000000-0005-0000-0000-0000F37B0000}"/>
    <cellStyle name="Porcentagem 4 10 9" xfId="31735" xr:uid="{00000000-0005-0000-0000-0000F47B0000}"/>
    <cellStyle name="Porcentagem 4 100" xfId="31736" xr:uid="{00000000-0005-0000-0000-0000F57B0000}"/>
    <cellStyle name="Porcentagem 4 101" xfId="31737" xr:uid="{00000000-0005-0000-0000-0000F67B0000}"/>
    <cellStyle name="Porcentagem 4 102" xfId="31738" xr:uid="{00000000-0005-0000-0000-0000F77B0000}"/>
    <cellStyle name="Porcentagem 4 103" xfId="31739" xr:uid="{00000000-0005-0000-0000-0000F87B0000}"/>
    <cellStyle name="Porcentagem 4 104" xfId="31740" xr:uid="{00000000-0005-0000-0000-0000F97B0000}"/>
    <cellStyle name="Porcentagem 4 105" xfId="31741" xr:uid="{00000000-0005-0000-0000-0000FA7B0000}"/>
    <cellStyle name="Porcentagem 4 106" xfId="31742" xr:uid="{00000000-0005-0000-0000-0000FB7B0000}"/>
    <cellStyle name="Porcentagem 4 107" xfId="31743" xr:uid="{00000000-0005-0000-0000-0000FC7B0000}"/>
    <cellStyle name="Porcentagem 4 108" xfId="31744" xr:uid="{00000000-0005-0000-0000-0000FD7B0000}"/>
    <cellStyle name="Porcentagem 4 109" xfId="31745" xr:uid="{00000000-0005-0000-0000-0000FE7B0000}"/>
    <cellStyle name="Porcentagem 4 11" xfId="31746" xr:uid="{00000000-0005-0000-0000-0000FF7B0000}"/>
    <cellStyle name="Porcentagem 4 11 2" xfId="31747" xr:uid="{00000000-0005-0000-0000-0000007C0000}"/>
    <cellStyle name="Porcentagem 4 11 2 2" xfId="31748" xr:uid="{00000000-0005-0000-0000-0000017C0000}"/>
    <cellStyle name="Porcentagem 4 11 2 2 2" xfId="31749" xr:uid="{00000000-0005-0000-0000-0000027C0000}"/>
    <cellStyle name="Porcentagem 4 11 2 2 2 2" xfId="31750" xr:uid="{00000000-0005-0000-0000-0000037C0000}"/>
    <cellStyle name="Porcentagem 4 11 2 2 3" xfId="31751" xr:uid="{00000000-0005-0000-0000-0000047C0000}"/>
    <cellStyle name="Porcentagem 4 11 2 3" xfId="31752" xr:uid="{00000000-0005-0000-0000-0000057C0000}"/>
    <cellStyle name="Porcentagem 4 11 2 3 2" xfId="31753" xr:uid="{00000000-0005-0000-0000-0000067C0000}"/>
    <cellStyle name="Porcentagem 4 11 2 4" xfId="31754" xr:uid="{00000000-0005-0000-0000-0000077C0000}"/>
    <cellStyle name="Porcentagem 4 11 2 4 2" xfId="31755" xr:uid="{00000000-0005-0000-0000-0000087C0000}"/>
    <cellStyle name="Porcentagem 4 11 2 5" xfId="31756" xr:uid="{00000000-0005-0000-0000-0000097C0000}"/>
    <cellStyle name="Porcentagem 4 11 3" xfId="31757" xr:uid="{00000000-0005-0000-0000-00000A7C0000}"/>
    <cellStyle name="Porcentagem 4 11 3 2" xfId="31758" xr:uid="{00000000-0005-0000-0000-00000B7C0000}"/>
    <cellStyle name="Porcentagem 4 11 3 2 2" xfId="31759" xr:uid="{00000000-0005-0000-0000-00000C7C0000}"/>
    <cellStyle name="Porcentagem 4 11 3 3" xfId="31760" xr:uid="{00000000-0005-0000-0000-00000D7C0000}"/>
    <cellStyle name="Porcentagem 4 11 4" xfId="31761" xr:uid="{00000000-0005-0000-0000-00000E7C0000}"/>
    <cellStyle name="Porcentagem 4 11 4 2" xfId="31762" xr:uid="{00000000-0005-0000-0000-00000F7C0000}"/>
    <cellStyle name="Porcentagem 4 11 5" xfId="31763" xr:uid="{00000000-0005-0000-0000-0000107C0000}"/>
    <cellStyle name="Porcentagem 4 11 5 2" xfId="31764" xr:uid="{00000000-0005-0000-0000-0000117C0000}"/>
    <cellStyle name="Porcentagem 4 11 6" xfId="31765" xr:uid="{00000000-0005-0000-0000-0000127C0000}"/>
    <cellStyle name="Porcentagem 4 11 7" xfId="31766" xr:uid="{00000000-0005-0000-0000-0000137C0000}"/>
    <cellStyle name="Porcentagem 4 110" xfId="31767" xr:uid="{00000000-0005-0000-0000-0000147C0000}"/>
    <cellStyle name="Porcentagem 4 111" xfId="31768" xr:uid="{00000000-0005-0000-0000-0000157C0000}"/>
    <cellStyle name="Porcentagem 4 112" xfId="31769" xr:uid="{00000000-0005-0000-0000-0000167C0000}"/>
    <cellStyle name="Porcentagem 4 113" xfId="31770" xr:uid="{00000000-0005-0000-0000-0000177C0000}"/>
    <cellStyle name="Porcentagem 4 114" xfId="31771" xr:uid="{00000000-0005-0000-0000-0000187C0000}"/>
    <cellStyle name="Porcentagem 4 115" xfId="31772" xr:uid="{00000000-0005-0000-0000-0000197C0000}"/>
    <cellStyle name="Porcentagem 4 116" xfId="31773" xr:uid="{00000000-0005-0000-0000-00001A7C0000}"/>
    <cellStyle name="Porcentagem 4 117" xfId="31774" xr:uid="{00000000-0005-0000-0000-00001B7C0000}"/>
    <cellStyle name="Porcentagem 4 118" xfId="31775" xr:uid="{00000000-0005-0000-0000-00001C7C0000}"/>
    <cellStyle name="Porcentagem 4 119" xfId="31776" xr:uid="{00000000-0005-0000-0000-00001D7C0000}"/>
    <cellStyle name="Porcentagem 4 12" xfId="31777" xr:uid="{00000000-0005-0000-0000-00001E7C0000}"/>
    <cellStyle name="Porcentagem 4 12 2" xfId="31778" xr:uid="{00000000-0005-0000-0000-00001F7C0000}"/>
    <cellStyle name="Porcentagem 4 12 2 2" xfId="31779" xr:uid="{00000000-0005-0000-0000-0000207C0000}"/>
    <cellStyle name="Porcentagem 4 12 2 2 2" xfId="31780" xr:uid="{00000000-0005-0000-0000-0000217C0000}"/>
    <cellStyle name="Porcentagem 4 12 2 3" xfId="31781" xr:uid="{00000000-0005-0000-0000-0000227C0000}"/>
    <cellStyle name="Porcentagem 4 12 3" xfId="31782" xr:uid="{00000000-0005-0000-0000-0000237C0000}"/>
    <cellStyle name="Porcentagem 4 12 3 2" xfId="31783" xr:uid="{00000000-0005-0000-0000-0000247C0000}"/>
    <cellStyle name="Porcentagem 4 12 4" xfId="31784" xr:uid="{00000000-0005-0000-0000-0000257C0000}"/>
    <cellStyle name="Porcentagem 4 12 4 2" xfId="31785" xr:uid="{00000000-0005-0000-0000-0000267C0000}"/>
    <cellStyle name="Porcentagem 4 12 5" xfId="31786" xr:uid="{00000000-0005-0000-0000-0000277C0000}"/>
    <cellStyle name="Porcentagem 4 12 6" xfId="31787" xr:uid="{00000000-0005-0000-0000-0000287C0000}"/>
    <cellStyle name="Porcentagem 4 120" xfId="31788" xr:uid="{00000000-0005-0000-0000-0000297C0000}"/>
    <cellStyle name="Porcentagem 4 121" xfId="31789" xr:uid="{00000000-0005-0000-0000-00002A7C0000}"/>
    <cellStyle name="Porcentagem 4 122" xfId="31790" xr:uid="{00000000-0005-0000-0000-00002B7C0000}"/>
    <cellStyle name="Porcentagem 4 123" xfId="31791" xr:uid="{00000000-0005-0000-0000-00002C7C0000}"/>
    <cellStyle name="Porcentagem 4 124" xfId="31792" xr:uid="{00000000-0005-0000-0000-00002D7C0000}"/>
    <cellStyle name="Porcentagem 4 125" xfId="31793" xr:uid="{00000000-0005-0000-0000-00002E7C0000}"/>
    <cellStyle name="Porcentagem 4 126" xfId="31794" xr:uid="{00000000-0005-0000-0000-00002F7C0000}"/>
    <cellStyle name="Porcentagem 4 127" xfId="31795" xr:uid="{00000000-0005-0000-0000-0000307C0000}"/>
    <cellStyle name="Porcentagem 4 128" xfId="31796" xr:uid="{00000000-0005-0000-0000-0000317C0000}"/>
    <cellStyle name="Porcentagem 4 129" xfId="31797" xr:uid="{00000000-0005-0000-0000-0000327C0000}"/>
    <cellStyle name="Porcentagem 4 13" xfId="31798" xr:uid="{00000000-0005-0000-0000-0000337C0000}"/>
    <cellStyle name="Porcentagem 4 13 2" xfId="31799" xr:uid="{00000000-0005-0000-0000-0000347C0000}"/>
    <cellStyle name="Porcentagem 4 13 2 2" xfId="31800" xr:uid="{00000000-0005-0000-0000-0000357C0000}"/>
    <cellStyle name="Porcentagem 4 13 3" xfId="31801" xr:uid="{00000000-0005-0000-0000-0000367C0000}"/>
    <cellStyle name="Porcentagem 4 13 4" xfId="31802" xr:uid="{00000000-0005-0000-0000-0000377C0000}"/>
    <cellStyle name="Porcentagem 4 130" xfId="31803" xr:uid="{00000000-0005-0000-0000-0000387C0000}"/>
    <cellStyle name="Porcentagem 4 131" xfId="31804" xr:uid="{00000000-0005-0000-0000-0000397C0000}"/>
    <cellStyle name="Porcentagem 4 132" xfId="31805" xr:uid="{00000000-0005-0000-0000-00003A7C0000}"/>
    <cellStyle name="Porcentagem 4 133" xfId="31806" xr:uid="{00000000-0005-0000-0000-00003B7C0000}"/>
    <cellStyle name="Porcentagem 4 134" xfId="31807" xr:uid="{00000000-0005-0000-0000-00003C7C0000}"/>
    <cellStyle name="Porcentagem 4 135" xfId="31808" xr:uid="{00000000-0005-0000-0000-00003D7C0000}"/>
    <cellStyle name="Porcentagem 4 136" xfId="31809" xr:uid="{00000000-0005-0000-0000-00003E7C0000}"/>
    <cellStyle name="Porcentagem 4 137" xfId="31810" xr:uid="{00000000-0005-0000-0000-00003F7C0000}"/>
    <cellStyle name="Porcentagem 4 138" xfId="31811" xr:uid="{00000000-0005-0000-0000-0000407C0000}"/>
    <cellStyle name="Porcentagem 4 139" xfId="31812" xr:uid="{00000000-0005-0000-0000-0000417C0000}"/>
    <cellStyle name="Porcentagem 4 14" xfId="31813" xr:uid="{00000000-0005-0000-0000-0000427C0000}"/>
    <cellStyle name="Porcentagem 4 140" xfId="31814" xr:uid="{00000000-0005-0000-0000-0000437C0000}"/>
    <cellStyle name="Porcentagem 4 141" xfId="31815" xr:uid="{00000000-0005-0000-0000-0000447C0000}"/>
    <cellStyle name="Porcentagem 4 142" xfId="31816" xr:uid="{00000000-0005-0000-0000-0000457C0000}"/>
    <cellStyle name="Porcentagem 4 143" xfId="31817" xr:uid="{00000000-0005-0000-0000-0000467C0000}"/>
    <cellStyle name="Porcentagem 4 144" xfId="31818" xr:uid="{00000000-0005-0000-0000-0000477C0000}"/>
    <cellStyle name="Porcentagem 4 145" xfId="31819" xr:uid="{00000000-0005-0000-0000-0000487C0000}"/>
    <cellStyle name="Porcentagem 4 146" xfId="31820" xr:uid="{00000000-0005-0000-0000-0000497C0000}"/>
    <cellStyle name="Porcentagem 4 147" xfId="31821" xr:uid="{00000000-0005-0000-0000-00004A7C0000}"/>
    <cellStyle name="Porcentagem 4 148" xfId="31822" xr:uid="{00000000-0005-0000-0000-00004B7C0000}"/>
    <cellStyle name="Porcentagem 4 149" xfId="31823" xr:uid="{00000000-0005-0000-0000-00004C7C0000}"/>
    <cellStyle name="Porcentagem 4 15" xfId="31824" xr:uid="{00000000-0005-0000-0000-00004D7C0000}"/>
    <cellStyle name="Porcentagem 4 15 2" xfId="31825" xr:uid="{00000000-0005-0000-0000-00004E7C0000}"/>
    <cellStyle name="Porcentagem 4 15 3" xfId="31826" xr:uid="{00000000-0005-0000-0000-00004F7C0000}"/>
    <cellStyle name="Porcentagem 4 150" xfId="31827" xr:uid="{00000000-0005-0000-0000-0000507C0000}"/>
    <cellStyle name="Porcentagem 4 151" xfId="31828" xr:uid="{00000000-0005-0000-0000-0000517C0000}"/>
    <cellStyle name="Porcentagem 4 152" xfId="31829" xr:uid="{00000000-0005-0000-0000-0000527C0000}"/>
    <cellStyle name="Porcentagem 4 153" xfId="31830" xr:uid="{00000000-0005-0000-0000-0000537C0000}"/>
    <cellStyle name="Porcentagem 4 154" xfId="31831" xr:uid="{00000000-0005-0000-0000-0000547C0000}"/>
    <cellStyle name="Porcentagem 4 155" xfId="31832" xr:uid="{00000000-0005-0000-0000-0000557C0000}"/>
    <cellStyle name="Porcentagem 4 156" xfId="31833" xr:uid="{00000000-0005-0000-0000-0000567C0000}"/>
    <cellStyle name="Porcentagem 4 157" xfId="31834" xr:uid="{00000000-0005-0000-0000-0000577C0000}"/>
    <cellStyle name="Porcentagem 4 158" xfId="31835" xr:uid="{00000000-0005-0000-0000-0000587C0000}"/>
    <cellStyle name="Porcentagem 4 159" xfId="31836" xr:uid="{00000000-0005-0000-0000-0000597C0000}"/>
    <cellStyle name="Porcentagem 4 16" xfId="31837" xr:uid="{00000000-0005-0000-0000-00005A7C0000}"/>
    <cellStyle name="Porcentagem 4 16 2" xfId="31838" xr:uid="{00000000-0005-0000-0000-00005B7C0000}"/>
    <cellStyle name="Porcentagem 4 16 3" xfId="31839" xr:uid="{00000000-0005-0000-0000-00005C7C0000}"/>
    <cellStyle name="Porcentagem 4 160" xfId="31840" xr:uid="{00000000-0005-0000-0000-00005D7C0000}"/>
    <cellStyle name="Porcentagem 4 161" xfId="31841" xr:uid="{00000000-0005-0000-0000-00005E7C0000}"/>
    <cellStyle name="Porcentagem 4 162" xfId="31842" xr:uid="{00000000-0005-0000-0000-00005F7C0000}"/>
    <cellStyle name="Porcentagem 4 163" xfId="31843" xr:uid="{00000000-0005-0000-0000-0000607C0000}"/>
    <cellStyle name="Porcentagem 4 164" xfId="31844" xr:uid="{00000000-0005-0000-0000-0000617C0000}"/>
    <cellStyle name="Porcentagem 4 165" xfId="31845" xr:uid="{00000000-0005-0000-0000-0000627C0000}"/>
    <cellStyle name="Porcentagem 4 166" xfId="31846" xr:uid="{00000000-0005-0000-0000-0000637C0000}"/>
    <cellStyle name="Porcentagem 4 167" xfId="31847" xr:uid="{00000000-0005-0000-0000-0000647C0000}"/>
    <cellStyle name="Porcentagem 4 168" xfId="31848" xr:uid="{00000000-0005-0000-0000-0000657C0000}"/>
    <cellStyle name="Porcentagem 4 169" xfId="31849" xr:uid="{00000000-0005-0000-0000-0000667C0000}"/>
    <cellStyle name="Porcentagem 4 17" xfId="31850" xr:uid="{00000000-0005-0000-0000-0000677C0000}"/>
    <cellStyle name="Porcentagem 4 17 2" xfId="31851" xr:uid="{00000000-0005-0000-0000-0000687C0000}"/>
    <cellStyle name="Porcentagem 4 170" xfId="31852" xr:uid="{00000000-0005-0000-0000-0000697C0000}"/>
    <cellStyle name="Porcentagem 4 171" xfId="31853" xr:uid="{00000000-0005-0000-0000-00006A7C0000}"/>
    <cellStyle name="Porcentagem 4 172" xfId="31854" xr:uid="{00000000-0005-0000-0000-00006B7C0000}"/>
    <cellStyle name="Porcentagem 4 173" xfId="31855" xr:uid="{00000000-0005-0000-0000-00006C7C0000}"/>
    <cellStyle name="Porcentagem 4 174" xfId="31856" xr:uid="{00000000-0005-0000-0000-00006D7C0000}"/>
    <cellStyle name="Porcentagem 4 175" xfId="31857" xr:uid="{00000000-0005-0000-0000-00006E7C0000}"/>
    <cellStyle name="Porcentagem 4 176" xfId="31858" xr:uid="{00000000-0005-0000-0000-00006F7C0000}"/>
    <cellStyle name="Porcentagem 4 177" xfId="31859" xr:uid="{00000000-0005-0000-0000-0000707C0000}"/>
    <cellStyle name="Porcentagem 4 178" xfId="31860" xr:uid="{00000000-0005-0000-0000-0000717C0000}"/>
    <cellStyle name="Porcentagem 4 179" xfId="31861" xr:uid="{00000000-0005-0000-0000-0000727C0000}"/>
    <cellStyle name="Porcentagem 4 18" xfId="31862" xr:uid="{00000000-0005-0000-0000-0000737C0000}"/>
    <cellStyle name="Porcentagem 4 180" xfId="31863" xr:uid="{00000000-0005-0000-0000-0000747C0000}"/>
    <cellStyle name="Porcentagem 4 181" xfId="31864" xr:uid="{00000000-0005-0000-0000-0000757C0000}"/>
    <cellStyle name="Porcentagem 4 182" xfId="31865" xr:uid="{00000000-0005-0000-0000-0000767C0000}"/>
    <cellStyle name="Porcentagem 4 183" xfId="31866" xr:uid="{00000000-0005-0000-0000-0000777C0000}"/>
    <cellStyle name="Porcentagem 4 184" xfId="31867" xr:uid="{00000000-0005-0000-0000-0000787C0000}"/>
    <cellStyle name="Porcentagem 4 185" xfId="31868" xr:uid="{00000000-0005-0000-0000-0000797C0000}"/>
    <cellStyle name="Porcentagem 4 186" xfId="31869" xr:uid="{00000000-0005-0000-0000-00007A7C0000}"/>
    <cellStyle name="Porcentagem 4 187" xfId="31870" xr:uid="{00000000-0005-0000-0000-00007B7C0000}"/>
    <cellStyle name="Porcentagem 4 188" xfId="31871" xr:uid="{00000000-0005-0000-0000-00007C7C0000}"/>
    <cellStyle name="Porcentagem 4 19" xfId="31872" xr:uid="{00000000-0005-0000-0000-00007D7C0000}"/>
    <cellStyle name="Porcentagem 4 2" xfId="31873" xr:uid="{00000000-0005-0000-0000-00007E7C0000}"/>
    <cellStyle name="Porcentagem 4 2 10" xfId="31874" xr:uid="{00000000-0005-0000-0000-00007F7C0000}"/>
    <cellStyle name="Porcentagem 4 2 10 2" xfId="31875" xr:uid="{00000000-0005-0000-0000-0000807C0000}"/>
    <cellStyle name="Porcentagem 4 2 10 2 2" xfId="31876" xr:uid="{00000000-0005-0000-0000-0000817C0000}"/>
    <cellStyle name="Porcentagem 4 2 10 2 2 2" xfId="31877" xr:uid="{00000000-0005-0000-0000-0000827C0000}"/>
    <cellStyle name="Porcentagem 4 2 10 2 3" xfId="31878" xr:uid="{00000000-0005-0000-0000-0000837C0000}"/>
    <cellStyle name="Porcentagem 4 2 10 3" xfId="31879" xr:uid="{00000000-0005-0000-0000-0000847C0000}"/>
    <cellStyle name="Porcentagem 4 2 10 3 2" xfId="31880" xr:uid="{00000000-0005-0000-0000-0000857C0000}"/>
    <cellStyle name="Porcentagem 4 2 10 4" xfId="31881" xr:uid="{00000000-0005-0000-0000-0000867C0000}"/>
    <cellStyle name="Porcentagem 4 2 10 4 2" xfId="31882" xr:uid="{00000000-0005-0000-0000-0000877C0000}"/>
    <cellStyle name="Porcentagem 4 2 10 5" xfId="31883" xr:uid="{00000000-0005-0000-0000-0000887C0000}"/>
    <cellStyle name="Porcentagem 4 2 11" xfId="31884" xr:uid="{00000000-0005-0000-0000-0000897C0000}"/>
    <cellStyle name="Porcentagem 4 2 11 2" xfId="31885" xr:uid="{00000000-0005-0000-0000-00008A7C0000}"/>
    <cellStyle name="Porcentagem 4 2 11 2 2" xfId="31886" xr:uid="{00000000-0005-0000-0000-00008B7C0000}"/>
    <cellStyle name="Porcentagem 4 2 11 3" xfId="31887" xr:uid="{00000000-0005-0000-0000-00008C7C0000}"/>
    <cellStyle name="Porcentagem 4 2 12" xfId="31888" xr:uid="{00000000-0005-0000-0000-00008D7C0000}"/>
    <cellStyle name="Porcentagem 4 2 12 2" xfId="31889" xr:uid="{00000000-0005-0000-0000-00008E7C0000}"/>
    <cellStyle name="Porcentagem 4 2 13" xfId="31890" xr:uid="{00000000-0005-0000-0000-00008F7C0000}"/>
    <cellStyle name="Porcentagem 4 2 13 2" xfId="31891" xr:uid="{00000000-0005-0000-0000-0000907C0000}"/>
    <cellStyle name="Porcentagem 4 2 14" xfId="31892" xr:uid="{00000000-0005-0000-0000-0000917C0000}"/>
    <cellStyle name="Porcentagem 4 2 15" xfId="31893" xr:uid="{00000000-0005-0000-0000-0000927C0000}"/>
    <cellStyle name="Porcentagem 4 2 16" xfId="31894" xr:uid="{00000000-0005-0000-0000-0000937C0000}"/>
    <cellStyle name="Porcentagem 4 2 17" xfId="31895" xr:uid="{00000000-0005-0000-0000-0000947C0000}"/>
    <cellStyle name="Porcentagem 4 2 2" xfId="31896" xr:uid="{00000000-0005-0000-0000-0000957C0000}"/>
    <cellStyle name="Porcentagem 4 2 2 10" xfId="31897" xr:uid="{00000000-0005-0000-0000-0000967C0000}"/>
    <cellStyle name="Porcentagem 4 2 2 2" xfId="31898" xr:uid="{00000000-0005-0000-0000-0000977C0000}"/>
    <cellStyle name="Porcentagem 4 2 2 2 2" xfId="31899" xr:uid="{00000000-0005-0000-0000-0000987C0000}"/>
    <cellStyle name="Porcentagem 4 2 2 2 2 2" xfId="31900" xr:uid="{00000000-0005-0000-0000-0000997C0000}"/>
    <cellStyle name="Porcentagem 4 2 2 2 2 2 2" xfId="31901" xr:uid="{00000000-0005-0000-0000-00009A7C0000}"/>
    <cellStyle name="Porcentagem 4 2 2 2 2 2 2 2" xfId="31902" xr:uid="{00000000-0005-0000-0000-00009B7C0000}"/>
    <cellStyle name="Porcentagem 4 2 2 2 2 2 2 2 2" xfId="31903" xr:uid="{00000000-0005-0000-0000-00009C7C0000}"/>
    <cellStyle name="Porcentagem 4 2 2 2 2 2 2 3" xfId="31904" xr:uid="{00000000-0005-0000-0000-00009D7C0000}"/>
    <cellStyle name="Porcentagem 4 2 2 2 2 2 3" xfId="31905" xr:uid="{00000000-0005-0000-0000-00009E7C0000}"/>
    <cellStyle name="Porcentagem 4 2 2 2 2 2 3 2" xfId="31906" xr:uid="{00000000-0005-0000-0000-00009F7C0000}"/>
    <cellStyle name="Porcentagem 4 2 2 2 2 2 4" xfId="31907" xr:uid="{00000000-0005-0000-0000-0000A07C0000}"/>
    <cellStyle name="Porcentagem 4 2 2 2 2 2 4 2" xfId="31908" xr:uid="{00000000-0005-0000-0000-0000A17C0000}"/>
    <cellStyle name="Porcentagem 4 2 2 2 2 2 5" xfId="31909" xr:uid="{00000000-0005-0000-0000-0000A27C0000}"/>
    <cellStyle name="Porcentagem 4 2 2 2 2 3" xfId="31910" xr:uid="{00000000-0005-0000-0000-0000A37C0000}"/>
    <cellStyle name="Porcentagem 4 2 2 2 2 3 2" xfId="31911" xr:uid="{00000000-0005-0000-0000-0000A47C0000}"/>
    <cellStyle name="Porcentagem 4 2 2 2 2 3 2 2" xfId="31912" xr:uid="{00000000-0005-0000-0000-0000A57C0000}"/>
    <cellStyle name="Porcentagem 4 2 2 2 2 3 3" xfId="31913" xr:uid="{00000000-0005-0000-0000-0000A67C0000}"/>
    <cellStyle name="Porcentagem 4 2 2 2 2 4" xfId="31914" xr:uid="{00000000-0005-0000-0000-0000A77C0000}"/>
    <cellStyle name="Porcentagem 4 2 2 2 2 4 2" xfId="31915" xr:uid="{00000000-0005-0000-0000-0000A87C0000}"/>
    <cellStyle name="Porcentagem 4 2 2 2 2 5" xfId="31916" xr:uid="{00000000-0005-0000-0000-0000A97C0000}"/>
    <cellStyle name="Porcentagem 4 2 2 2 2 5 2" xfId="31917" xr:uid="{00000000-0005-0000-0000-0000AA7C0000}"/>
    <cellStyle name="Porcentagem 4 2 2 2 2 6" xfId="31918" xr:uid="{00000000-0005-0000-0000-0000AB7C0000}"/>
    <cellStyle name="Porcentagem 4 2 2 2 2 7" xfId="31919" xr:uid="{00000000-0005-0000-0000-0000AC7C0000}"/>
    <cellStyle name="Porcentagem 4 2 2 2 2 8" xfId="31920" xr:uid="{00000000-0005-0000-0000-0000AD7C0000}"/>
    <cellStyle name="Porcentagem 4 2 2 2 3" xfId="31921" xr:uid="{00000000-0005-0000-0000-0000AE7C0000}"/>
    <cellStyle name="Porcentagem 4 2 2 2 3 2" xfId="31922" xr:uid="{00000000-0005-0000-0000-0000AF7C0000}"/>
    <cellStyle name="Porcentagem 4 2 2 2 3 2 2" xfId="31923" xr:uid="{00000000-0005-0000-0000-0000B07C0000}"/>
    <cellStyle name="Porcentagem 4 2 2 2 3 2 2 2" xfId="31924" xr:uid="{00000000-0005-0000-0000-0000B17C0000}"/>
    <cellStyle name="Porcentagem 4 2 2 2 3 2 3" xfId="31925" xr:uid="{00000000-0005-0000-0000-0000B27C0000}"/>
    <cellStyle name="Porcentagem 4 2 2 2 3 3" xfId="31926" xr:uid="{00000000-0005-0000-0000-0000B37C0000}"/>
    <cellStyle name="Porcentagem 4 2 2 2 3 3 2" xfId="31927" xr:uid="{00000000-0005-0000-0000-0000B47C0000}"/>
    <cellStyle name="Porcentagem 4 2 2 2 3 4" xfId="31928" xr:uid="{00000000-0005-0000-0000-0000B57C0000}"/>
    <cellStyle name="Porcentagem 4 2 2 2 3 4 2" xfId="31929" xr:uid="{00000000-0005-0000-0000-0000B67C0000}"/>
    <cellStyle name="Porcentagem 4 2 2 2 3 5" xfId="31930" xr:uid="{00000000-0005-0000-0000-0000B77C0000}"/>
    <cellStyle name="Porcentagem 4 2 2 2 4" xfId="31931" xr:uid="{00000000-0005-0000-0000-0000B87C0000}"/>
    <cellStyle name="Porcentagem 4 2 2 2 4 2" xfId="31932" xr:uid="{00000000-0005-0000-0000-0000B97C0000}"/>
    <cellStyle name="Porcentagem 4 2 2 2 4 2 2" xfId="31933" xr:uid="{00000000-0005-0000-0000-0000BA7C0000}"/>
    <cellStyle name="Porcentagem 4 2 2 2 4 3" xfId="31934" xr:uid="{00000000-0005-0000-0000-0000BB7C0000}"/>
    <cellStyle name="Porcentagem 4 2 2 2 5" xfId="31935" xr:uid="{00000000-0005-0000-0000-0000BC7C0000}"/>
    <cellStyle name="Porcentagem 4 2 2 2 5 2" xfId="31936" xr:uid="{00000000-0005-0000-0000-0000BD7C0000}"/>
    <cellStyle name="Porcentagem 4 2 2 2 6" xfId="31937" xr:uid="{00000000-0005-0000-0000-0000BE7C0000}"/>
    <cellStyle name="Porcentagem 4 2 2 2 6 2" xfId="31938" xr:uid="{00000000-0005-0000-0000-0000BF7C0000}"/>
    <cellStyle name="Porcentagem 4 2 2 2 7" xfId="31939" xr:uid="{00000000-0005-0000-0000-0000C07C0000}"/>
    <cellStyle name="Porcentagem 4 2 2 2 8" xfId="31940" xr:uid="{00000000-0005-0000-0000-0000C17C0000}"/>
    <cellStyle name="Porcentagem 4 2 2 2 9" xfId="31941" xr:uid="{00000000-0005-0000-0000-0000C27C0000}"/>
    <cellStyle name="Porcentagem 4 2 2 3" xfId="31942" xr:uid="{00000000-0005-0000-0000-0000C37C0000}"/>
    <cellStyle name="Porcentagem 4 2 2 3 2" xfId="31943" xr:uid="{00000000-0005-0000-0000-0000C47C0000}"/>
    <cellStyle name="Porcentagem 4 2 2 3 2 2" xfId="31944" xr:uid="{00000000-0005-0000-0000-0000C57C0000}"/>
    <cellStyle name="Porcentagem 4 2 2 3 2 2 2" xfId="31945" xr:uid="{00000000-0005-0000-0000-0000C67C0000}"/>
    <cellStyle name="Porcentagem 4 2 2 3 2 2 2 2" xfId="31946" xr:uid="{00000000-0005-0000-0000-0000C77C0000}"/>
    <cellStyle name="Porcentagem 4 2 2 3 2 2 3" xfId="31947" xr:uid="{00000000-0005-0000-0000-0000C87C0000}"/>
    <cellStyle name="Porcentagem 4 2 2 3 2 3" xfId="31948" xr:uid="{00000000-0005-0000-0000-0000C97C0000}"/>
    <cellStyle name="Porcentagem 4 2 2 3 2 3 2" xfId="31949" xr:uid="{00000000-0005-0000-0000-0000CA7C0000}"/>
    <cellStyle name="Porcentagem 4 2 2 3 2 4" xfId="31950" xr:uid="{00000000-0005-0000-0000-0000CB7C0000}"/>
    <cellStyle name="Porcentagem 4 2 2 3 2 4 2" xfId="31951" xr:uid="{00000000-0005-0000-0000-0000CC7C0000}"/>
    <cellStyle name="Porcentagem 4 2 2 3 2 5" xfId="31952" xr:uid="{00000000-0005-0000-0000-0000CD7C0000}"/>
    <cellStyle name="Porcentagem 4 2 2 3 3" xfId="31953" xr:uid="{00000000-0005-0000-0000-0000CE7C0000}"/>
    <cellStyle name="Porcentagem 4 2 2 3 3 2" xfId="31954" xr:uid="{00000000-0005-0000-0000-0000CF7C0000}"/>
    <cellStyle name="Porcentagem 4 2 2 3 3 2 2" xfId="31955" xr:uid="{00000000-0005-0000-0000-0000D07C0000}"/>
    <cellStyle name="Porcentagem 4 2 2 3 3 3" xfId="31956" xr:uid="{00000000-0005-0000-0000-0000D17C0000}"/>
    <cellStyle name="Porcentagem 4 2 2 3 4" xfId="31957" xr:uid="{00000000-0005-0000-0000-0000D27C0000}"/>
    <cellStyle name="Porcentagem 4 2 2 3 4 2" xfId="31958" xr:uid="{00000000-0005-0000-0000-0000D37C0000}"/>
    <cellStyle name="Porcentagem 4 2 2 3 5" xfId="31959" xr:uid="{00000000-0005-0000-0000-0000D47C0000}"/>
    <cellStyle name="Porcentagem 4 2 2 3 5 2" xfId="31960" xr:uid="{00000000-0005-0000-0000-0000D57C0000}"/>
    <cellStyle name="Porcentagem 4 2 2 3 6" xfId="31961" xr:uid="{00000000-0005-0000-0000-0000D67C0000}"/>
    <cellStyle name="Porcentagem 4 2 2 3 7" xfId="31962" xr:uid="{00000000-0005-0000-0000-0000D77C0000}"/>
    <cellStyle name="Porcentagem 4 2 2 3 8" xfId="31963" xr:uid="{00000000-0005-0000-0000-0000D87C0000}"/>
    <cellStyle name="Porcentagem 4 2 2 4" xfId="31964" xr:uid="{00000000-0005-0000-0000-0000D97C0000}"/>
    <cellStyle name="Porcentagem 4 2 2 4 2" xfId="31965" xr:uid="{00000000-0005-0000-0000-0000DA7C0000}"/>
    <cellStyle name="Porcentagem 4 2 2 4 2 2" xfId="31966" xr:uid="{00000000-0005-0000-0000-0000DB7C0000}"/>
    <cellStyle name="Porcentagem 4 2 2 4 2 2 2" xfId="31967" xr:uid="{00000000-0005-0000-0000-0000DC7C0000}"/>
    <cellStyle name="Porcentagem 4 2 2 4 2 3" xfId="31968" xr:uid="{00000000-0005-0000-0000-0000DD7C0000}"/>
    <cellStyle name="Porcentagem 4 2 2 4 3" xfId="31969" xr:uid="{00000000-0005-0000-0000-0000DE7C0000}"/>
    <cellStyle name="Porcentagem 4 2 2 4 3 2" xfId="31970" xr:uid="{00000000-0005-0000-0000-0000DF7C0000}"/>
    <cellStyle name="Porcentagem 4 2 2 4 4" xfId="31971" xr:uid="{00000000-0005-0000-0000-0000E07C0000}"/>
    <cellStyle name="Porcentagem 4 2 2 4 4 2" xfId="31972" xr:uid="{00000000-0005-0000-0000-0000E17C0000}"/>
    <cellStyle name="Porcentagem 4 2 2 4 5" xfId="31973" xr:uid="{00000000-0005-0000-0000-0000E27C0000}"/>
    <cellStyle name="Porcentagem 4 2 2 5" xfId="31974" xr:uid="{00000000-0005-0000-0000-0000E37C0000}"/>
    <cellStyle name="Porcentagem 4 2 2 5 2" xfId="31975" xr:uid="{00000000-0005-0000-0000-0000E47C0000}"/>
    <cellStyle name="Porcentagem 4 2 2 5 2 2" xfId="31976" xr:uid="{00000000-0005-0000-0000-0000E57C0000}"/>
    <cellStyle name="Porcentagem 4 2 2 5 3" xfId="31977" xr:uid="{00000000-0005-0000-0000-0000E67C0000}"/>
    <cellStyle name="Porcentagem 4 2 2 6" xfId="31978" xr:uid="{00000000-0005-0000-0000-0000E77C0000}"/>
    <cellStyle name="Porcentagem 4 2 2 6 2" xfId="31979" xr:uid="{00000000-0005-0000-0000-0000E87C0000}"/>
    <cellStyle name="Porcentagem 4 2 2 7" xfId="31980" xr:uid="{00000000-0005-0000-0000-0000E97C0000}"/>
    <cellStyle name="Porcentagem 4 2 2 7 2" xfId="31981" xr:uid="{00000000-0005-0000-0000-0000EA7C0000}"/>
    <cellStyle name="Porcentagem 4 2 2 8" xfId="31982" xr:uid="{00000000-0005-0000-0000-0000EB7C0000}"/>
    <cellStyle name="Porcentagem 4 2 2 9" xfId="31983" xr:uid="{00000000-0005-0000-0000-0000EC7C0000}"/>
    <cellStyle name="Porcentagem 4 2 3" xfId="31984" xr:uid="{00000000-0005-0000-0000-0000ED7C0000}"/>
    <cellStyle name="Porcentagem 4 2 3 10" xfId="31985" xr:uid="{00000000-0005-0000-0000-0000EE7C0000}"/>
    <cellStyle name="Porcentagem 4 2 3 2" xfId="31986" xr:uid="{00000000-0005-0000-0000-0000EF7C0000}"/>
    <cellStyle name="Porcentagem 4 2 3 2 2" xfId="31987" xr:uid="{00000000-0005-0000-0000-0000F07C0000}"/>
    <cellStyle name="Porcentagem 4 2 3 2 2 2" xfId="31988" xr:uid="{00000000-0005-0000-0000-0000F17C0000}"/>
    <cellStyle name="Porcentagem 4 2 3 2 2 2 2" xfId="31989" xr:uid="{00000000-0005-0000-0000-0000F27C0000}"/>
    <cellStyle name="Porcentagem 4 2 3 2 2 2 2 2" xfId="31990" xr:uid="{00000000-0005-0000-0000-0000F37C0000}"/>
    <cellStyle name="Porcentagem 4 2 3 2 2 2 2 2 2" xfId="31991" xr:uid="{00000000-0005-0000-0000-0000F47C0000}"/>
    <cellStyle name="Porcentagem 4 2 3 2 2 2 2 3" xfId="31992" xr:uid="{00000000-0005-0000-0000-0000F57C0000}"/>
    <cellStyle name="Porcentagem 4 2 3 2 2 2 3" xfId="31993" xr:uid="{00000000-0005-0000-0000-0000F67C0000}"/>
    <cellStyle name="Porcentagem 4 2 3 2 2 2 3 2" xfId="31994" xr:uid="{00000000-0005-0000-0000-0000F77C0000}"/>
    <cellStyle name="Porcentagem 4 2 3 2 2 2 4" xfId="31995" xr:uid="{00000000-0005-0000-0000-0000F87C0000}"/>
    <cellStyle name="Porcentagem 4 2 3 2 2 2 4 2" xfId="31996" xr:uid="{00000000-0005-0000-0000-0000F97C0000}"/>
    <cellStyle name="Porcentagem 4 2 3 2 2 2 5" xfId="31997" xr:uid="{00000000-0005-0000-0000-0000FA7C0000}"/>
    <cellStyle name="Porcentagem 4 2 3 2 2 3" xfId="31998" xr:uid="{00000000-0005-0000-0000-0000FB7C0000}"/>
    <cellStyle name="Porcentagem 4 2 3 2 2 3 2" xfId="31999" xr:uid="{00000000-0005-0000-0000-0000FC7C0000}"/>
    <cellStyle name="Porcentagem 4 2 3 2 2 3 2 2" xfId="32000" xr:uid="{00000000-0005-0000-0000-0000FD7C0000}"/>
    <cellStyle name="Porcentagem 4 2 3 2 2 3 3" xfId="32001" xr:uid="{00000000-0005-0000-0000-0000FE7C0000}"/>
    <cellStyle name="Porcentagem 4 2 3 2 2 4" xfId="32002" xr:uid="{00000000-0005-0000-0000-0000FF7C0000}"/>
    <cellStyle name="Porcentagem 4 2 3 2 2 4 2" xfId="32003" xr:uid="{00000000-0005-0000-0000-0000007D0000}"/>
    <cellStyle name="Porcentagem 4 2 3 2 2 5" xfId="32004" xr:uid="{00000000-0005-0000-0000-0000017D0000}"/>
    <cellStyle name="Porcentagem 4 2 3 2 2 5 2" xfId="32005" xr:uid="{00000000-0005-0000-0000-0000027D0000}"/>
    <cellStyle name="Porcentagem 4 2 3 2 2 6" xfId="32006" xr:uid="{00000000-0005-0000-0000-0000037D0000}"/>
    <cellStyle name="Porcentagem 4 2 3 2 2 7" xfId="32007" xr:uid="{00000000-0005-0000-0000-0000047D0000}"/>
    <cellStyle name="Porcentagem 4 2 3 2 2 8" xfId="32008" xr:uid="{00000000-0005-0000-0000-0000057D0000}"/>
    <cellStyle name="Porcentagem 4 2 3 2 3" xfId="32009" xr:uid="{00000000-0005-0000-0000-0000067D0000}"/>
    <cellStyle name="Porcentagem 4 2 3 2 3 2" xfId="32010" xr:uid="{00000000-0005-0000-0000-0000077D0000}"/>
    <cellStyle name="Porcentagem 4 2 3 2 3 2 2" xfId="32011" xr:uid="{00000000-0005-0000-0000-0000087D0000}"/>
    <cellStyle name="Porcentagem 4 2 3 2 3 2 2 2" xfId="32012" xr:uid="{00000000-0005-0000-0000-0000097D0000}"/>
    <cellStyle name="Porcentagem 4 2 3 2 3 2 3" xfId="32013" xr:uid="{00000000-0005-0000-0000-00000A7D0000}"/>
    <cellStyle name="Porcentagem 4 2 3 2 3 3" xfId="32014" xr:uid="{00000000-0005-0000-0000-00000B7D0000}"/>
    <cellStyle name="Porcentagem 4 2 3 2 3 3 2" xfId="32015" xr:uid="{00000000-0005-0000-0000-00000C7D0000}"/>
    <cellStyle name="Porcentagem 4 2 3 2 3 4" xfId="32016" xr:uid="{00000000-0005-0000-0000-00000D7D0000}"/>
    <cellStyle name="Porcentagem 4 2 3 2 3 4 2" xfId="32017" xr:uid="{00000000-0005-0000-0000-00000E7D0000}"/>
    <cellStyle name="Porcentagem 4 2 3 2 3 5" xfId="32018" xr:uid="{00000000-0005-0000-0000-00000F7D0000}"/>
    <cellStyle name="Porcentagem 4 2 3 2 4" xfId="32019" xr:uid="{00000000-0005-0000-0000-0000107D0000}"/>
    <cellStyle name="Porcentagem 4 2 3 2 4 2" xfId="32020" xr:uid="{00000000-0005-0000-0000-0000117D0000}"/>
    <cellStyle name="Porcentagem 4 2 3 2 4 2 2" xfId="32021" xr:uid="{00000000-0005-0000-0000-0000127D0000}"/>
    <cellStyle name="Porcentagem 4 2 3 2 4 3" xfId="32022" xr:uid="{00000000-0005-0000-0000-0000137D0000}"/>
    <cellStyle name="Porcentagem 4 2 3 2 5" xfId="32023" xr:uid="{00000000-0005-0000-0000-0000147D0000}"/>
    <cellStyle name="Porcentagem 4 2 3 2 5 2" xfId="32024" xr:uid="{00000000-0005-0000-0000-0000157D0000}"/>
    <cellStyle name="Porcentagem 4 2 3 2 6" xfId="32025" xr:uid="{00000000-0005-0000-0000-0000167D0000}"/>
    <cellStyle name="Porcentagem 4 2 3 2 6 2" xfId="32026" xr:uid="{00000000-0005-0000-0000-0000177D0000}"/>
    <cellStyle name="Porcentagem 4 2 3 2 7" xfId="32027" xr:uid="{00000000-0005-0000-0000-0000187D0000}"/>
    <cellStyle name="Porcentagem 4 2 3 2 8" xfId="32028" xr:uid="{00000000-0005-0000-0000-0000197D0000}"/>
    <cellStyle name="Porcentagem 4 2 3 2 9" xfId="32029" xr:uid="{00000000-0005-0000-0000-00001A7D0000}"/>
    <cellStyle name="Porcentagem 4 2 3 3" xfId="32030" xr:uid="{00000000-0005-0000-0000-00001B7D0000}"/>
    <cellStyle name="Porcentagem 4 2 3 3 2" xfId="32031" xr:uid="{00000000-0005-0000-0000-00001C7D0000}"/>
    <cellStyle name="Porcentagem 4 2 3 3 2 2" xfId="32032" xr:uid="{00000000-0005-0000-0000-00001D7D0000}"/>
    <cellStyle name="Porcentagem 4 2 3 3 2 2 2" xfId="32033" xr:uid="{00000000-0005-0000-0000-00001E7D0000}"/>
    <cellStyle name="Porcentagem 4 2 3 3 2 2 2 2" xfId="32034" xr:uid="{00000000-0005-0000-0000-00001F7D0000}"/>
    <cellStyle name="Porcentagem 4 2 3 3 2 2 3" xfId="32035" xr:uid="{00000000-0005-0000-0000-0000207D0000}"/>
    <cellStyle name="Porcentagem 4 2 3 3 2 3" xfId="32036" xr:uid="{00000000-0005-0000-0000-0000217D0000}"/>
    <cellStyle name="Porcentagem 4 2 3 3 2 3 2" xfId="32037" xr:uid="{00000000-0005-0000-0000-0000227D0000}"/>
    <cellStyle name="Porcentagem 4 2 3 3 2 4" xfId="32038" xr:uid="{00000000-0005-0000-0000-0000237D0000}"/>
    <cellStyle name="Porcentagem 4 2 3 3 2 4 2" xfId="32039" xr:uid="{00000000-0005-0000-0000-0000247D0000}"/>
    <cellStyle name="Porcentagem 4 2 3 3 2 5" xfId="32040" xr:uid="{00000000-0005-0000-0000-0000257D0000}"/>
    <cellStyle name="Porcentagem 4 2 3 3 3" xfId="32041" xr:uid="{00000000-0005-0000-0000-0000267D0000}"/>
    <cellStyle name="Porcentagem 4 2 3 3 3 2" xfId="32042" xr:uid="{00000000-0005-0000-0000-0000277D0000}"/>
    <cellStyle name="Porcentagem 4 2 3 3 3 2 2" xfId="32043" xr:uid="{00000000-0005-0000-0000-0000287D0000}"/>
    <cellStyle name="Porcentagem 4 2 3 3 3 3" xfId="32044" xr:uid="{00000000-0005-0000-0000-0000297D0000}"/>
    <cellStyle name="Porcentagem 4 2 3 3 4" xfId="32045" xr:uid="{00000000-0005-0000-0000-00002A7D0000}"/>
    <cellStyle name="Porcentagem 4 2 3 3 4 2" xfId="32046" xr:uid="{00000000-0005-0000-0000-00002B7D0000}"/>
    <cellStyle name="Porcentagem 4 2 3 3 5" xfId="32047" xr:uid="{00000000-0005-0000-0000-00002C7D0000}"/>
    <cellStyle name="Porcentagem 4 2 3 3 5 2" xfId="32048" xr:uid="{00000000-0005-0000-0000-00002D7D0000}"/>
    <cellStyle name="Porcentagem 4 2 3 3 6" xfId="32049" xr:uid="{00000000-0005-0000-0000-00002E7D0000}"/>
    <cellStyle name="Porcentagem 4 2 3 3 7" xfId="32050" xr:uid="{00000000-0005-0000-0000-00002F7D0000}"/>
    <cellStyle name="Porcentagem 4 2 3 3 8" xfId="32051" xr:uid="{00000000-0005-0000-0000-0000307D0000}"/>
    <cellStyle name="Porcentagem 4 2 3 4" xfId="32052" xr:uid="{00000000-0005-0000-0000-0000317D0000}"/>
    <cellStyle name="Porcentagem 4 2 3 4 2" xfId="32053" xr:uid="{00000000-0005-0000-0000-0000327D0000}"/>
    <cellStyle name="Porcentagem 4 2 3 4 2 2" xfId="32054" xr:uid="{00000000-0005-0000-0000-0000337D0000}"/>
    <cellStyle name="Porcentagem 4 2 3 4 2 2 2" xfId="32055" xr:uid="{00000000-0005-0000-0000-0000347D0000}"/>
    <cellStyle name="Porcentagem 4 2 3 4 2 3" xfId="32056" xr:uid="{00000000-0005-0000-0000-0000357D0000}"/>
    <cellStyle name="Porcentagem 4 2 3 4 3" xfId="32057" xr:uid="{00000000-0005-0000-0000-0000367D0000}"/>
    <cellStyle name="Porcentagem 4 2 3 4 3 2" xfId="32058" xr:uid="{00000000-0005-0000-0000-0000377D0000}"/>
    <cellStyle name="Porcentagem 4 2 3 4 4" xfId="32059" xr:uid="{00000000-0005-0000-0000-0000387D0000}"/>
    <cellStyle name="Porcentagem 4 2 3 4 4 2" xfId="32060" xr:uid="{00000000-0005-0000-0000-0000397D0000}"/>
    <cellStyle name="Porcentagem 4 2 3 4 5" xfId="32061" xr:uid="{00000000-0005-0000-0000-00003A7D0000}"/>
    <cellStyle name="Porcentagem 4 2 3 5" xfId="32062" xr:uid="{00000000-0005-0000-0000-00003B7D0000}"/>
    <cellStyle name="Porcentagem 4 2 3 5 2" xfId="32063" xr:uid="{00000000-0005-0000-0000-00003C7D0000}"/>
    <cellStyle name="Porcentagem 4 2 3 5 2 2" xfId="32064" xr:uid="{00000000-0005-0000-0000-00003D7D0000}"/>
    <cellStyle name="Porcentagem 4 2 3 5 3" xfId="32065" xr:uid="{00000000-0005-0000-0000-00003E7D0000}"/>
    <cellStyle name="Porcentagem 4 2 3 6" xfId="32066" xr:uid="{00000000-0005-0000-0000-00003F7D0000}"/>
    <cellStyle name="Porcentagem 4 2 3 6 2" xfId="32067" xr:uid="{00000000-0005-0000-0000-0000407D0000}"/>
    <cellStyle name="Porcentagem 4 2 3 7" xfId="32068" xr:uid="{00000000-0005-0000-0000-0000417D0000}"/>
    <cellStyle name="Porcentagem 4 2 3 7 2" xfId="32069" xr:uid="{00000000-0005-0000-0000-0000427D0000}"/>
    <cellStyle name="Porcentagem 4 2 3 8" xfId="32070" xr:uid="{00000000-0005-0000-0000-0000437D0000}"/>
    <cellStyle name="Porcentagem 4 2 3 9" xfId="32071" xr:uid="{00000000-0005-0000-0000-0000447D0000}"/>
    <cellStyle name="Porcentagem 4 2 4" xfId="32072" xr:uid="{00000000-0005-0000-0000-0000457D0000}"/>
    <cellStyle name="Porcentagem 4 2 4 10" xfId="32073" xr:uid="{00000000-0005-0000-0000-0000467D0000}"/>
    <cellStyle name="Porcentagem 4 2 4 2" xfId="32074" xr:uid="{00000000-0005-0000-0000-0000477D0000}"/>
    <cellStyle name="Porcentagem 4 2 4 2 2" xfId="32075" xr:uid="{00000000-0005-0000-0000-0000487D0000}"/>
    <cellStyle name="Porcentagem 4 2 4 2 2 2" xfId="32076" xr:uid="{00000000-0005-0000-0000-0000497D0000}"/>
    <cellStyle name="Porcentagem 4 2 4 2 2 2 2" xfId="32077" xr:uid="{00000000-0005-0000-0000-00004A7D0000}"/>
    <cellStyle name="Porcentagem 4 2 4 2 2 2 2 2" xfId="32078" xr:uid="{00000000-0005-0000-0000-00004B7D0000}"/>
    <cellStyle name="Porcentagem 4 2 4 2 2 2 2 2 2" xfId="32079" xr:uid="{00000000-0005-0000-0000-00004C7D0000}"/>
    <cellStyle name="Porcentagem 4 2 4 2 2 2 2 3" xfId="32080" xr:uid="{00000000-0005-0000-0000-00004D7D0000}"/>
    <cellStyle name="Porcentagem 4 2 4 2 2 2 3" xfId="32081" xr:uid="{00000000-0005-0000-0000-00004E7D0000}"/>
    <cellStyle name="Porcentagem 4 2 4 2 2 2 3 2" xfId="32082" xr:uid="{00000000-0005-0000-0000-00004F7D0000}"/>
    <cellStyle name="Porcentagem 4 2 4 2 2 2 4" xfId="32083" xr:uid="{00000000-0005-0000-0000-0000507D0000}"/>
    <cellStyle name="Porcentagem 4 2 4 2 2 2 4 2" xfId="32084" xr:uid="{00000000-0005-0000-0000-0000517D0000}"/>
    <cellStyle name="Porcentagem 4 2 4 2 2 2 5" xfId="32085" xr:uid="{00000000-0005-0000-0000-0000527D0000}"/>
    <cellStyle name="Porcentagem 4 2 4 2 2 3" xfId="32086" xr:uid="{00000000-0005-0000-0000-0000537D0000}"/>
    <cellStyle name="Porcentagem 4 2 4 2 2 3 2" xfId="32087" xr:uid="{00000000-0005-0000-0000-0000547D0000}"/>
    <cellStyle name="Porcentagem 4 2 4 2 2 3 2 2" xfId="32088" xr:uid="{00000000-0005-0000-0000-0000557D0000}"/>
    <cellStyle name="Porcentagem 4 2 4 2 2 3 3" xfId="32089" xr:uid="{00000000-0005-0000-0000-0000567D0000}"/>
    <cellStyle name="Porcentagem 4 2 4 2 2 4" xfId="32090" xr:uid="{00000000-0005-0000-0000-0000577D0000}"/>
    <cellStyle name="Porcentagem 4 2 4 2 2 4 2" xfId="32091" xr:uid="{00000000-0005-0000-0000-0000587D0000}"/>
    <cellStyle name="Porcentagem 4 2 4 2 2 5" xfId="32092" xr:uid="{00000000-0005-0000-0000-0000597D0000}"/>
    <cellStyle name="Porcentagem 4 2 4 2 2 5 2" xfId="32093" xr:uid="{00000000-0005-0000-0000-00005A7D0000}"/>
    <cellStyle name="Porcentagem 4 2 4 2 2 6" xfId="32094" xr:uid="{00000000-0005-0000-0000-00005B7D0000}"/>
    <cellStyle name="Porcentagem 4 2 4 2 2 7" xfId="32095" xr:uid="{00000000-0005-0000-0000-00005C7D0000}"/>
    <cellStyle name="Porcentagem 4 2 4 2 2 8" xfId="32096" xr:uid="{00000000-0005-0000-0000-00005D7D0000}"/>
    <cellStyle name="Porcentagem 4 2 4 2 3" xfId="32097" xr:uid="{00000000-0005-0000-0000-00005E7D0000}"/>
    <cellStyle name="Porcentagem 4 2 4 2 3 2" xfId="32098" xr:uid="{00000000-0005-0000-0000-00005F7D0000}"/>
    <cellStyle name="Porcentagem 4 2 4 2 3 2 2" xfId="32099" xr:uid="{00000000-0005-0000-0000-0000607D0000}"/>
    <cellStyle name="Porcentagem 4 2 4 2 3 2 2 2" xfId="32100" xr:uid="{00000000-0005-0000-0000-0000617D0000}"/>
    <cellStyle name="Porcentagem 4 2 4 2 3 2 3" xfId="32101" xr:uid="{00000000-0005-0000-0000-0000627D0000}"/>
    <cellStyle name="Porcentagem 4 2 4 2 3 3" xfId="32102" xr:uid="{00000000-0005-0000-0000-0000637D0000}"/>
    <cellStyle name="Porcentagem 4 2 4 2 3 3 2" xfId="32103" xr:uid="{00000000-0005-0000-0000-0000647D0000}"/>
    <cellStyle name="Porcentagem 4 2 4 2 3 4" xfId="32104" xr:uid="{00000000-0005-0000-0000-0000657D0000}"/>
    <cellStyle name="Porcentagem 4 2 4 2 3 4 2" xfId="32105" xr:uid="{00000000-0005-0000-0000-0000667D0000}"/>
    <cellStyle name="Porcentagem 4 2 4 2 3 5" xfId="32106" xr:uid="{00000000-0005-0000-0000-0000677D0000}"/>
    <cellStyle name="Porcentagem 4 2 4 2 4" xfId="32107" xr:uid="{00000000-0005-0000-0000-0000687D0000}"/>
    <cellStyle name="Porcentagem 4 2 4 2 4 2" xfId="32108" xr:uid="{00000000-0005-0000-0000-0000697D0000}"/>
    <cellStyle name="Porcentagem 4 2 4 2 4 2 2" xfId="32109" xr:uid="{00000000-0005-0000-0000-00006A7D0000}"/>
    <cellStyle name="Porcentagem 4 2 4 2 4 3" xfId="32110" xr:uid="{00000000-0005-0000-0000-00006B7D0000}"/>
    <cellStyle name="Porcentagem 4 2 4 2 5" xfId="32111" xr:uid="{00000000-0005-0000-0000-00006C7D0000}"/>
    <cellStyle name="Porcentagem 4 2 4 2 5 2" xfId="32112" xr:uid="{00000000-0005-0000-0000-00006D7D0000}"/>
    <cellStyle name="Porcentagem 4 2 4 2 6" xfId="32113" xr:uid="{00000000-0005-0000-0000-00006E7D0000}"/>
    <cellStyle name="Porcentagem 4 2 4 2 6 2" xfId="32114" xr:uid="{00000000-0005-0000-0000-00006F7D0000}"/>
    <cellStyle name="Porcentagem 4 2 4 2 7" xfId="32115" xr:uid="{00000000-0005-0000-0000-0000707D0000}"/>
    <cellStyle name="Porcentagem 4 2 4 2 8" xfId="32116" xr:uid="{00000000-0005-0000-0000-0000717D0000}"/>
    <cellStyle name="Porcentagem 4 2 4 2 9" xfId="32117" xr:uid="{00000000-0005-0000-0000-0000727D0000}"/>
    <cellStyle name="Porcentagem 4 2 4 3" xfId="32118" xr:uid="{00000000-0005-0000-0000-0000737D0000}"/>
    <cellStyle name="Porcentagem 4 2 4 3 2" xfId="32119" xr:uid="{00000000-0005-0000-0000-0000747D0000}"/>
    <cellStyle name="Porcentagem 4 2 4 3 2 2" xfId="32120" xr:uid="{00000000-0005-0000-0000-0000757D0000}"/>
    <cellStyle name="Porcentagem 4 2 4 3 2 2 2" xfId="32121" xr:uid="{00000000-0005-0000-0000-0000767D0000}"/>
    <cellStyle name="Porcentagem 4 2 4 3 2 2 2 2" xfId="32122" xr:uid="{00000000-0005-0000-0000-0000777D0000}"/>
    <cellStyle name="Porcentagem 4 2 4 3 2 2 3" xfId="32123" xr:uid="{00000000-0005-0000-0000-0000787D0000}"/>
    <cellStyle name="Porcentagem 4 2 4 3 2 3" xfId="32124" xr:uid="{00000000-0005-0000-0000-0000797D0000}"/>
    <cellStyle name="Porcentagem 4 2 4 3 2 3 2" xfId="32125" xr:uid="{00000000-0005-0000-0000-00007A7D0000}"/>
    <cellStyle name="Porcentagem 4 2 4 3 2 4" xfId="32126" xr:uid="{00000000-0005-0000-0000-00007B7D0000}"/>
    <cellStyle name="Porcentagem 4 2 4 3 2 4 2" xfId="32127" xr:uid="{00000000-0005-0000-0000-00007C7D0000}"/>
    <cellStyle name="Porcentagem 4 2 4 3 2 5" xfId="32128" xr:uid="{00000000-0005-0000-0000-00007D7D0000}"/>
    <cellStyle name="Porcentagem 4 2 4 3 3" xfId="32129" xr:uid="{00000000-0005-0000-0000-00007E7D0000}"/>
    <cellStyle name="Porcentagem 4 2 4 3 3 2" xfId="32130" xr:uid="{00000000-0005-0000-0000-00007F7D0000}"/>
    <cellStyle name="Porcentagem 4 2 4 3 3 2 2" xfId="32131" xr:uid="{00000000-0005-0000-0000-0000807D0000}"/>
    <cellStyle name="Porcentagem 4 2 4 3 3 3" xfId="32132" xr:uid="{00000000-0005-0000-0000-0000817D0000}"/>
    <cellStyle name="Porcentagem 4 2 4 3 4" xfId="32133" xr:uid="{00000000-0005-0000-0000-0000827D0000}"/>
    <cellStyle name="Porcentagem 4 2 4 3 4 2" xfId="32134" xr:uid="{00000000-0005-0000-0000-0000837D0000}"/>
    <cellStyle name="Porcentagem 4 2 4 3 5" xfId="32135" xr:uid="{00000000-0005-0000-0000-0000847D0000}"/>
    <cellStyle name="Porcentagem 4 2 4 3 5 2" xfId="32136" xr:uid="{00000000-0005-0000-0000-0000857D0000}"/>
    <cellStyle name="Porcentagem 4 2 4 3 6" xfId="32137" xr:uid="{00000000-0005-0000-0000-0000867D0000}"/>
    <cellStyle name="Porcentagem 4 2 4 3 7" xfId="32138" xr:uid="{00000000-0005-0000-0000-0000877D0000}"/>
    <cellStyle name="Porcentagem 4 2 4 3 8" xfId="32139" xr:uid="{00000000-0005-0000-0000-0000887D0000}"/>
    <cellStyle name="Porcentagem 4 2 4 4" xfId="32140" xr:uid="{00000000-0005-0000-0000-0000897D0000}"/>
    <cellStyle name="Porcentagem 4 2 4 4 2" xfId="32141" xr:uid="{00000000-0005-0000-0000-00008A7D0000}"/>
    <cellStyle name="Porcentagem 4 2 4 4 2 2" xfId="32142" xr:uid="{00000000-0005-0000-0000-00008B7D0000}"/>
    <cellStyle name="Porcentagem 4 2 4 4 2 2 2" xfId="32143" xr:uid="{00000000-0005-0000-0000-00008C7D0000}"/>
    <cellStyle name="Porcentagem 4 2 4 4 2 3" xfId="32144" xr:uid="{00000000-0005-0000-0000-00008D7D0000}"/>
    <cellStyle name="Porcentagem 4 2 4 4 3" xfId="32145" xr:uid="{00000000-0005-0000-0000-00008E7D0000}"/>
    <cellStyle name="Porcentagem 4 2 4 4 3 2" xfId="32146" xr:uid="{00000000-0005-0000-0000-00008F7D0000}"/>
    <cellStyle name="Porcentagem 4 2 4 4 4" xfId="32147" xr:uid="{00000000-0005-0000-0000-0000907D0000}"/>
    <cellStyle name="Porcentagem 4 2 4 4 4 2" xfId="32148" xr:uid="{00000000-0005-0000-0000-0000917D0000}"/>
    <cellStyle name="Porcentagem 4 2 4 4 5" xfId="32149" xr:uid="{00000000-0005-0000-0000-0000927D0000}"/>
    <cellStyle name="Porcentagem 4 2 4 5" xfId="32150" xr:uid="{00000000-0005-0000-0000-0000937D0000}"/>
    <cellStyle name="Porcentagem 4 2 4 5 2" xfId="32151" xr:uid="{00000000-0005-0000-0000-0000947D0000}"/>
    <cellStyle name="Porcentagem 4 2 4 5 2 2" xfId="32152" xr:uid="{00000000-0005-0000-0000-0000957D0000}"/>
    <cellStyle name="Porcentagem 4 2 4 5 3" xfId="32153" xr:uid="{00000000-0005-0000-0000-0000967D0000}"/>
    <cellStyle name="Porcentagem 4 2 4 6" xfId="32154" xr:uid="{00000000-0005-0000-0000-0000977D0000}"/>
    <cellStyle name="Porcentagem 4 2 4 6 2" xfId="32155" xr:uid="{00000000-0005-0000-0000-0000987D0000}"/>
    <cellStyle name="Porcentagem 4 2 4 7" xfId="32156" xr:uid="{00000000-0005-0000-0000-0000997D0000}"/>
    <cellStyle name="Porcentagem 4 2 4 7 2" xfId="32157" xr:uid="{00000000-0005-0000-0000-00009A7D0000}"/>
    <cellStyle name="Porcentagem 4 2 4 8" xfId="32158" xr:uid="{00000000-0005-0000-0000-00009B7D0000}"/>
    <cellStyle name="Porcentagem 4 2 4 9" xfId="32159" xr:uid="{00000000-0005-0000-0000-00009C7D0000}"/>
    <cellStyle name="Porcentagem 4 2 5" xfId="32160" xr:uid="{00000000-0005-0000-0000-00009D7D0000}"/>
    <cellStyle name="Porcentagem 4 2 5 2" xfId="32161" xr:uid="{00000000-0005-0000-0000-00009E7D0000}"/>
    <cellStyle name="Porcentagem 4 2 5 2 2" xfId="32162" xr:uid="{00000000-0005-0000-0000-00009F7D0000}"/>
    <cellStyle name="Porcentagem 4 2 5 2 2 2" xfId="32163" xr:uid="{00000000-0005-0000-0000-0000A07D0000}"/>
    <cellStyle name="Porcentagem 4 2 5 2 2 2 2" xfId="32164" xr:uid="{00000000-0005-0000-0000-0000A17D0000}"/>
    <cellStyle name="Porcentagem 4 2 5 2 2 2 2 2" xfId="32165" xr:uid="{00000000-0005-0000-0000-0000A27D0000}"/>
    <cellStyle name="Porcentagem 4 2 5 2 2 2 3" xfId="32166" xr:uid="{00000000-0005-0000-0000-0000A37D0000}"/>
    <cellStyle name="Porcentagem 4 2 5 2 2 3" xfId="32167" xr:uid="{00000000-0005-0000-0000-0000A47D0000}"/>
    <cellStyle name="Porcentagem 4 2 5 2 2 3 2" xfId="32168" xr:uid="{00000000-0005-0000-0000-0000A57D0000}"/>
    <cellStyle name="Porcentagem 4 2 5 2 2 4" xfId="32169" xr:uid="{00000000-0005-0000-0000-0000A67D0000}"/>
    <cellStyle name="Porcentagem 4 2 5 2 2 4 2" xfId="32170" xr:uid="{00000000-0005-0000-0000-0000A77D0000}"/>
    <cellStyle name="Porcentagem 4 2 5 2 2 5" xfId="32171" xr:uid="{00000000-0005-0000-0000-0000A87D0000}"/>
    <cellStyle name="Porcentagem 4 2 5 2 3" xfId="32172" xr:uid="{00000000-0005-0000-0000-0000A97D0000}"/>
    <cellStyle name="Porcentagem 4 2 5 2 3 2" xfId="32173" xr:uid="{00000000-0005-0000-0000-0000AA7D0000}"/>
    <cellStyle name="Porcentagem 4 2 5 2 3 2 2" xfId="32174" xr:uid="{00000000-0005-0000-0000-0000AB7D0000}"/>
    <cellStyle name="Porcentagem 4 2 5 2 3 3" xfId="32175" xr:uid="{00000000-0005-0000-0000-0000AC7D0000}"/>
    <cellStyle name="Porcentagem 4 2 5 2 4" xfId="32176" xr:uid="{00000000-0005-0000-0000-0000AD7D0000}"/>
    <cellStyle name="Porcentagem 4 2 5 2 4 2" xfId="32177" xr:uid="{00000000-0005-0000-0000-0000AE7D0000}"/>
    <cellStyle name="Porcentagem 4 2 5 2 5" xfId="32178" xr:uid="{00000000-0005-0000-0000-0000AF7D0000}"/>
    <cellStyle name="Porcentagem 4 2 5 2 5 2" xfId="32179" xr:uid="{00000000-0005-0000-0000-0000B07D0000}"/>
    <cellStyle name="Porcentagem 4 2 5 2 6" xfId="32180" xr:uid="{00000000-0005-0000-0000-0000B17D0000}"/>
    <cellStyle name="Porcentagem 4 2 5 2 7" xfId="32181" xr:uid="{00000000-0005-0000-0000-0000B27D0000}"/>
    <cellStyle name="Porcentagem 4 2 5 2 8" xfId="32182" xr:uid="{00000000-0005-0000-0000-0000B37D0000}"/>
    <cellStyle name="Porcentagem 4 2 5 3" xfId="32183" xr:uid="{00000000-0005-0000-0000-0000B47D0000}"/>
    <cellStyle name="Porcentagem 4 2 5 3 2" xfId="32184" xr:uid="{00000000-0005-0000-0000-0000B57D0000}"/>
    <cellStyle name="Porcentagem 4 2 5 3 2 2" xfId="32185" xr:uid="{00000000-0005-0000-0000-0000B67D0000}"/>
    <cellStyle name="Porcentagem 4 2 5 3 2 2 2" xfId="32186" xr:uid="{00000000-0005-0000-0000-0000B77D0000}"/>
    <cellStyle name="Porcentagem 4 2 5 3 2 3" xfId="32187" xr:uid="{00000000-0005-0000-0000-0000B87D0000}"/>
    <cellStyle name="Porcentagem 4 2 5 3 3" xfId="32188" xr:uid="{00000000-0005-0000-0000-0000B97D0000}"/>
    <cellStyle name="Porcentagem 4 2 5 3 3 2" xfId="32189" xr:uid="{00000000-0005-0000-0000-0000BA7D0000}"/>
    <cellStyle name="Porcentagem 4 2 5 3 4" xfId="32190" xr:uid="{00000000-0005-0000-0000-0000BB7D0000}"/>
    <cellStyle name="Porcentagem 4 2 5 3 4 2" xfId="32191" xr:uid="{00000000-0005-0000-0000-0000BC7D0000}"/>
    <cellStyle name="Porcentagem 4 2 5 3 5" xfId="32192" xr:uid="{00000000-0005-0000-0000-0000BD7D0000}"/>
    <cellStyle name="Porcentagem 4 2 5 4" xfId="32193" xr:uid="{00000000-0005-0000-0000-0000BE7D0000}"/>
    <cellStyle name="Porcentagem 4 2 5 4 2" xfId="32194" xr:uid="{00000000-0005-0000-0000-0000BF7D0000}"/>
    <cellStyle name="Porcentagem 4 2 5 4 2 2" xfId="32195" xr:uid="{00000000-0005-0000-0000-0000C07D0000}"/>
    <cellStyle name="Porcentagem 4 2 5 4 3" xfId="32196" xr:uid="{00000000-0005-0000-0000-0000C17D0000}"/>
    <cellStyle name="Porcentagem 4 2 5 5" xfId="32197" xr:uid="{00000000-0005-0000-0000-0000C27D0000}"/>
    <cellStyle name="Porcentagem 4 2 5 5 2" xfId="32198" xr:uid="{00000000-0005-0000-0000-0000C37D0000}"/>
    <cellStyle name="Porcentagem 4 2 5 6" xfId="32199" xr:uid="{00000000-0005-0000-0000-0000C47D0000}"/>
    <cellStyle name="Porcentagem 4 2 5 6 2" xfId="32200" xr:uid="{00000000-0005-0000-0000-0000C57D0000}"/>
    <cellStyle name="Porcentagem 4 2 5 7" xfId="32201" xr:uid="{00000000-0005-0000-0000-0000C67D0000}"/>
    <cellStyle name="Porcentagem 4 2 5 8" xfId="32202" xr:uid="{00000000-0005-0000-0000-0000C77D0000}"/>
    <cellStyle name="Porcentagem 4 2 5 9" xfId="32203" xr:uid="{00000000-0005-0000-0000-0000C87D0000}"/>
    <cellStyle name="Porcentagem 4 2 6" xfId="32204" xr:uid="{00000000-0005-0000-0000-0000C97D0000}"/>
    <cellStyle name="Porcentagem 4 2 6 2" xfId="32205" xr:uid="{00000000-0005-0000-0000-0000CA7D0000}"/>
    <cellStyle name="Porcentagem 4 2 6 2 2" xfId="32206" xr:uid="{00000000-0005-0000-0000-0000CB7D0000}"/>
    <cellStyle name="Porcentagem 4 2 6 2 2 2" xfId="32207" xr:uid="{00000000-0005-0000-0000-0000CC7D0000}"/>
    <cellStyle name="Porcentagem 4 2 6 2 2 2 2" xfId="32208" xr:uid="{00000000-0005-0000-0000-0000CD7D0000}"/>
    <cellStyle name="Porcentagem 4 2 6 2 2 2 2 2" xfId="32209" xr:uid="{00000000-0005-0000-0000-0000CE7D0000}"/>
    <cellStyle name="Porcentagem 4 2 6 2 2 2 3" xfId="32210" xr:uid="{00000000-0005-0000-0000-0000CF7D0000}"/>
    <cellStyle name="Porcentagem 4 2 6 2 2 3" xfId="32211" xr:uid="{00000000-0005-0000-0000-0000D07D0000}"/>
    <cellStyle name="Porcentagem 4 2 6 2 2 3 2" xfId="32212" xr:uid="{00000000-0005-0000-0000-0000D17D0000}"/>
    <cellStyle name="Porcentagem 4 2 6 2 2 4" xfId="32213" xr:uid="{00000000-0005-0000-0000-0000D27D0000}"/>
    <cellStyle name="Porcentagem 4 2 6 2 2 4 2" xfId="32214" xr:uid="{00000000-0005-0000-0000-0000D37D0000}"/>
    <cellStyle name="Porcentagem 4 2 6 2 2 5" xfId="32215" xr:uid="{00000000-0005-0000-0000-0000D47D0000}"/>
    <cellStyle name="Porcentagem 4 2 6 2 3" xfId="32216" xr:uid="{00000000-0005-0000-0000-0000D57D0000}"/>
    <cellStyle name="Porcentagem 4 2 6 2 3 2" xfId="32217" xr:uid="{00000000-0005-0000-0000-0000D67D0000}"/>
    <cellStyle name="Porcentagem 4 2 6 2 3 2 2" xfId="32218" xr:uid="{00000000-0005-0000-0000-0000D77D0000}"/>
    <cellStyle name="Porcentagem 4 2 6 2 3 3" xfId="32219" xr:uid="{00000000-0005-0000-0000-0000D87D0000}"/>
    <cellStyle name="Porcentagem 4 2 6 2 4" xfId="32220" xr:uid="{00000000-0005-0000-0000-0000D97D0000}"/>
    <cellStyle name="Porcentagem 4 2 6 2 4 2" xfId="32221" xr:uid="{00000000-0005-0000-0000-0000DA7D0000}"/>
    <cellStyle name="Porcentagem 4 2 6 2 5" xfId="32222" xr:uid="{00000000-0005-0000-0000-0000DB7D0000}"/>
    <cellStyle name="Porcentagem 4 2 6 2 5 2" xfId="32223" xr:uid="{00000000-0005-0000-0000-0000DC7D0000}"/>
    <cellStyle name="Porcentagem 4 2 6 2 6" xfId="32224" xr:uid="{00000000-0005-0000-0000-0000DD7D0000}"/>
    <cellStyle name="Porcentagem 4 2 6 2 7" xfId="32225" xr:uid="{00000000-0005-0000-0000-0000DE7D0000}"/>
    <cellStyle name="Porcentagem 4 2 6 2 8" xfId="32226" xr:uid="{00000000-0005-0000-0000-0000DF7D0000}"/>
    <cellStyle name="Porcentagem 4 2 6 3" xfId="32227" xr:uid="{00000000-0005-0000-0000-0000E07D0000}"/>
    <cellStyle name="Porcentagem 4 2 6 3 2" xfId="32228" xr:uid="{00000000-0005-0000-0000-0000E17D0000}"/>
    <cellStyle name="Porcentagem 4 2 6 3 2 2" xfId="32229" xr:uid="{00000000-0005-0000-0000-0000E27D0000}"/>
    <cellStyle name="Porcentagem 4 2 6 3 2 2 2" xfId="32230" xr:uid="{00000000-0005-0000-0000-0000E37D0000}"/>
    <cellStyle name="Porcentagem 4 2 6 3 2 3" xfId="32231" xr:uid="{00000000-0005-0000-0000-0000E47D0000}"/>
    <cellStyle name="Porcentagem 4 2 6 3 3" xfId="32232" xr:uid="{00000000-0005-0000-0000-0000E57D0000}"/>
    <cellStyle name="Porcentagem 4 2 6 3 3 2" xfId="32233" xr:uid="{00000000-0005-0000-0000-0000E67D0000}"/>
    <cellStyle name="Porcentagem 4 2 6 3 4" xfId="32234" xr:uid="{00000000-0005-0000-0000-0000E77D0000}"/>
    <cellStyle name="Porcentagem 4 2 6 3 4 2" xfId="32235" xr:uid="{00000000-0005-0000-0000-0000E87D0000}"/>
    <cellStyle name="Porcentagem 4 2 6 3 5" xfId="32236" xr:uid="{00000000-0005-0000-0000-0000E97D0000}"/>
    <cellStyle name="Porcentagem 4 2 6 4" xfId="32237" xr:uid="{00000000-0005-0000-0000-0000EA7D0000}"/>
    <cellStyle name="Porcentagem 4 2 6 4 2" xfId="32238" xr:uid="{00000000-0005-0000-0000-0000EB7D0000}"/>
    <cellStyle name="Porcentagem 4 2 6 4 2 2" xfId="32239" xr:uid="{00000000-0005-0000-0000-0000EC7D0000}"/>
    <cellStyle name="Porcentagem 4 2 6 4 3" xfId="32240" xr:uid="{00000000-0005-0000-0000-0000ED7D0000}"/>
    <cellStyle name="Porcentagem 4 2 6 5" xfId="32241" xr:uid="{00000000-0005-0000-0000-0000EE7D0000}"/>
    <cellStyle name="Porcentagem 4 2 6 5 2" xfId="32242" xr:uid="{00000000-0005-0000-0000-0000EF7D0000}"/>
    <cellStyle name="Porcentagem 4 2 6 6" xfId="32243" xr:uid="{00000000-0005-0000-0000-0000F07D0000}"/>
    <cellStyle name="Porcentagem 4 2 6 6 2" xfId="32244" xr:uid="{00000000-0005-0000-0000-0000F17D0000}"/>
    <cellStyle name="Porcentagem 4 2 6 7" xfId="32245" xr:uid="{00000000-0005-0000-0000-0000F27D0000}"/>
    <cellStyle name="Porcentagem 4 2 6 8" xfId="32246" xr:uid="{00000000-0005-0000-0000-0000F37D0000}"/>
    <cellStyle name="Porcentagem 4 2 6 9" xfId="32247" xr:uid="{00000000-0005-0000-0000-0000F47D0000}"/>
    <cellStyle name="Porcentagem 4 2 7" xfId="32248" xr:uid="{00000000-0005-0000-0000-0000F57D0000}"/>
    <cellStyle name="Porcentagem 4 2 7 2" xfId="32249" xr:uid="{00000000-0005-0000-0000-0000F67D0000}"/>
    <cellStyle name="Porcentagem 4 2 7 2 2" xfId="32250" xr:uid="{00000000-0005-0000-0000-0000F77D0000}"/>
    <cellStyle name="Porcentagem 4 2 7 2 2 2" xfId="32251" xr:uid="{00000000-0005-0000-0000-0000F87D0000}"/>
    <cellStyle name="Porcentagem 4 2 7 2 2 2 2" xfId="32252" xr:uid="{00000000-0005-0000-0000-0000F97D0000}"/>
    <cellStyle name="Porcentagem 4 2 7 2 2 2 2 2" xfId="32253" xr:uid="{00000000-0005-0000-0000-0000FA7D0000}"/>
    <cellStyle name="Porcentagem 4 2 7 2 2 2 3" xfId="32254" xr:uid="{00000000-0005-0000-0000-0000FB7D0000}"/>
    <cellStyle name="Porcentagem 4 2 7 2 2 3" xfId="32255" xr:uid="{00000000-0005-0000-0000-0000FC7D0000}"/>
    <cellStyle name="Porcentagem 4 2 7 2 2 3 2" xfId="32256" xr:uid="{00000000-0005-0000-0000-0000FD7D0000}"/>
    <cellStyle name="Porcentagem 4 2 7 2 2 4" xfId="32257" xr:uid="{00000000-0005-0000-0000-0000FE7D0000}"/>
    <cellStyle name="Porcentagem 4 2 7 2 2 4 2" xfId="32258" xr:uid="{00000000-0005-0000-0000-0000FF7D0000}"/>
    <cellStyle name="Porcentagem 4 2 7 2 2 5" xfId="32259" xr:uid="{00000000-0005-0000-0000-0000007E0000}"/>
    <cellStyle name="Porcentagem 4 2 7 2 3" xfId="32260" xr:uid="{00000000-0005-0000-0000-0000017E0000}"/>
    <cellStyle name="Porcentagem 4 2 7 2 3 2" xfId="32261" xr:uid="{00000000-0005-0000-0000-0000027E0000}"/>
    <cellStyle name="Porcentagem 4 2 7 2 3 2 2" xfId="32262" xr:uid="{00000000-0005-0000-0000-0000037E0000}"/>
    <cellStyle name="Porcentagem 4 2 7 2 3 3" xfId="32263" xr:uid="{00000000-0005-0000-0000-0000047E0000}"/>
    <cellStyle name="Porcentagem 4 2 7 2 4" xfId="32264" xr:uid="{00000000-0005-0000-0000-0000057E0000}"/>
    <cellStyle name="Porcentagem 4 2 7 2 4 2" xfId="32265" xr:uid="{00000000-0005-0000-0000-0000067E0000}"/>
    <cellStyle name="Porcentagem 4 2 7 2 5" xfId="32266" xr:uid="{00000000-0005-0000-0000-0000077E0000}"/>
    <cellStyle name="Porcentagem 4 2 7 2 5 2" xfId="32267" xr:uid="{00000000-0005-0000-0000-0000087E0000}"/>
    <cellStyle name="Porcentagem 4 2 7 2 6" xfId="32268" xr:uid="{00000000-0005-0000-0000-0000097E0000}"/>
    <cellStyle name="Porcentagem 4 2 7 2 7" xfId="32269" xr:uid="{00000000-0005-0000-0000-00000A7E0000}"/>
    <cellStyle name="Porcentagem 4 2 7 2 8" xfId="32270" xr:uid="{00000000-0005-0000-0000-00000B7E0000}"/>
    <cellStyle name="Porcentagem 4 2 7 3" xfId="32271" xr:uid="{00000000-0005-0000-0000-00000C7E0000}"/>
    <cellStyle name="Porcentagem 4 2 7 3 2" xfId="32272" xr:uid="{00000000-0005-0000-0000-00000D7E0000}"/>
    <cellStyle name="Porcentagem 4 2 7 3 2 2" xfId="32273" xr:uid="{00000000-0005-0000-0000-00000E7E0000}"/>
    <cellStyle name="Porcentagem 4 2 7 3 2 2 2" xfId="32274" xr:uid="{00000000-0005-0000-0000-00000F7E0000}"/>
    <cellStyle name="Porcentagem 4 2 7 3 2 3" xfId="32275" xr:uid="{00000000-0005-0000-0000-0000107E0000}"/>
    <cellStyle name="Porcentagem 4 2 7 3 3" xfId="32276" xr:uid="{00000000-0005-0000-0000-0000117E0000}"/>
    <cellStyle name="Porcentagem 4 2 7 3 3 2" xfId="32277" xr:uid="{00000000-0005-0000-0000-0000127E0000}"/>
    <cellStyle name="Porcentagem 4 2 7 3 4" xfId="32278" xr:uid="{00000000-0005-0000-0000-0000137E0000}"/>
    <cellStyle name="Porcentagem 4 2 7 3 4 2" xfId="32279" xr:uid="{00000000-0005-0000-0000-0000147E0000}"/>
    <cellStyle name="Porcentagem 4 2 7 3 5" xfId="32280" xr:uid="{00000000-0005-0000-0000-0000157E0000}"/>
    <cellStyle name="Porcentagem 4 2 7 4" xfId="32281" xr:uid="{00000000-0005-0000-0000-0000167E0000}"/>
    <cellStyle name="Porcentagem 4 2 7 4 2" xfId="32282" xr:uid="{00000000-0005-0000-0000-0000177E0000}"/>
    <cellStyle name="Porcentagem 4 2 7 4 2 2" xfId="32283" xr:uid="{00000000-0005-0000-0000-0000187E0000}"/>
    <cellStyle name="Porcentagem 4 2 7 4 3" xfId="32284" xr:uid="{00000000-0005-0000-0000-0000197E0000}"/>
    <cellStyle name="Porcentagem 4 2 7 5" xfId="32285" xr:uid="{00000000-0005-0000-0000-00001A7E0000}"/>
    <cellStyle name="Porcentagem 4 2 7 5 2" xfId="32286" xr:uid="{00000000-0005-0000-0000-00001B7E0000}"/>
    <cellStyle name="Porcentagem 4 2 7 6" xfId="32287" xr:uid="{00000000-0005-0000-0000-00001C7E0000}"/>
    <cellStyle name="Porcentagem 4 2 7 6 2" xfId="32288" xr:uid="{00000000-0005-0000-0000-00001D7E0000}"/>
    <cellStyle name="Porcentagem 4 2 7 7" xfId="32289" xr:uid="{00000000-0005-0000-0000-00001E7E0000}"/>
    <cellStyle name="Porcentagem 4 2 7 8" xfId="32290" xr:uid="{00000000-0005-0000-0000-00001F7E0000}"/>
    <cellStyle name="Porcentagem 4 2 7 9" xfId="32291" xr:uid="{00000000-0005-0000-0000-0000207E0000}"/>
    <cellStyle name="Porcentagem 4 2 8" xfId="32292" xr:uid="{00000000-0005-0000-0000-0000217E0000}"/>
    <cellStyle name="Porcentagem 4 2 8 2" xfId="32293" xr:uid="{00000000-0005-0000-0000-0000227E0000}"/>
    <cellStyle name="Porcentagem 4 2 8 2 2" xfId="32294" xr:uid="{00000000-0005-0000-0000-0000237E0000}"/>
    <cellStyle name="Porcentagem 4 2 8 2 2 2" xfId="32295" xr:uid="{00000000-0005-0000-0000-0000247E0000}"/>
    <cellStyle name="Porcentagem 4 2 8 2 2 2 2" xfId="32296" xr:uid="{00000000-0005-0000-0000-0000257E0000}"/>
    <cellStyle name="Porcentagem 4 2 8 2 2 3" xfId="32297" xr:uid="{00000000-0005-0000-0000-0000267E0000}"/>
    <cellStyle name="Porcentagem 4 2 8 2 3" xfId="32298" xr:uid="{00000000-0005-0000-0000-0000277E0000}"/>
    <cellStyle name="Porcentagem 4 2 8 2 3 2" xfId="32299" xr:uid="{00000000-0005-0000-0000-0000287E0000}"/>
    <cellStyle name="Porcentagem 4 2 8 2 4" xfId="32300" xr:uid="{00000000-0005-0000-0000-0000297E0000}"/>
    <cellStyle name="Porcentagem 4 2 8 2 4 2" xfId="32301" xr:uid="{00000000-0005-0000-0000-00002A7E0000}"/>
    <cellStyle name="Porcentagem 4 2 8 2 5" xfId="32302" xr:uid="{00000000-0005-0000-0000-00002B7E0000}"/>
    <cellStyle name="Porcentagem 4 2 8 3" xfId="32303" xr:uid="{00000000-0005-0000-0000-00002C7E0000}"/>
    <cellStyle name="Porcentagem 4 2 8 3 2" xfId="32304" xr:uid="{00000000-0005-0000-0000-00002D7E0000}"/>
    <cellStyle name="Porcentagem 4 2 8 3 2 2" xfId="32305" xr:uid="{00000000-0005-0000-0000-00002E7E0000}"/>
    <cellStyle name="Porcentagem 4 2 8 3 3" xfId="32306" xr:uid="{00000000-0005-0000-0000-00002F7E0000}"/>
    <cellStyle name="Porcentagem 4 2 8 4" xfId="32307" xr:uid="{00000000-0005-0000-0000-0000307E0000}"/>
    <cellStyle name="Porcentagem 4 2 8 4 2" xfId="32308" xr:uid="{00000000-0005-0000-0000-0000317E0000}"/>
    <cellStyle name="Porcentagem 4 2 8 5" xfId="32309" xr:uid="{00000000-0005-0000-0000-0000327E0000}"/>
    <cellStyle name="Porcentagem 4 2 8 5 2" xfId="32310" xr:uid="{00000000-0005-0000-0000-0000337E0000}"/>
    <cellStyle name="Porcentagem 4 2 8 6" xfId="32311" xr:uid="{00000000-0005-0000-0000-0000347E0000}"/>
    <cellStyle name="Porcentagem 4 2 8 7" xfId="32312" xr:uid="{00000000-0005-0000-0000-0000357E0000}"/>
    <cellStyle name="Porcentagem 4 2 8 8" xfId="32313" xr:uid="{00000000-0005-0000-0000-0000367E0000}"/>
    <cellStyle name="Porcentagem 4 2 9" xfId="32314" xr:uid="{00000000-0005-0000-0000-0000377E0000}"/>
    <cellStyle name="Porcentagem 4 2 9 2" xfId="32315" xr:uid="{00000000-0005-0000-0000-0000387E0000}"/>
    <cellStyle name="Porcentagem 4 2 9 2 2" xfId="32316" xr:uid="{00000000-0005-0000-0000-0000397E0000}"/>
    <cellStyle name="Porcentagem 4 2 9 2 2 2" xfId="32317" xr:uid="{00000000-0005-0000-0000-00003A7E0000}"/>
    <cellStyle name="Porcentagem 4 2 9 2 2 2 2" xfId="32318" xr:uid="{00000000-0005-0000-0000-00003B7E0000}"/>
    <cellStyle name="Porcentagem 4 2 9 2 2 3" xfId="32319" xr:uid="{00000000-0005-0000-0000-00003C7E0000}"/>
    <cellStyle name="Porcentagem 4 2 9 2 3" xfId="32320" xr:uid="{00000000-0005-0000-0000-00003D7E0000}"/>
    <cellStyle name="Porcentagem 4 2 9 2 3 2" xfId="32321" xr:uid="{00000000-0005-0000-0000-00003E7E0000}"/>
    <cellStyle name="Porcentagem 4 2 9 2 4" xfId="32322" xr:uid="{00000000-0005-0000-0000-00003F7E0000}"/>
    <cellStyle name="Porcentagem 4 2 9 2 4 2" xfId="32323" xr:uid="{00000000-0005-0000-0000-0000407E0000}"/>
    <cellStyle name="Porcentagem 4 2 9 2 5" xfId="32324" xr:uid="{00000000-0005-0000-0000-0000417E0000}"/>
    <cellStyle name="Porcentagem 4 2 9 3" xfId="32325" xr:uid="{00000000-0005-0000-0000-0000427E0000}"/>
    <cellStyle name="Porcentagem 4 2 9 3 2" xfId="32326" xr:uid="{00000000-0005-0000-0000-0000437E0000}"/>
    <cellStyle name="Porcentagem 4 2 9 3 2 2" xfId="32327" xr:uid="{00000000-0005-0000-0000-0000447E0000}"/>
    <cellStyle name="Porcentagem 4 2 9 3 3" xfId="32328" xr:uid="{00000000-0005-0000-0000-0000457E0000}"/>
    <cellStyle name="Porcentagem 4 2 9 4" xfId="32329" xr:uid="{00000000-0005-0000-0000-0000467E0000}"/>
    <cellStyle name="Porcentagem 4 2 9 4 2" xfId="32330" xr:uid="{00000000-0005-0000-0000-0000477E0000}"/>
    <cellStyle name="Porcentagem 4 2 9 5" xfId="32331" xr:uid="{00000000-0005-0000-0000-0000487E0000}"/>
    <cellStyle name="Porcentagem 4 2 9 5 2" xfId="32332" xr:uid="{00000000-0005-0000-0000-0000497E0000}"/>
    <cellStyle name="Porcentagem 4 2 9 6" xfId="32333" xr:uid="{00000000-0005-0000-0000-00004A7E0000}"/>
    <cellStyle name="Porcentagem 4 20" xfId="32334" xr:uid="{00000000-0005-0000-0000-00004B7E0000}"/>
    <cellStyle name="Porcentagem 4 21" xfId="32335" xr:uid="{00000000-0005-0000-0000-00004C7E0000}"/>
    <cellStyle name="Porcentagem 4 22" xfId="32336" xr:uid="{00000000-0005-0000-0000-00004D7E0000}"/>
    <cellStyle name="Porcentagem 4 23" xfId="32337" xr:uid="{00000000-0005-0000-0000-00004E7E0000}"/>
    <cellStyle name="Porcentagem 4 24" xfId="32338" xr:uid="{00000000-0005-0000-0000-00004F7E0000}"/>
    <cellStyle name="Porcentagem 4 25" xfId="32339" xr:uid="{00000000-0005-0000-0000-0000507E0000}"/>
    <cellStyle name="Porcentagem 4 26" xfId="32340" xr:uid="{00000000-0005-0000-0000-0000517E0000}"/>
    <cellStyle name="Porcentagem 4 27" xfId="32341" xr:uid="{00000000-0005-0000-0000-0000527E0000}"/>
    <cellStyle name="Porcentagem 4 28" xfId="32342" xr:uid="{00000000-0005-0000-0000-0000537E0000}"/>
    <cellStyle name="Porcentagem 4 29" xfId="32343" xr:uid="{00000000-0005-0000-0000-0000547E0000}"/>
    <cellStyle name="Porcentagem 4 3" xfId="32344" xr:uid="{00000000-0005-0000-0000-0000557E0000}"/>
    <cellStyle name="Porcentagem 4 3 10" xfId="32345" xr:uid="{00000000-0005-0000-0000-0000567E0000}"/>
    <cellStyle name="Porcentagem 4 3 10 2" xfId="32346" xr:uid="{00000000-0005-0000-0000-0000577E0000}"/>
    <cellStyle name="Porcentagem 4 3 10 2 2" xfId="32347" xr:uid="{00000000-0005-0000-0000-0000587E0000}"/>
    <cellStyle name="Porcentagem 4 3 10 2 2 2" xfId="32348" xr:uid="{00000000-0005-0000-0000-0000597E0000}"/>
    <cellStyle name="Porcentagem 4 3 10 2 3" xfId="32349" xr:uid="{00000000-0005-0000-0000-00005A7E0000}"/>
    <cellStyle name="Porcentagem 4 3 10 3" xfId="32350" xr:uid="{00000000-0005-0000-0000-00005B7E0000}"/>
    <cellStyle name="Porcentagem 4 3 10 3 2" xfId="32351" xr:uid="{00000000-0005-0000-0000-00005C7E0000}"/>
    <cellStyle name="Porcentagem 4 3 10 4" xfId="32352" xr:uid="{00000000-0005-0000-0000-00005D7E0000}"/>
    <cellStyle name="Porcentagem 4 3 10 4 2" xfId="32353" xr:uid="{00000000-0005-0000-0000-00005E7E0000}"/>
    <cellStyle name="Porcentagem 4 3 10 5" xfId="32354" xr:uid="{00000000-0005-0000-0000-00005F7E0000}"/>
    <cellStyle name="Porcentagem 4 3 11" xfId="32355" xr:uid="{00000000-0005-0000-0000-0000607E0000}"/>
    <cellStyle name="Porcentagem 4 3 11 2" xfId="32356" xr:uid="{00000000-0005-0000-0000-0000617E0000}"/>
    <cellStyle name="Porcentagem 4 3 11 2 2" xfId="32357" xr:uid="{00000000-0005-0000-0000-0000627E0000}"/>
    <cellStyle name="Porcentagem 4 3 11 3" xfId="32358" xr:uid="{00000000-0005-0000-0000-0000637E0000}"/>
    <cellStyle name="Porcentagem 4 3 12" xfId="32359" xr:uid="{00000000-0005-0000-0000-0000647E0000}"/>
    <cellStyle name="Porcentagem 4 3 12 2" xfId="32360" xr:uid="{00000000-0005-0000-0000-0000657E0000}"/>
    <cellStyle name="Porcentagem 4 3 13" xfId="32361" xr:uid="{00000000-0005-0000-0000-0000667E0000}"/>
    <cellStyle name="Porcentagem 4 3 13 2" xfId="32362" xr:uid="{00000000-0005-0000-0000-0000677E0000}"/>
    <cellStyle name="Porcentagem 4 3 14" xfId="32363" xr:uid="{00000000-0005-0000-0000-0000687E0000}"/>
    <cellStyle name="Porcentagem 4 3 15" xfId="32364" xr:uid="{00000000-0005-0000-0000-0000697E0000}"/>
    <cellStyle name="Porcentagem 4 3 16" xfId="32365" xr:uid="{00000000-0005-0000-0000-00006A7E0000}"/>
    <cellStyle name="Porcentagem 4 3 17" xfId="32366" xr:uid="{00000000-0005-0000-0000-00006B7E0000}"/>
    <cellStyle name="Porcentagem 4 3 2" xfId="32367" xr:uid="{00000000-0005-0000-0000-00006C7E0000}"/>
    <cellStyle name="Porcentagem 4 3 2 10" xfId="32368" xr:uid="{00000000-0005-0000-0000-00006D7E0000}"/>
    <cellStyle name="Porcentagem 4 3 2 2" xfId="32369" xr:uid="{00000000-0005-0000-0000-00006E7E0000}"/>
    <cellStyle name="Porcentagem 4 3 2 2 2" xfId="32370" xr:uid="{00000000-0005-0000-0000-00006F7E0000}"/>
    <cellStyle name="Porcentagem 4 3 2 2 2 2" xfId="32371" xr:uid="{00000000-0005-0000-0000-0000707E0000}"/>
    <cellStyle name="Porcentagem 4 3 2 2 2 2 2" xfId="32372" xr:uid="{00000000-0005-0000-0000-0000717E0000}"/>
    <cellStyle name="Porcentagem 4 3 2 2 2 2 2 2" xfId="32373" xr:uid="{00000000-0005-0000-0000-0000727E0000}"/>
    <cellStyle name="Porcentagem 4 3 2 2 2 2 2 2 2" xfId="32374" xr:uid="{00000000-0005-0000-0000-0000737E0000}"/>
    <cellStyle name="Porcentagem 4 3 2 2 2 2 2 3" xfId="32375" xr:uid="{00000000-0005-0000-0000-0000747E0000}"/>
    <cellStyle name="Porcentagem 4 3 2 2 2 2 3" xfId="32376" xr:uid="{00000000-0005-0000-0000-0000757E0000}"/>
    <cellStyle name="Porcentagem 4 3 2 2 2 2 3 2" xfId="32377" xr:uid="{00000000-0005-0000-0000-0000767E0000}"/>
    <cellStyle name="Porcentagem 4 3 2 2 2 2 4" xfId="32378" xr:uid="{00000000-0005-0000-0000-0000777E0000}"/>
    <cellStyle name="Porcentagem 4 3 2 2 2 2 4 2" xfId="32379" xr:uid="{00000000-0005-0000-0000-0000787E0000}"/>
    <cellStyle name="Porcentagem 4 3 2 2 2 2 5" xfId="32380" xr:uid="{00000000-0005-0000-0000-0000797E0000}"/>
    <cellStyle name="Porcentagem 4 3 2 2 2 3" xfId="32381" xr:uid="{00000000-0005-0000-0000-00007A7E0000}"/>
    <cellStyle name="Porcentagem 4 3 2 2 2 3 2" xfId="32382" xr:uid="{00000000-0005-0000-0000-00007B7E0000}"/>
    <cellStyle name="Porcentagem 4 3 2 2 2 3 2 2" xfId="32383" xr:uid="{00000000-0005-0000-0000-00007C7E0000}"/>
    <cellStyle name="Porcentagem 4 3 2 2 2 3 3" xfId="32384" xr:uid="{00000000-0005-0000-0000-00007D7E0000}"/>
    <cellStyle name="Porcentagem 4 3 2 2 2 4" xfId="32385" xr:uid="{00000000-0005-0000-0000-00007E7E0000}"/>
    <cellStyle name="Porcentagem 4 3 2 2 2 4 2" xfId="32386" xr:uid="{00000000-0005-0000-0000-00007F7E0000}"/>
    <cellStyle name="Porcentagem 4 3 2 2 2 5" xfId="32387" xr:uid="{00000000-0005-0000-0000-0000807E0000}"/>
    <cellStyle name="Porcentagem 4 3 2 2 2 5 2" xfId="32388" xr:uid="{00000000-0005-0000-0000-0000817E0000}"/>
    <cellStyle name="Porcentagem 4 3 2 2 2 6" xfId="32389" xr:uid="{00000000-0005-0000-0000-0000827E0000}"/>
    <cellStyle name="Porcentagem 4 3 2 2 2 7" xfId="32390" xr:uid="{00000000-0005-0000-0000-0000837E0000}"/>
    <cellStyle name="Porcentagem 4 3 2 2 2 8" xfId="32391" xr:uid="{00000000-0005-0000-0000-0000847E0000}"/>
    <cellStyle name="Porcentagem 4 3 2 2 3" xfId="32392" xr:uid="{00000000-0005-0000-0000-0000857E0000}"/>
    <cellStyle name="Porcentagem 4 3 2 2 3 2" xfId="32393" xr:uid="{00000000-0005-0000-0000-0000867E0000}"/>
    <cellStyle name="Porcentagem 4 3 2 2 3 2 2" xfId="32394" xr:uid="{00000000-0005-0000-0000-0000877E0000}"/>
    <cellStyle name="Porcentagem 4 3 2 2 3 2 2 2" xfId="32395" xr:uid="{00000000-0005-0000-0000-0000887E0000}"/>
    <cellStyle name="Porcentagem 4 3 2 2 3 2 3" xfId="32396" xr:uid="{00000000-0005-0000-0000-0000897E0000}"/>
    <cellStyle name="Porcentagem 4 3 2 2 3 3" xfId="32397" xr:uid="{00000000-0005-0000-0000-00008A7E0000}"/>
    <cellStyle name="Porcentagem 4 3 2 2 3 3 2" xfId="32398" xr:uid="{00000000-0005-0000-0000-00008B7E0000}"/>
    <cellStyle name="Porcentagem 4 3 2 2 3 4" xfId="32399" xr:uid="{00000000-0005-0000-0000-00008C7E0000}"/>
    <cellStyle name="Porcentagem 4 3 2 2 3 4 2" xfId="32400" xr:uid="{00000000-0005-0000-0000-00008D7E0000}"/>
    <cellStyle name="Porcentagem 4 3 2 2 3 5" xfId="32401" xr:uid="{00000000-0005-0000-0000-00008E7E0000}"/>
    <cellStyle name="Porcentagem 4 3 2 2 4" xfId="32402" xr:uid="{00000000-0005-0000-0000-00008F7E0000}"/>
    <cellStyle name="Porcentagem 4 3 2 2 4 2" xfId="32403" xr:uid="{00000000-0005-0000-0000-0000907E0000}"/>
    <cellStyle name="Porcentagem 4 3 2 2 4 2 2" xfId="32404" xr:uid="{00000000-0005-0000-0000-0000917E0000}"/>
    <cellStyle name="Porcentagem 4 3 2 2 4 3" xfId="32405" xr:uid="{00000000-0005-0000-0000-0000927E0000}"/>
    <cellStyle name="Porcentagem 4 3 2 2 5" xfId="32406" xr:uid="{00000000-0005-0000-0000-0000937E0000}"/>
    <cellStyle name="Porcentagem 4 3 2 2 5 2" xfId="32407" xr:uid="{00000000-0005-0000-0000-0000947E0000}"/>
    <cellStyle name="Porcentagem 4 3 2 2 6" xfId="32408" xr:uid="{00000000-0005-0000-0000-0000957E0000}"/>
    <cellStyle name="Porcentagem 4 3 2 2 6 2" xfId="32409" xr:uid="{00000000-0005-0000-0000-0000967E0000}"/>
    <cellStyle name="Porcentagem 4 3 2 2 7" xfId="32410" xr:uid="{00000000-0005-0000-0000-0000977E0000}"/>
    <cellStyle name="Porcentagem 4 3 2 2 8" xfId="32411" xr:uid="{00000000-0005-0000-0000-0000987E0000}"/>
    <cellStyle name="Porcentagem 4 3 2 2 9" xfId="32412" xr:uid="{00000000-0005-0000-0000-0000997E0000}"/>
    <cellStyle name="Porcentagem 4 3 2 3" xfId="32413" xr:uid="{00000000-0005-0000-0000-00009A7E0000}"/>
    <cellStyle name="Porcentagem 4 3 2 3 2" xfId="32414" xr:uid="{00000000-0005-0000-0000-00009B7E0000}"/>
    <cellStyle name="Porcentagem 4 3 2 3 2 2" xfId="32415" xr:uid="{00000000-0005-0000-0000-00009C7E0000}"/>
    <cellStyle name="Porcentagem 4 3 2 3 2 2 2" xfId="32416" xr:uid="{00000000-0005-0000-0000-00009D7E0000}"/>
    <cellStyle name="Porcentagem 4 3 2 3 2 2 2 2" xfId="32417" xr:uid="{00000000-0005-0000-0000-00009E7E0000}"/>
    <cellStyle name="Porcentagem 4 3 2 3 2 2 3" xfId="32418" xr:uid="{00000000-0005-0000-0000-00009F7E0000}"/>
    <cellStyle name="Porcentagem 4 3 2 3 2 3" xfId="32419" xr:uid="{00000000-0005-0000-0000-0000A07E0000}"/>
    <cellStyle name="Porcentagem 4 3 2 3 2 3 2" xfId="32420" xr:uid="{00000000-0005-0000-0000-0000A17E0000}"/>
    <cellStyle name="Porcentagem 4 3 2 3 2 4" xfId="32421" xr:uid="{00000000-0005-0000-0000-0000A27E0000}"/>
    <cellStyle name="Porcentagem 4 3 2 3 2 4 2" xfId="32422" xr:uid="{00000000-0005-0000-0000-0000A37E0000}"/>
    <cellStyle name="Porcentagem 4 3 2 3 2 5" xfId="32423" xr:uid="{00000000-0005-0000-0000-0000A47E0000}"/>
    <cellStyle name="Porcentagem 4 3 2 3 3" xfId="32424" xr:uid="{00000000-0005-0000-0000-0000A57E0000}"/>
    <cellStyle name="Porcentagem 4 3 2 3 3 2" xfId="32425" xr:uid="{00000000-0005-0000-0000-0000A67E0000}"/>
    <cellStyle name="Porcentagem 4 3 2 3 3 2 2" xfId="32426" xr:uid="{00000000-0005-0000-0000-0000A77E0000}"/>
    <cellStyle name="Porcentagem 4 3 2 3 3 3" xfId="32427" xr:uid="{00000000-0005-0000-0000-0000A87E0000}"/>
    <cellStyle name="Porcentagem 4 3 2 3 4" xfId="32428" xr:uid="{00000000-0005-0000-0000-0000A97E0000}"/>
    <cellStyle name="Porcentagem 4 3 2 3 4 2" xfId="32429" xr:uid="{00000000-0005-0000-0000-0000AA7E0000}"/>
    <cellStyle name="Porcentagem 4 3 2 3 5" xfId="32430" xr:uid="{00000000-0005-0000-0000-0000AB7E0000}"/>
    <cellStyle name="Porcentagem 4 3 2 3 5 2" xfId="32431" xr:uid="{00000000-0005-0000-0000-0000AC7E0000}"/>
    <cellStyle name="Porcentagem 4 3 2 3 6" xfId="32432" xr:uid="{00000000-0005-0000-0000-0000AD7E0000}"/>
    <cellStyle name="Porcentagem 4 3 2 3 7" xfId="32433" xr:uid="{00000000-0005-0000-0000-0000AE7E0000}"/>
    <cellStyle name="Porcentagem 4 3 2 3 8" xfId="32434" xr:uid="{00000000-0005-0000-0000-0000AF7E0000}"/>
    <cellStyle name="Porcentagem 4 3 2 4" xfId="32435" xr:uid="{00000000-0005-0000-0000-0000B07E0000}"/>
    <cellStyle name="Porcentagem 4 3 2 4 2" xfId="32436" xr:uid="{00000000-0005-0000-0000-0000B17E0000}"/>
    <cellStyle name="Porcentagem 4 3 2 4 2 2" xfId="32437" xr:uid="{00000000-0005-0000-0000-0000B27E0000}"/>
    <cellStyle name="Porcentagem 4 3 2 4 2 2 2" xfId="32438" xr:uid="{00000000-0005-0000-0000-0000B37E0000}"/>
    <cellStyle name="Porcentagem 4 3 2 4 2 3" xfId="32439" xr:uid="{00000000-0005-0000-0000-0000B47E0000}"/>
    <cellStyle name="Porcentagem 4 3 2 4 3" xfId="32440" xr:uid="{00000000-0005-0000-0000-0000B57E0000}"/>
    <cellStyle name="Porcentagem 4 3 2 4 3 2" xfId="32441" xr:uid="{00000000-0005-0000-0000-0000B67E0000}"/>
    <cellStyle name="Porcentagem 4 3 2 4 4" xfId="32442" xr:uid="{00000000-0005-0000-0000-0000B77E0000}"/>
    <cellStyle name="Porcentagem 4 3 2 4 4 2" xfId="32443" xr:uid="{00000000-0005-0000-0000-0000B87E0000}"/>
    <cellStyle name="Porcentagem 4 3 2 4 5" xfId="32444" xr:uid="{00000000-0005-0000-0000-0000B97E0000}"/>
    <cellStyle name="Porcentagem 4 3 2 5" xfId="32445" xr:uid="{00000000-0005-0000-0000-0000BA7E0000}"/>
    <cellStyle name="Porcentagem 4 3 2 5 2" xfId="32446" xr:uid="{00000000-0005-0000-0000-0000BB7E0000}"/>
    <cellStyle name="Porcentagem 4 3 2 5 2 2" xfId="32447" xr:uid="{00000000-0005-0000-0000-0000BC7E0000}"/>
    <cellStyle name="Porcentagem 4 3 2 5 3" xfId="32448" xr:uid="{00000000-0005-0000-0000-0000BD7E0000}"/>
    <cellStyle name="Porcentagem 4 3 2 6" xfId="32449" xr:uid="{00000000-0005-0000-0000-0000BE7E0000}"/>
    <cellStyle name="Porcentagem 4 3 2 6 2" xfId="32450" xr:uid="{00000000-0005-0000-0000-0000BF7E0000}"/>
    <cellStyle name="Porcentagem 4 3 2 7" xfId="32451" xr:uid="{00000000-0005-0000-0000-0000C07E0000}"/>
    <cellStyle name="Porcentagem 4 3 2 7 2" xfId="32452" xr:uid="{00000000-0005-0000-0000-0000C17E0000}"/>
    <cellStyle name="Porcentagem 4 3 2 8" xfId="32453" xr:uid="{00000000-0005-0000-0000-0000C27E0000}"/>
    <cellStyle name="Porcentagem 4 3 2 9" xfId="32454" xr:uid="{00000000-0005-0000-0000-0000C37E0000}"/>
    <cellStyle name="Porcentagem 4 3 3" xfId="32455" xr:uid="{00000000-0005-0000-0000-0000C47E0000}"/>
    <cellStyle name="Porcentagem 4 3 3 10" xfId="32456" xr:uid="{00000000-0005-0000-0000-0000C57E0000}"/>
    <cellStyle name="Porcentagem 4 3 3 2" xfId="32457" xr:uid="{00000000-0005-0000-0000-0000C67E0000}"/>
    <cellStyle name="Porcentagem 4 3 3 2 2" xfId="32458" xr:uid="{00000000-0005-0000-0000-0000C77E0000}"/>
    <cellStyle name="Porcentagem 4 3 3 2 2 2" xfId="32459" xr:uid="{00000000-0005-0000-0000-0000C87E0000}"/>
    <cellStyle name="Porcentagem 4 3 3 2 2 2 2" xfId="32460" xr:uid="{00000000-0005-0000-0000-0000C97E0000}"/>
    <cellStyle name="Porcentagem 4 3 3 2 2 2 2 2" xfId="32461" xr:uid="{00000000-0005-0000-0000-0000CA7E0000}"/>
    <cellStyle name="Porcentagem 4 3 3 2 2 2 2 2 2" xfId="32462" xr:uid="{00000000-0005-0000-0000-0000CB7E0000}"/>
    <cellStyle name="Porcentagem 4 3 3 2 2 2 2 3" xfId="32463" xr:uid="{00000000-0005-0000-0000-0000CC7E0000}"/>
    <cellStyle name="Porcentagem 4 3 3 2 2 2 3" xfId="32464" xr:uid="{00000000-0005-0000-0000-0000CD7E0000}"/>
    <cellStyle name="Porcentagem 4 3 3 2 2 2 3 2" xfId="32465" xr:uid="{00000000-0005-0000-0000-0000CE7E0000}"/>
    <cellStyle name="Porcentagem 4 3 3 2 2 2 4" xfId="32466" xr:uid="{00000000-0005-0000-0000-0000CF7E0000}"/>
    <cellStyle name="Porcentagem 4 3 3 2 2 2 4 2" xfId="32467" xr:uid="{00000000-0005-0000-0000-0000D07E0000}"/>
    <cellStyle name="Porcentagem 4 3 3 2 2 2 5" xfId="32468" xr:uid="{00000000-0005-0000-0000-0000D17E0000}"/>
    <cellStyle name="Porcentagem 4 3 3 2 2 3" xfId="32469" xr:uid="{00000000-0005-0000-0000-0000D27E0000}"/>
    <cellStyle name="Porcentagem 4 3 3 2 2 3 2" xfId="32470" xr:uid="{00000000-0005-0000-0000-0000D37E0000}"/>
    <cellStyle name="Porcentagem 4 3 3 2 2 3 2 2" xfId="32471" xr:uid="{00000000-0005-0000-0000-0000D47E0000}"/>
    <cellStyle name="Porcentagem 4 3 3 2 2 3 3" xfId="32472" xr:uid="{00000000-0005-0000-0000-0000D57E0000}"/>
    <cellStyle name="Porcentagem 4 3 3 2 2 4" xfId="32473" xr:uid="{00000000-0005-0000-0000-0000D67E0000}"/>
    <cellStyle name="Porcentagem 4 3 3 2 2 4 2" xfId="32474" xr:uid="{00000000-0005-0000-0000-0000D77E0000}"/>
    <cellStyle name="Porcentagem 4 3 3 2 2 5" xfId="32475" xr:uid="{00000000-0005-0000-0000-0000D87E0000}"/>
    <cellStyle name="Porcentagem 4 3 3 2 2 5 2" xfId="32476" xr:uid="{00000000-0005-0000-0000-0000D97E0000}"/>
    <cellStyle name="Porcentagem 4 3 3 2 2 6" xfId="32477" xr:uid="{00000000-0005-0000-0000-0000DA7E0000}"/>
    <cellStyle name="Porcentagem 4 3 3 2 2 7" xfId="32478" xr:uid="{00000000-0005-0000-0000-0000DB7E0000}"/>
    <cellStyle name="Porcentagem 4 3 3 2 2 8" xfId="32479" xr:uid="{00000000-0005-0000-0000-0000DC7E0000}"/>
    <cellStyle name="Porcentagem 4 3 3 2 3" xfId="32480" xr:uid="{00000000-0005-0000-0000-0000DD7E0000}"/>
    <cellStyle name="Porcentagem 4 3 3 2 3 2" xfId="32481" xr:uid="{00000000-0005-0000-0000-0000DE7E0000}"/>
    <cellStyle name="Porcentagem 4 3 3 2 3 2 2" xfId="32482" xr:uid="{00000000-0005-0000-0000-0000DF7E0000}"/>
    <cellStyle name="Porcentagem 4 3 3 2 3 2 2 2" xfId="32483" xr:uid="{00000000-0005-0000-0000-0000E07E0000}"/>
    <cellStyle name="Porcentagem 4 3 3 2 3 2 3" xfId="32484" xr:uid="{00000000-0005-0000-0000-0000E17E0000}"/>
    <cellStyle name="Porcentagem 4 3 3 2 3 3" xfId="32485" xr:uid="{00000000-0005-0000-0000-0000E27E0000}"/>
    <cellStyle name="Porcentagem 4 3 3 2 3 3 2" xfId="32486" xr:uid="{00000000-0005-0000-0000-0000E37E0000}"/>
    <cellStyle name="Porcentagem 4 3 3 2 3 4" xfId="32487" xr:uid="{00000000-0005-0000-0000-0000E47E0000}"/>
    <cellStyle name="Porcentagem 4 3 3 2 3 4 2" xfId="32488" xr:uid="{00000000-0005-0000-0000-0000E57E0000}"/>
    <cellStyle name="Porcentagem 4 3 3 2 3 5" xfId="32489" xr:uid="{00000000-0005-0000-0000-0000E67E0000}"/>
    <cellStyle name="Porcentagem 4 3 3 2 4" xfId="32490" xr:uid="{00000000-0005-0000-0000-0000E77E0000}"/>
    <cellStyle name="Porcentagem 4 3 3 2 4 2" xfId="32491" xr:uid="{00000000-0005-0000-0000-0000E87E0000}"/>
    <cellStyle name="Porcentagem 4 3 3 2 4 2 2" xfId="32492" xr:uid="{00000000-0005-0000-0000-0000E97E0000}"/>
    <cellStyle name="Porcentagem 4 3 3 2 4 3" xfId="32493" xr:uid="{00000000-0005-0000-0000-0000EA7E0000}"/>
    <cellStyle name="Porcentagem 4 3 3 2 5" xfId="32494" xr:uid="{00000000-0005-0000-0000-0000EB7E0000}"/>
    <cellStyle name="Porcentagem 4 3 3 2 5 2" xfId="32495" xr:uid="{00000000-0005-0000-0000-0000EC7E0000}"/>
    <cellStyle name="Porcentagem 4 3 3 2 6" xfId="32496" xr:uid="{00000000-0005-0000-0000-0000ED7E0000}"/>
    <cellStyle name="Porcentagem 4 3 3 2 6 2" xfId="32497" xr:uid="{00000000-0005-0000-0000-0000EE7E0000}"/>
    <cellStyle name="Porcentagem 4 3 3 2 7" xfId="32498" xr:uid="{00000000-0005-0000-0000-0000EF7E0000}"/>
    <cellStyle name="Porcentagem 4 3 3 2 8" xfId="32499" xr:uid="{00000000-0005-0000-0000-0000F07E0000}"/>
    <cellStyle name="Porcentagem 4 3 3 2 9" xfId="32500" xr:uid="{00000000-0005-0000-0000-0000F17E0000}"/>
    <cellStyle name="Porcentagem 4 3 3 3" xfId="32501" xr:uid="{00000000-0005-0000-0000-0000F27E0000}"/>
    <cellStyle name="Porcentagem 4 3 3 3 2" xfId="32502" xr:uid="{00000000-0005-0000-0000-0000F37E0000}"/>
    <cellStyle name="Porcentagem 4 3 3 3 2 2" xfId="32503" xr:uid="{00000000-0005-0000-0000-0000F47E0000}"/>
    <cellStyle name="Porcentagem 4 3 3 3 2 2 2" xfId="32504" xr:uid="{00000000-0005-0000-0000-0000F57E0000}"/>
    <cellStyle name="Porcentagem 4 3 3 3 2 2 2 2" xfId="32505" xr:uid="{00000000-0005-0000-0000-0000F67E0000}"/>
    <cellStyle name="Porcentagem 4 3 3 3 2 2 3" xfId="32506" xr:uid="{00000000-0005-0000-0000-0000F77E0000}"/>
    <cellStyle name="Porcentagem 4 3 3 3 2 3" xfId="32507" xr:uid="{00000000-0005-0000-0000-0000F87E0000}"/>
    <cellStyle name="Porcentagem 4 3 3 3 2 3 2" xfId="32508" xr:uid="{00000000-0005-0000-0000-0000F97E0000}"/>
    <cellStyle name="Porcentagem 4 3 3 3 2 4" xfId="32509" xr:uid="{00000000-0005-0000-0000-0000FA7E0000}"/>
    <cellStyle name="Porcentagem 4 3 3 3 2 4 2" xfId="32510" xr:uid="{00000000-0005-0000-0000-0000FB7E0000}"/>
    <cellStyle name="Porcentagem 4 3 3 3 2 5" xfId="32511" xr:uid="{00000000-0005-0000-0000-0000FC7E0000}"/>
    <cellStyle name="Porcentagem 4 3 3 3 3" xfId="32512" xr:uid="{00000000-0005-0000-0000-0000FD7E0000}"/>
    <cellStyle name="Porcentagem 4 3 3 3 3 2" xfId="32513" xr:uid="{00000000-0005-0000-0000-0000FE7E0000}"/>
    <cellStyle name="Porcentagem 4 3 3 3 3 2 2" xfId="32514" xr:uid="{00000000-0005-0000-0000-0000FF7E0000}"/>
    <cellStyle name="Porcentagem 4 3 3 3 3 3" xfId="32515" xr:uid="{00000000-0005-0000-0000-0000007F0000}"/>
    <cellStyle name="Porcentagem 4 3 3 3 4" xfId="32516" xr:uid="{00000000-0005-0000-0000-0000017F0000}"/>
    <cellStyle name="Porcentagem 4 3 3 3 4 2" xfId="32517" xr:uid="{00000000-0005-0000-0000-0000027F0000}"/>
    <cellStyle name="Porcentagem 4 3 3 3 5" xfId="32518" xr:uid="{00000000-0005-0000-0000-0000037F0000}"/>
    <cellStyle name="Porcentagem 4 3 3 3 5 2" xfId="32519" xr:uid="{00000000-0005-0000-0000-0000047F0000}"/>
    <cellStyle name="Porcentagem 4 3 3 3 6" xfId="32520" xr:uid="{00000000-0005-0000-0000-0000057F0000}"/>
    <cellStyle name="Porcentagem 4 3 3 3 7" xfId="32521" xr:uid="{00000000-0005-0000-0000-0000067F0000}"/>
    <cellStyle name="Porcentagem 4 3 3 3 8" xfId="32522" xr:uid="{00000000-0005-0000-0000-0000077F0000}"/>
    <cellStyle name="Porcentagem 4 3 3 4" xfId="32523" xr:uid="{00000000-0005-0000-0000-0000087F0000}"/>
    <cellStyle name="Porcentagem 4 3 3 4 2" xfId="32524" xr:uid="{00000000-0005-0000-0000-0000097F0000}"/>
    <cellStyle name="Porcentagem 4 3 3 4 2 2" xfId="32525" xr:uid="{00000000-0005-0000-0000-00000A7F0000}"/>
    <cellStyle name="Porcentagem 4 3 3 4 2 2 2" xfId="32526" xr:uid="{00000000-0005-0000-0000-00000B7F0000}"/>
    <cellStyle name="Porcentagem 4 3 3 4 2 3" xfId="32527" xr:uid="{00000000-0005-0000-0000-00000C7F0000}"/>
    <cellStyle name="Porcentagem 4 3 3 4 3" xfId="32528" xr:uid="{00000000-0005-0000-0000-00000D7F0000}"/>
    <cellStyle name="Porcentagem 4 3 3 4 3 2" xfId="32529" xr:uid="{00000000-0005-0000-0000-00000E7F0000}"/>
    <cellStyle name="Porcentagem 4 3 3 4 4" xfId="32530" xr:uid="{00000000-0005-0000-0000-00000F7F0000}"/>
    <cellStyle name="Porcentagem 4 3 3 4 4 2" xfId="32531" xr:uid="{00000000-0005-0000-0000-0000107F0000}"/>
    <cellStyle name="Porcentagem 4 3 3 4 5" xfId="32532" xr:uid="{00000000-0005-0000-0000-0000117F0000}"/>
    <cellStyle name="Porcentagem 4 3 3 5" xfId="32533" xr:uid="{00000000-0005-0000-0000-0000127F0000}"/>
    <cellStyle name="Porcentagem 4 3 3 5 2" xfId="32534" xr:uid="{00000000-0005-0000-0000-0000137F0000}"/>
    <cellStyle name="Porcentagem 4 3 3 5 2 2" xfId="32535" xr:uid="{00000000-0005-0000-0000-0000147F0000}"/>
    <cellStyle name="Porcentagem 4 3 3 5 3" xfId="32536" xr:uid="{00000000-0005-0000-0000-0000157F0000}"/>
    <cellStyle name="Porcentagem 4 3 3 6" xfId="32537" xr:uid="{00000000-0005-0000-0000-0000167F0000}"/>
    <cellStyle name="Porcentagem 4 3 3 6 2" xfId="32538" xr:uid="{00000000-0005-0000-0000-0000177F0000}"/>
    <cellStyle name="Porcentagem 4 3 3 7" xfId="32539" xr:uid="{00000000-0005-0000-0000-0000187F0000}"/>
    <cellStyle name="Porcentagem 4 3 3 7 2" xfId="32540" xr:uid="{00000000-0005-0000-0000-0000197F0000}"/>
    <cellStyle name="Porcentagem 4 3 3 8" xfId="32541" xr:uid="{00000000-0005-0000-0000-00001A7F0000}"/>
    <cellStyle name="Porcentagem 4 3 3 9" xfId="32542" xr:uid="{00000000-0005-0000-0000-00001B7F0000}"/>
    <cellStyle name="Porcentagem 4 3 4" xfId="32543" xr:uid="{00000000-0005-0000-0000-00001C7F0000}"/>
    <cellStyle name="Porcentagem 4 3 4 10" xfId="32544" xr:uid="{00000000-0005-0000-0000-00001D7F0000}"/>
    <cellStyle name="Porcentagem 4 3 4 2" xfId="32545" xr:uid="{00000000-0005-0000-0000-00001E7F0000}"/>
    <cellStyle name="Porcentagem 4 3 4 2 2" xfId="32546" xr:uid="{00000000-0005-0000-0000-00001F7F0000}"/>
    <cellStyle name="Porcentagem 4 3 4 2 2 2" xfId="32547" xr:uid="{00000000-0005-0000-0000-0000207F0000}"/>
    <cellStyle name="Porcentagem 4 3 4 2 2 2 2" xfId="32548" xr:uid="{00000000-0005-0000-0000-0000217F0000}"/>
    <cellStyle name="Porcentagem 4 3 4 2 2 2 2 2" xfId="32549" xr:uid="{00000000-0005-0000-0000-0000227F0000}"/>
    <cellStyle name="Porcentagem 4 3 4 2 2 2 2 2 2" xfId="32550" xr:uid="{00000000-0005-0000-0000-0000237F0000}"/>
    <cellStyle name="Porcentagem 4 3 4 2 2 2 2 3" xfId="32551" xr:uid="{00000000-0005-0000-0000-0000247F0000}"/>
    <cellStyle name="Porcentagem 4 3 4 2 2 2 3" xfId="32552" xr:uid="{00000000-0005-0000-0000-0000257F0000}"/>
    <cellStyle name="Porcentagem 4 3 4 2 2 2 3 2" xfId="32553" xr:uid="{00000000-0005-0000-0000-0000267F0000}"/>
    <cellStyle name="Porcentagem 4 3 4 2 2 2 4" xfId="32554" xr:uid="{00000000-0005-0000-0000-0000277F0000}"/>
    <cellStyle name="Porcentagem 4 3 4 2 2 2 4 2" xfId="32555" xr:uid="{00000000-0005-0000-0000-0000287F0000}"/>
    <cellStyle name="Porcentagem 4 3 4 2 2 2 5" xfId="32556" xr:uid="{00000000-0005-0000-0000-0000297F0000}"/>
    <cellStyle name="Porcentagem 4 3 4 2 2 3" xfId="32557" xr:uid="{00000000-0005-0000-0000-00002A7F0000}"/>
    <cellStyle name="Porcentagem 4 3 4 2 2 3 2" xfId="32558" xr:uid="{00000000-0005-0000-0000-00002B7F0000}"/>
    <cellStyle name="Porcentagem 4 3 4 2 2 3 2 2" xfId="32559" xr:uid="{00000000-0005-0000-0000-00002C7F0000}"/>
    <cellStyle name="Porcentagem 4 3 4 2 2 3 3" xfId="32560" xr:uid="{00000000-0005-0000-0000-00002D7F0000}"/>
    <cellStyle name="Porcentagem 4 3 4 2 2 4" xfId="32561" xr:uid="{00000000-0005-0000-0000-00002E7F0000}"/>
    <cellStyle name="Porcentagem 4 3 4 2 2 4 2" xfId="32562" xr:uid="{00000000-0005-0000-0000-00002F7F0000}"/>
    <cellStyle name="Porcentagem 4 3 4 2 2 5" xfId="32563" xr:uid="{00000000-0005-0000-0000-0000307F0000}"/>
    <cellStyle name="Porcentagem 4 3 4 2 2 5 2" xfId="32564" xr:uid="{00000000-0005-0000-0000-0000317F0000}"/>
    <cellStyle name="Porcentagem 4 3 4 2 2 6" xfId="32565" xr:uid="{00000000-0005-0000-0000-0000327F0000}"/>
    <cellStyle name="Porcentagem 4 3 4 2 2 7" xfId="32566" xr:uid="{00000000-0005-0000-0000-0000337F0000}"/>
    <cellStyle name="Porcentagem 4 3 4 2 2 8" xfId="32567" xr:uid="{00000000-0005-0000-0000-0000347F0000}"/>
    <cellStyle name="Porcentagem 4 3 4 2 3" xfId="32568" xr:uid="{00000000-0005-0000-0000-0000357F0000}"/>
    <cellStyle name="Porcentagem 4 3 4 2 3 2" xfId="32569" xr:uid="{00000000-0005-0000-0000-0000367F0000}"/>
    <cellStyle name="Porcentagem 4 3 4 2 3 2 2" xfId="32570" xr:uid="{00000000-0005-0000-0000-0000377F0000}"/>
    <cellStyle name="Porcentagem 4 3 4 2 3 2 2 2" xfId="32571" xr:uid="{00000000-0005-0000-0000-0000387F0000}"/>
    <cellStyle name="Porcentagem 4 3 4 2 3 2 3" xfId="32572" xr:uid="{00000000-0005-0000-0000-0000397F0000}"/>
    <cellStyle name="Porcentagem 4 3 4 2 3 3" xfId="32573" xr:uid="{00000000-0005-0000-0000-00003A7F0000}"/>
    <cellStyle name="Porcentagem 4 3 4 2 3 3 2" xfId="32574" xr:uid="{00000000-0005-0000-0000-00003B7F0000}"/>
    <cellStyle name="Porcentagem 4 3 4 2 3 4" xfId="32575" xr:uid="{00000000-0005-0000-0000-00003C7F0000}"/>
    <cellStyle name="Porcentagem 4 3 4 2 3 4 2" xfId="32576" xr:uid="{00000000-0005-0000-0000-00003D7F0000}"/>
    <cellStyle name="Porcentagem 4 3 4 2 3 5" xfId="32577" xr:uid="{00000000-0005-0000-0000-00003E7F0000}"/>
    <cellStyle name="Porcentagem 4 3 4 2 4" xfId="32578" xr:uid="{00000000-0005-0000-0000-00003F7F0000}"/>
    <cellStyle name="Porcentagem 4 3 4 2 4 2" xfId="32579" xr:uid="{00000000-0005-0000-0000-0000407F0000}"/>
    <cellStyle name="Porcentagem 4 3 4 2 4 2 2" xfId="32580" xr:uid="{00000000-0005-0000-0000-0000417F0000}"/>
    <cellStyle name="Porcentagem 4 3 4 2 4 3" xfId="32581" xr:uid="{00000000-0005-0000-0000-0000427F0000}"/>
    <cellStyle name="Porcentagem 4 3 4 2 5" xfId="32582" xr:uid="{00000000-0005-0000-0000-0000437F0000}"/>
    <cellStyle name="Porcentagem 4 3 4 2 5 2" xfId="32583" xr:uid="{00000000-0005-0000-0000-0000447F0000}"/>
    <cellStyle name="Porcentagem 4 3 4 2 6" xfId="32584" xr:uid="{00000000-0005-0000-0000-0000457F0000}"/>
    <cellStyle name="Porcentagem 4 3 4 2 6 2" xfId="32585" xr:uid="{00000000-0005-0000-0000-0000467F0000}"/>
    <cellStyle name="Porcentagem 4 3 4 2 7" xfId="32586" xr:uid="{00000000-0005-0000-0000-0000477F0000}"/>
    <cellStyle name="Porcentagem 4 3 4 2 8" xfId="32587" xr:uid="{00000000-0005-0000-0000-0000487F0000}"/>
    <cellStyle name="Porcentagem 4 3 4 2 9" xfId="32588" xr:uid="{00000000-0005-0000-0000-0000497F0000}"/>
    <cellStyle name="Porcentagem 4 3 4 3" xfId="32589" xr:uid="{00000000-0005-0000-0000-00004A7F0000}"/>
    <cellStyle name="Porcentagem 4 3 4 3 2" xfId="32590" xr:uid="{00000000-0005-0000-0000-00004B7F0000}"/>
    <cellStyle name="Porcentagem 4 3 4 3 2 2" xfId="32591" xr:uid="{00000000-0005-0000-0000-00004C7F0000}"/>
    <cellStyle name="Porcentagem 4 3 4 3 2 2 2" xfId="32592" xr:uid="{00000000-0005-0000-0000-00004D7F0000}"/>
    <cellStyle name="Porcentagem 4 3 4 3 2 2 2 2" xfId="32593" xr:uid="{00000000-0005-0000-0000-00004E7F0000}"/>
    <cellStyle name="Porcentagem 4 3 4 3 2 2 3" xfId="32594" xr:uid="{00000000-0005-0000-0000-00004F7F0000}"/>
    <cellStyle name="Porcentagem 4 3 4 3 2 3" xfId="32595" xr:uid="{00000000-0005-0000-0000-0000507F0000}"/>
    <cellStyle name="Porcentagem 4 3 4 3 2 3 2" xfId="32596" xr:uid="{00000000-0005-0000-0000-0000517F0000}"/>
    <cellStyle name="Porcentagem 4 3 4 3 2 4" xfId="32597" xr:uid="{00000000-0005-0000-0000-0000527F0000}"/>
    <cellStyle name="Porcentagem 4 3 4 3 2 4 2" xfId="32598" xr:uid="{00000000-0005-0000-0000-0000537F0000}"/>
    <cellStyle name="Porcentagem 4 3 4 3 2 5" xfId="32599" xr:uid="{00000000-0005-0000-0000-0000547F0000}"/>
    <cellStyle name="Porcentagem 4 3 4 3 3" xfId="32600" xr:uid="{00000000-0005-0000-0000-0000557F0000}"/>
    <cellStyle name="Porcentagem 4 3 4 3 3 2" xfId="32601" xr:uid="{00000000-0005-0000-0000-0000567F0000}"/>
    <cellStyle name="Porcentagem 4 3 4 3 3 2 2" xfId="32602" xr:uid="{00000000-0005-0000-0000-0000577F0000}"/>
    <cellStyle name="Porcentagem 4 3 4 3 3 3" xfId="32603" xr:uid="{00000000-0005-0000-0000-0000587F0000}"/>
    <cellStyle name="Porcentagem 4 3 4 3 4" xfId="32604" xr:uid="{00000000-0005-0000-0000-0000597F0000}"/>
    <cellStyle name="Porcentagem 4 3 4 3 4 2" xfId="32605" xr:uid="{00000000-0005-0000-0000-00005A7F0000}"/>
    <cellStyle name="Porcentagem 4 3 4 3 5" xfId="32606" xr:uid="{00000000-0005-0000-0000-00005B7F0000}"/>
    <cellStyle name="Porcentagem 4 3 4 3 5 2" xfId="32607" xr:uid="{00000000-0005-0000-0000-00005C7F0000}"/>
    <cellStyle name="Porcentagem 4 3 4 3 6" xfId="32608" xr:uid="{00000000-0005-0000-0000-00005D7F0000}"/>
    <cellStyle name="Porcentagem 4 3 4 3 7" xfId="32609" xr:uid="{00000000-0005-0000-0000-00005E7F0000}"/>
    <cellStyle name="Porcentagem 4 3 4 3 8" xfId="32610" xr:uid="{00000000-0005-0000-0000-00005F7F0000}"/>
    <cellStyle name="Porcentagem 4 3 4 4" xfId="32611" xr:uid="{00000000-0005-0000-0000-0000607F0000}"/>
    <cellStyle name="Porcentagem 4 3 4 4 2" xfId="32612" xr:uid="{00000000-0005-0000-0000-0000617F0000}"/>
    <cellStyle name="Porcentagem 4 3 4 4 2 2" xfId="32613" xr:uid="{00000000-0005-0000-0000-0000627F0000}"/>
    <cellStyle name="Porcentagem 4 3 4 4 2 2 2" xfId="32614" xr:uid="{00000000-0005-0000-0000-0000637F0000}"/>
    <cellStyle name="Porcentagem 4 3 4 4 2 3" xfId="32615" xr:uid="{00000000-0005-0000-0000-0000647F0000}"/>
    <cellStyle name="Porcentagem 4 3 4 4 3" xfId="32616" xr:uid="{00000000-0005-0000-0000-0000657F0000}"/>
    <cellStyle name="Porcentagem 4 3 4 4 3 2" xfId="32617" xr:uid="{00000000-0005-0000-0000-0000667F0000}"/>
    <cellStyle name="Porcentagem 4 3 4 4 4" xfId="32618" xr:uid="{00000000-0005-0000-0000-0000677F0000}"/>
    <cellStyle name="Porcentagem 4 3 4 4 4 2" xfId="32619" xr:uid="{00000000-0005-0000-0000-0000687F0000}"/>
    <cellStyle name="Porcentagem 4 3 4 4 5" xfId="32620" xr:uid="{00000000-0005-0000-0000-0000697F0000}"/>
    <cellStyle name="Porcentagem 4 3 4 5" xfId="32621" xr:uid="{00000000-0005-0000-0000-00006A7F0000}"/>
    <cellStyle name="Porcentagem 4 3 4 5 2" xfId="32622" xr:uid="{00000000-0005-0000-0000-00006B7F0000}"/>
    <cellStyle name="Porcentagem 4 3 4 5 2 2" xfId="32623" xr:uid="{00000000-0005-0000-0000-00006C7F0000}"/>
    <cellStyle name="Porcentagem 4 3 4 5 3" xfId="32624" xr:uid="{00000000-0005-0000-0000-00006D7F0000}"/>
    <cellStyle name="Porcentagem 4 3 4 6" xfId="32625" xr:uid="{00000000-0005-0000-0000-00006E7F0000}"/>
    <cellStyle name="Porcentagem 4 3 4 6 2" xfId="32626" xr:uid="{00000000-0005-0000-0000-00006F7F0000}"/>
    <cellStyle name="Porcentagem 4 3 4 7" xfId="32627" xr:uid="{00000000-0005-0000-0000-0000707F0000}"/>
    <cellStyle name="Porcentagem 4 3 4 7 2" xfId="32628" xr:uid="{00000000-0005-0000-0000-0000717F0000}"/>
    <cellStyle name="Porcentagem 4 3 4 8" xfId="32629" xr:uid="{00000000-0005-0000-0000-0000727F0000}"/>
    <cellStyle name="Porcentagem 4 3 4 9" xfId="32630" xr:uid="{00000000-0005-0000-0000-0000737F0000}"/>
    <cellStyle name="Porcentagem 4 3 5" xfId="32631" xr:uid="{00000000-0005-0000-0000-0000747F0000}"/>
    <cellStyle name="Porcentagem 4 3 5 2" xfId="32632" xr:uid="{00000000-0005-0000-0000-0000757F0000}"/>
    <cellStyle name="Porcentagem 4 3 5 2 2" xfId="32633" xr:uid="{00000000-0005-0000-0000-0000767F0000}"/>
    <cellStyle name="Porcentagem 4 3 5 2 2 2" xfId="32634" xr:uid="{00000000-0005-0000-0000-0000777F0000}"/>
    <cellStyle name="Porcentagem 4 3 5 2 2 2 2" xfId="32635" xr:uid="{00000000-0005-0000-0000-0000787F0000}"/>
    <cellStyle name="Porcentagem 4 3 5 2 2 2 2 2" xfId="32636" xr:uid="{00000000-0005-0000-0000-0000797F0000}"/>
    <cellStyle name="Porcentagem 4 3 5 2 2 2 3" xfId="32637" xr:uid="{00000000-0005-0000-0000-00007A7F0000}"/>
    <cellStyle name="Porcentagem 4 3 5 2 2 3" xfId="32638" xr:uid="{00000000-0005-0000-0000-00007B7F0000}"/>
    <cellStyle name="Porcentagem 4 3 5 2 2 3 2" xfId="32639" xr:uid="{00000000-0005-0000-0000-00007C7F0000}"/>
    <cellStyle name="Porcentagem 4 3 5 2 2 4" xfId="32640" xr:uid="{00000000-0005-0000-0000-00007D7F0000}"/>
    <cellStyle name="Porcentagem 4 3 5 2 2 4 2" xfId="32641" xr:uid="{00000000-0005-0000-0000-00007E7F0000}"/>
    <cellStyle name="Porcentagem 4 3 5 2 2 5" xfId="32642" xr:uid="{00000000-0005-0000-0000-00007F7F0000}"/>
    <cellStyle name="Porcentagem 4 3 5 2 3" xfId="32643" xr:uid="{00000000-0005-0000-0000-0000807F0000}"/>
    <cellStyle name="Porcentagem 4 3 5 2 3 2" xfId="32644" xr:uid="{00000000-0005-0000-0000-0000817F0000}"/>
    <cellStyle name="Porcentagem 4 3 5 2 3 2 2" xfId="32645" xr:uid="{00000000-0005-0000-0000-0000827F0000}"/>
    <cellStyle name="Porcentagem 4 3 5 2 3 3" xfId="32646" xr:uid="{00000000-0005-0000-0000-0000837F0000}"/>
    <cellStyle name="Porcentagem 4 3 5 2 4" xfId="32647" xr:uid="{00000000-0005-0000-0000-0000847F0000}"/>
    <cellStyle name="Porcentagem 4 3 5 2 4 2" xfId="32648" xr:uid="{00000000-0005-0000-0000-0000857F0000}"/>
    <cellStyle name="Porcentagem 4 3 5 2 5" xfId="32649" xr:uid="{00000000-0005-0000-0000-0000867F0000}"/>
    <cellStyle name="Porcentagem 4 3 5 2 5 2" xfId="32650" xr:uid="{00000000-0005-0000-0000-0000877F0000}"/>
    <cellStyle name="Porcentagem 4 3 5 2 6" xfId="32651" xr:uid="{00000000-0005-0000-0000-0000887F0000}"/>
    <cellStyle name="Porcentagem 4 3 5 2 7" xfId="32652" xr:uid="{00000000-0005-0000-0000-0000897F0000}"/>
    <cellStyle name="Porcentagem 4 3 5 2 8" xfId="32653" xr:uid="{00000000-0005-0000-0000-00008A7F0000}"/>
    <cellStyle name="Porcentagem 4 3 5 3" xfId="32654" xr:uid="{00000000-0005-0000-0000-00008B7F0000}"/>
    <cellStyle name="Porcentagem 4 3 5 3 2" xfId="32655" xr:uid="{00000000-0005-0000-0000-00008C7F0000}"/>
    <cellStyle name="Porcentagem 4 3 5 3 2 2" xfId="32656" xr:uid="{00000000-0005-0000-0000-00008D7F0000}"/>
    <cellStyle name="Porcentagem 4 3 5 3 2 2 2" xfId="32657" xr:uid="{00000000-0005-0000-0000-00008E7F0000}"/>
    <cellStyle name="Porcentagem 4 3 5 3 2 3" xfId="32658" xr:uid="{00000000-0005-0000-0000-00008F7F0000}"/>
    <cellStyle name="Porcentagem 4 3 5 3 3" xfId="32659" xr:uid="{00000000-0005-0000-0000-0000907F0000}"/>
    <cellStyle name="Porcentagem 4 3 5 3 3 2" xfId="32660" xr:uid="{00000000-0005-0000-0000-0000917F0000}"/>
    <cellStyle name="Porcentagem 4 3 5 3 4" xfId="32661" xr:uid="{00000000-0005-0000-0000-0000927F0000}"/>
    <cellStyle name="Porcentagem 4 3 5 3 4 2" xfId="32662" xr:uid="{00000000-0005-0000-0000-0000937F0000}"/>
    <cellStyle name="Porcentagem 4 3 5 3 5" xfId="32663" xr:uid="{00000000-0005-0000-0000-0000947F0000}"/>
    <cellStyle name="Porcentagem 4 3 5 4" xfId="32664" xr:uid="{00000000-0005-0000-0000-0000957F0000}"/>
    <cellStyle name="Porcentagem 4 3 5 4 2" xfId="32665" xr:uid="{00000000-0005-0000-0000-0000967F0000}"/>
    <cellStyle name="Porcentagem 4 3 5 4 2 2" xfId="32666" xr:uid="{00000000-0005-0000-0000-0000977F0000}"/>
    <cellStyle name="Porcentagem 4 3 5 4 3" xfId="32667" xr:uid="{00000000-0005-0000-0000-0000987F0000}"/>
    <cellStyle name="Porcentagem 4 3 5 5" xfId="32668" xr:uid="{00000000-0005-0000-0000-0000997F0000}"/>
    <cellStyle name="Porcentagem 4 3 5 5 2" xfId="32669" xr:uid="{00000000-0005-0000-0000-00009A7F0000}"/>
    <cellStyle name="Porcentagem 4 3 5 6" xfId="32670" xr:uid="{00000000-0005-0000-0000-00009B7F0000}"/>
    <cellStyle name="Porcentagem 4 3 5 6 2" xfId="32671" xr:uid="{00000000-0005-0000-0000-00009C7F0000}"/>
    <cellStyle name="Porcentagem 4 3 5 7" xfId="32672" xr:uid="{00000000-0005-0000-0000-00009D7F0000}"/>
    <cellStyle name="Porcentagem 4 3 5 8" xfId="32673" xr:uid="{00000000-0005-0000-0000-00009E7F0000}"/>
    <cellStyle name="Porcentagem 4 3 5 9" xfId="32674" xr:uid="{00000000-0005-0000-0000-00009F7F0000}"/>
    <cellStyle name="Porcentagem 4 3 6" xfId="32675" xr:uid="{00000000-0005-0000-0000-0000A07F0000}"/>
    <cellStyle name="Porcentagem 4 3 6 2" xfId="32676" xr:uid="{00000000-0005-0000-0000-0000A17F0000}"/>
    <cellStyle name="Porcentagem 4 3 6 2 2" xfId="32677" xr:uid="{00000000-0005-0000-0000-0000A27F0000}"/>
    <cellStyle name="Porcentagem 4 3 6 2 2 2" xfId="32678" xr:uid="{00000000-0005-0000-0000-0000A37F0000}"/>
    <cellStyle name="Porcentagem 4 3 6 2 2 2 2" xfId="32679" xr:uid="{00000000-0005-0000-0000-0000A47F0000}"/>
    <cellStyle name="Porcentagem 4 3 6 2 2 2 2 2" xfId="32680" xr:uid="{00000000-0005-0000-0000-0000A57F0000}"/>
    <cellStyle name="Porcentagem 4 3 6 2 2 2 3" xfId="32681" xr:uid="{00000000-0005-0000-0000-0000A67F0000}"/>
    <cellStyle name="Porcentagem 4 3 6 2 2 3" xfId="32682" xr:uid="{00000000-0005-0000-0000-0000A77F0000}"/>
    <cellStyle name="Porcentagem 4 3 6 2 2 3 2" xfId="32683" xr:uid="{00000000-0005-0000-0000-0000A87F0000}"/>
    <cellStyle name="Porcentagem 4 3 6 2 2 4" xfId="32684" xr:uid="{00000000-0005-0000-0000-0000A97F0000}"/>
    <cellStyle name="Porcentagem 4 3 6 2 2 4 2" xfId="32685" xr:uid="{00000000-0005-0000-0000-0000AA7F0000}"/>
    <cellStyle name="Porcentagem 4 3 6 2 2 5" xfId="32686" xr:uid="{00000000-0005-0000-0000-0000AB7F0000}"/>
    <cellStyle name="Porcentagem 4 3 6 2 3" xfId="32687" xr:uid="{00000000-0005-0000-0000-0000AC7F0000}"/>
    <cellStyle name="Porcentagem 4 3 6 2 3 2" xfId="32688" xr:uid="{00000000-0005-0000-0000-0000AD7F0000}"/>
    <cellStyle name="Porcentagem 4 3 6 2 3 2 2" xfId="32689" xr:uid="{00000000-0005-0000-0000-0000AE7F0000}"/>
    <cellStyle name="Porcentagem 4 3 6 2 3 3" xfId="32690" xr:uid="{00000000-0005-0000-0000-0000AF7F0000}"/>
    <cellStyle name="Porcentagem 4 3 6 2 4" xfId="32691" xr:uid="{00000000-0005-0000-0000-0000B07F0000}"/>
    <cellStyle name="Porcentagem 4 3 6 2 4 2" xfId="32692" xr:uid="{00000000-0005-0000-0000-0000B17F0000}"/>
    <cellStyle name="Porcentagem 4 3 6 2 5" xfId="32693" xr:uid="{00000000-0005-0000-0000-0000B27F0000}"/>
    <cellStyle name="Porcentagem 4 3 6 2 5 2" xfId="32694" xr:uid="{00000000-0005-0000-0000-0000B37F0000}"/>
    <cellStyle name="Porcentagem 4 3 6 2 6" xfId="32695" xr:uid="{00000000-0005-0000-0000-0000B47F0000}"/>
    <cellStyle name="Porcentagem 4 3 6 2 7" xfId="32696" xr:uid="{00000000-0005-0000-0000-0000B57F0000}"/>
    <cellStyle name="Porcentagem 4 3 6 2 8" xfId="32697" xr:uid="{00000000-0005-0000-0000-0000B67F0000}"/>
    <cellStyle name="Porcentagem 4 3 6 3" xfId="32698" xr:uid="{00000000-0005-0000-0000-0000B77F0000}"/>
    <cellStyle name="Porcentagem 4 3 6 3 2" xfId="32699" xr:uid="{00000000-0005-0000-0000-0000B87F0000}"/>
    <cellStyle name="Porcentagem 4 3 6 3 2 2" xfId="32700" xr:uid="{00000000-0005-0000-0000-0000B97F0000}"/>
    <cellStyle name="Porcentagem 4 3 6 3 2 2 2" xfId="32701" xr:uid="{00000000-0005-0000-0000-0000BA7F0000}"/>
    <cellStyle name="Porcentagem 4 3 6 3 2 3" xfId="32702" xr:uid="{00000000-0005-0000-0000-0000BB7F0000}"/>
    <cellStyle name="Porcentagem 4 3 6 3 3" xfId="32703" xr:uid="{00000000-0005-0000-0000-0000BC7F0000}"/>
    <cellStyle name="Porcentagem 4 3 6 3 3 2" xfId="32704" xr:uid="{00000000-0005-0000-0000-0000BD7F0000}"/>
    <cellStyle name="Porcentagem 4 3 6 3 4" xfId="32705" xr:uid="{00000000-0005-0000-0000-0000BE7F0000}"/>
    <cellStyle name="Porcentagem 4 3 6 3 4 2" xfId="32706" xr:uid="{00000000-0005-0000-0000-0000BF7F0000}"/>
    <cellStyle name="Porcentagem 4 3 6 3 5" xfId="32707" xr:uid="{00000000-0005-0000-0000-0000C07F0000}"/>
    <cellStyle name="Porcentagem 4 3 6 4" xfId="32708" xr:uid="{00000000-0005-0000-0000-0000C17F0000}"/>
    <cellStyle name="Porcentagem 4 3 6 4 2" xfId="32709" xr:uid="{00000000-0005-0000-0000-0000C27F0000}"/>
    <cellStyle name="Porcentagem 4 3 6 4 2 2" xfId="32710" xr:uid="{00000000-0005-0000-0000-0000C37F0000}"/>
    <cellStyle name="Porcentagem 4 3 6 4 3" xfId="32711" xr:uid="{00000000-0005-0000-0000-0000C47F0000}"/>
    <cellStyle name="Porcentagem 4 3 6 5" xfId="32712" xr:uid="{00000000-0005-0000-0000-0000C57F0000}"/>
    <cellStyle name="Porcentagem 4 3 6 5 2" xfId="32713" xr:uid="{00000000-0005-0000-0000-0000C67F0000}"/>
    <cellStyle name="Porcentagem 4 3 6 6" xfId="32714" xr:uid="{00000000-0005-0000-0000-0000C77F0000}"/>
    <cellStyle name="Porcentagem 4 3 6 6 2" xfId="32715" xr:uid="{00000000-0005-0000-0000-0000C87F0000}"/>
    <cellStyle name="Porcentagem 4 3 6 7" xfId="32716" xr:uid="{00000000-0005-0000-0000-0000C97F0000}"/>
    <cellStyle name="Porcentagem 4 3 6 8" xfId="32717" xr:uid="{00000000-0005-0000-0000-0000CA7F0000}"/>
    <cellStyle name="Porcentagem 4 3 6 9" xfId="32718" xr:uid="{00000000-0005-0000-0000-0000CB7F0000}"/>
    <cellStyle name="Porcentagem 4 3 7" xfId="32719" xr:uid="{00000000-0005-0000-0000-0000CC7F0000}"/>
    <cellStyle name="Porcentagem 4 3 7 2" xfId="32720" xr:uid="{00000000-0005-0000-0000-0000CD7F0000}"/>
    <cellStyle name="Porcentagem 4 3 7 2 2" xfId="32721" xr:uid="{00000000-0005-0000-0000-0000CE7F0000}"/>
    <cellStyle name="Porcentagem 4 3 7 2 2 2" xfId="32722" xr:uid="{00000000-0005-0000-0000-0000CF7F0000}"/>
    <cellStyle name="Porcentagem 4 3 7 2 2 2 2" xfId="32723" xr:uid="{00000000-0005-0000-0000-0000D07F0000}"/>
    <cellStyle name="Porcentagem 4 3 7 2 2 2 2 2" xfId="32724" xr:uid="{00000000-0005-0000-0000-0000D17F0000}"/>
    <cellStyle name="Porcentagem 4 3 7 2 2 2 3" xfId="32725" xr:uid="{00000000-0005-0000-0000-0000D27F0000}"/>
    <cellStyle name="Porcentagem 4 3 7 2 2 3" xfId="32726" xr:uid="{00000000-0005-0000-0000-0000D37F0000}"/>
    <cellStyle name="Porcentagem 4 3 7 2 2 3 2" xfId="32727" xr:uid="{00000000-0005-0000-0000-0000D47F0000}"/>
    <cellStyle name="Porcentagem 4 3 7 2 2 4" xfId="32728" xr:uid="{00000000-0005-0000-0000-0000D57F0000}"/>
    <cellStyle name="Porcentagem 4 3 7 2 2 4 2" xfId="32729" xr:uid="{00000000-0005-0000-0000-0000D67F0000}"/>
    <cellStyle name="Porcentagem 4 3 7 2 2 5" xfId="32730" xr:uid="{00000000-0005-0000-0000-0000D77F0000}"/>
    <cellStyle name="Porcentagem 4 3 7 2 3" xfId="32731" xr:uid="{00000000-0005-0000-0000-0000D87F0000}"/>
    <cellStyle name="Porcentagem 4 3 7 2 3 2" xfId="32732" xr:uid="{00000000-0005-0000-0000-0000D97F0000}"/>
    <cellStyle name="Porcentagem 4 3 7 2 3 2 2" xfId="32733" xr:uid="{00000000-0005-0000-0000-0000DA7F0000}"/>
    <cellStyle name="Porcentagem 4 3 7 2 3 3" xfId="32734" xr:uid="{00000000-0005-0000-0000-0000DB7F0000}"/>
    <cellStyle name="Porcentagem 4 3 7 2 4" xfId="32735" xr:uid="{00000000-0005-0000-0000-0000DC7F0000}"/>
    <cellStyle name="Porcentagem 4 3 7 2 4 2" xfId="32736" xr:uid="{00000000-0005-0000-0000-0000DD7F0000}"/>
    <cellStyle name="Porcentagem 4 3 7 2 5" xfId="32737" xr:uid="{00000000-0005-0000-0000-0000DE7F0000}"/>
    <cellStyle name="Porcentagem 4 3 7 2 5 2" xfId="32738" xr:uid="{00000000-0005-0000-0000-0000DF7F0000}"/>
    <cellStyle name="Porcentagem 4 3 7 2 6" xfId="32739" xr:uid="{00000000-0005-0000-0000-0000E07F0000}"/>
    <cellStyle name="Porcentagem 4 3 7 2 7" xfId="32740" xr:uid="{00000000-0005-0000-0000-0000E17F0000}"/>
    <cellStyle name="Porcentagem 4 3 7 2 8" xfId="32741" xr:uid="{00000000-0005-0000-0000-0000E27F0000}"/>
    <cellStyle name="Porcentagem 4 3 7 3" xfId="32742" xr:uid="{00000000-0005-0000-0000-0000E37F0000}"/>
    <cellStyle name="Porcentagem 4 3 7 3 2" xfId="32743" xr:uid="{00000000-0005-0000-0000-0000E47F0000}"/>
    <cellStyle name="Porcentagem 4 3 7 3 2 2" xfId="32744" xr:uid="{00000000-0005-0000-0000-0000E57F0000}"/>
    <cellStyle name="Porcentagem 4 3 7 3 2 2 2" xfId="32745" xr:uid="{00000000-0005-0000-0000-0000E67F0000}"/>
    <cellStyle name="Porcentagem 4 3 7 3 2 3" xfId="32746" xr:uid="{00000000-0005-0000-0000-0000E77F0000}"/>
    <cellStyle name="Porcentagem 4 3 7 3 3" xfId="32747" xr:uid="{00000000-0005-0000-0000-0000E87F0000}"/>
    <cellStyle name="Porcentagem 4 3 7 3 3 2" xfId="32748" xr:uid="{00000000-0005-0000-0000-0000E97F0000}"/>
    <cellStyle name="Porcentagem 4 3 7 3 4" xfId="32749" xr:uid="{00000000-0005-0000-0000-0000EA7F0000}"/>
    <cellStyle name="Porcentagem 4 3 7 3 4 2" xfId="32750" xr:uid="{00000000-0005-0000-0000-0000EB7F0000}"/>
    <cellStyle name="Porcentagem 4 3 7 3 5" xfId="32751" xr:uid="{00000000-0005-0000-0000-0000EC7F0000}"/>
    <cellStyle name="Porcentagem 4 3 7 4" xfId="32752" xr:uid="{00000000-0005-0000-0000-0000ED7F0000}"/>
    <cellStyle name="Porcentagem 4 3 7 4 2" xfId="32753" xr:uid="{00000000-0005-0000-0000-0000EE7F0000}"/>
    <cellStyle name="Porcentagem 4 3 7 4 2 2" xfId="32754" xr:uid="{00000000-0005-0000-0000-0000EF7F0000}"/>
    <cellStyle name="Porcentagem 4 3 7 4 3" xfId="32755" xr:uid="{00000000-0005-0000-0000-0000F07F0000}"/>
    <cellStyle name="Porcentagem 4 3 7 5" xfId="32756" xr:uid="{00000000-0005-0000-0000-0000F17F0000}"/>
    <cellStyle name="Porcentagem 4 3 7 5 2" xfId="32757" xr:uid="{00000000-0005-0000-0000-0000F27F0000}"/>
    <cellStyle name="Porcentagem 4 3 7 6" xfId="32758" xr:uid="{00000000-0005-0000-0000-0000F37F0000}"/>
    <cellStyle name="Porcentagem 4 3 7 6 2" xfId="32759" xr:uid="{00000000-0005-0000-0000-0000F47F0000}"/>
    <cellStyle name="Porcentagem 4 3 7 7" xfId="32760" xr:uid="{00000000-0005-0000-0000-0000F57F0000}"/>
    <cellStyle name="Porcentagem 4 3 7 8" xfId="32761" xr:uid="{00000000-0005-0000-0000-0000F67F0000}"/>
    <cellStyle name="Porcentagem 4 3 7 9" xfId="32762" xr:uid="{00000000-0005-0000-0000-0000F77F0000}"/>
    <cellStyle name="Porcentagem 4 3 8" xfId="32763" xr:uid="{00000000-0005-0000-0000-0000F87F0000}"/>
    <cellStyle name="Porcentagem 4 3 8 2" xfId="32764" xr:uid="{00000000-0005-0000-0000-0000F97F0000}"/>
    <cellStyle name="Porcentagem 4 3 8 2 2" xfId="32765" xr:uid="{00000000-0005-0000-0000-0000FA7F0000}"/>
    <cellStyle name="Porcentagem 4 3 8 2 2 2" xfId="32766" xr:uid="{00000000-0005-0000-0000-0000FB7F0000}"/>
    <cellStyle name="Porcentagem 4 3 8 2 2 2 2" xfId="32767" xr:uid="{00000000-0005-0000-0000-0000FC7F0000}"/>
    <cellStyle name="Porcentagem 4 3 8 2 2 3" xfId="32768" xr:uid="{00000000-0005-0000-0000-0000FD7F0000}"/>
    <cellStyle name="Porcentagem 4 3 8 2 3" xfId="32769" xr:uid="{00000000-0005-0000-0000-0000FE7F0000}"/>
    <cellStyle name="Porcentagem 4 3 8 2 3 2" xfId="32770" xr:uid="{00000000-0005-0000-0000-0000FF7F0000}"/>
    <cellStyle name="Porcentagem 4 3 8 2 4" xfId="32771" xr:uid="{00000000-0005-0000-0000-000000800000}"/>
    <cellStyle name="Porcentagem 4 3 8 2 4 2" xfId="32772" xr:uid="{00000000-0005-0000-0000-000001800000}"/>
    <cellStyle name="Porcentagem 4 3 8 2 5" xfId="32773" xr:uid="{00000000-0005-0000-0000-000002800000}"/>
    <cellStyle name="Porcentagem 4 3 8 3" xfId="32774" xr:uid="{00000000-0005-0000-0000-000003800000}"/>
    <cellStyle name="Porcentagem 4 3 8 3 2" xfId="32775" xr:uid="{00000000-0005-0000-0000-000004800000}"/>
    <cellStyle name="Porcentagem 4 3 8 3 2 2" xfId="32776" xr:uid="{00000000-0005-0000-0000-000005800000}"/>
    <cellStyle name="Porcentagem 4 3 8 3 3" xfId="32777" xr:uid="{00000000-0005-0000-0000-000006800000}"/>
    <cellStyle name="Porcentagem 4 3 8 4" xfId="32778" xr:uid="{00000000-0005-0000-0000-000007800000}"/>
    <cellStyle name="Porcentagem 4 3 8 4 2" xfId="32779" xr:uid="{00000000-0005-0000-0000-000008800000}"/>
    <cellStyle name="Porcentagem 4 3 8 5" xfId="32780" xr:uid="{00000000-0005-0000-0000-000009800000}"/>
    <cellStyle name="Porcentagem 4 3 8 5 2" xfId="32781" xr:uid="{00000000-0005-0000-0000-00000A800000}"/>
    <cellStyle name="Porcentagem 4 3 8 6" xfId="32782" xr:uid="{00000000-0005-0000-0000-00000B800000}"/>
    <cellStyle name="Porcentagem 4 3 8 7" xfId="32783" xr:uid="{00000000-0005-0000-0000-00000C800000}"/>
    <cellStyle name="Porcentagem 4 3 8 8" xfId="32784" xr:uid="{00000000-0005-0000-0000-00000D800000}"/>
    <cellStyle name="Porcentagem 4 3 9" xfId="32785" xr:uid="{00000000-0005-0000-0000-00000E800000}"/>
    <cellStyle name="Porcentagem 4 3 9 2" xfId="32786" xr:uid="{00000000-0005-0000-0000-00000F800000}"/>
    <cellStyle name="Porcentagem 4 3 9 2 2" xfId="32787" xr:uid="{00000000-0005-0000-0000-000010800000}"/>
    <cellStyle name="Porcentagem 4 3 9 2 2 2" xfId="32788" xr:uid="{00000000-0005-0000-0000-000011800000}"/>
    <cellStyle name="Porcentagem 4 3 9 2 2 2 2" xfId="32789" xr:uid="{00000000-0005-0000-0000-000012800000}"/>
    <cellStyle name="Porcentagem 4 3 9 2 2 3" xfId="32790" xr:uid="{00000000-0005-0000-0000-000013800000}"/>
    <cellStyle name="Porcentagem 4 3 9 2 3" xfId="32791" xr:uid="{00000000-0005-0000-0000-000014800000}"/>
    <cellStyle name="Porcentagem 4 3 9 2 3 2" xfId="32792" xr:uid="{00000000-0005-0000-0000-000015800000}"/>
    <cellStyle name="Porcentagem 4 3 9 2 4" xfId="32793" xr:uid="{00000000-0005-0000-0000-000016800000}"/>
    <cellStyle name="Porcentagem 4 3 9 2 4 2" xfId="32794" xr:uid="{00000000-0005-0000-0000-000017800000}"/>
    <cellStyle name="Porcentagem 4 3 9 2 5" xfId="32795" xr:uid="{00000000-0005-0000-0000-000018800000}"/>
    <cellStyle name="Porcentagem 4 3 9 3" xfId="32796" xr:uid="{00000000-0005-0000-0000-000019800000}"/>
    <cellStyle name="Porcentagem 4 3 9 3 2" xfId="32797" xr:uid="{00000000-0005-0000-0000-00001A800000}"/>
    <cellStyle name="Porcentagem 4 3 9 3 2 2" xfId="32798" xr:uid="{00000000-0005-0000-0000-00001B800000}"/>
    <cellStyle name="Porcentagem 4 3 9 3 3" xfId="32799" xr:uid="{00000000-0005-0000-0000-00001C800000}"/>
    <cellStyle name="Porcentagem 4 3 9 4" xfId="32800" xr:uid="{00000000-0005-0000-0000-00001D800000}"/>
    <cellStyle name="Porcentagem 4 3 9 4 2" xfId="32801" xr:uid="{00000000-0005-0000-0000-00001E800000}"/>
    <cellStyle name="Porcentagem 4 3 9 5" xfId="32802" xr:uid="{00000000-0005-0000-0000-00001F800000}"/>
    <cellStyle name="Porcentagem 4 3 9 5 2" xfId="32803" xr:uid="{00000000-0005-0000-0000-000020800000}"/>
    <cellStyle name="Porcentagem 4 3 9 6" xfId="32804" xr:uid="{00000000-0005-0000-0000-000021800000}"/>
    <cellStyle name="Porcentagem 4 30" xfId="32805" xr:uid="{00000000-0005-0000-0000-000022800000}"/>
    <cellStyle name="Porcentagem 4 31" xfId="32806" xr:uid="{00000000-0005-0000-0000-000023800000}"/>
    <cellStyle name="Porcentagem 4 32" xfId="32807" xr:uid="{00000000-0005-0000-0000-000024800000}"/>
    <cellStyle name="Porcentagem 4 33" xfId="32808" xr:uid="{00000000-0005-0000-0000-000025800000}"/>
    <cellStyle name="Porcentagem 4 34" xfId="32809" xr:uid="{00000000-0005-0000-0000-000026800000}"/>
    <cellStyle name="Porcentagem 4 35" xfId="32810" xr:uid="{00000000-0005-0000-0000-000027800000}"/>
    <cellStyle name="Porcentagem 4 36" xfId="32811" xr:uid="{00000000-0005-0000-0000-000028800000}"/>
    <cellStyle name="Porcentagem 4 37" xfId="32812" xr:uid="{00000000-0005-0000-0000-000029800000}"/>
    <cellStyle name="Porcentagem 4 38" xfId="32813" xr:uid="{00000000-0005-0000-0000-00002A800000}"/>
    <cellStyle name="Porcentagem 4 39" xfId="32814" xr:uid="{00000000-0005-0000-0000-00002B800000}"/>
    <cellStyle name="Porcentagem 4 4" xfId="32815" xr:uid="{00000000-0005-0000-0000-00002C800000}"/>
    <cellStyle name="Porcentagem 4 4 10" xfId="32816" xr:uid="{00000000-0005-0000-0000-00002D800000}"/>
    <cellStyle name="Porcentagem 4 4 11" xfId="32817" xr:uid="{00000000-0005-0000-0000-00002E800000}"/>
    <cellStyle name="Porcentagem 4 4 2" xfId="32818" xr:uid="{00000000-0005-0000-0000-00002F800000}"/>
    <cellStyle name="Porcentagem 4 4 2 2" xfId="32819" xr:uid="{00000000-0005-0000-0000-000030800000}"/>
    <cellStyle name="Porcentagem 4 4 2 2 2" xfId="32820" xr:uid="{00000000-0005-0000-0000-000031800000}"/>
    <cellStyle name="Porcentagem 4 4 2 2 2 2" xfId="32821" xr:uid="{00000000-0005-0000-0000-000032800000}"/>
    <cellStyle name="Porcentagem 4 4 2 2 2 2 2" xfId="32822" xr:uid="{00000000-0005-0000-0000-000033800000}"/>
    <cellStyle name="Porcentagem 4 4 2 2 2 2 2 2" xfId="32823" xr:uid="{00000000-0005-0000-0000-000034800000}"/>
    <cellStyle name="Porcentagem 4 4 2 2 2 2 3" xfId="32824" xr:uid="{00000000-0005-0000-0000-000035800000}"/>
    <cellStyle name="Porcentagem 4 4 2 2 2 3" xfId="32825" xr:uid="{00000000-0005-0000-0000-000036800000}"/>
    <cellStyle name="Porcentagem 4 4 2 2 2 3 2" xfId="32826" xr:uid="{00000000-0005-0000-0000-000037800000}"/>
    <cellStyle name="Porcentagem 4 4 2 2 2 4" xfId="32827" xr:uid="{00000000-0005-0000-0000-000038800000}"/>
    <cellStyle name="Porcentagem 4 4 2 2 2 4 2" xfId="32828" xr:uid="{00000000-0005-0000-0000-000039800000}"/>
    <cellStyle name="Porcentagem 4 4 2 2 2 5" xfId="32829" xr:uid="{00000000-0005-0000-0000-00003A800000}"/>
    <cellStyle name="Porcentagem 4 4 2 2 3" xfId="32830" xr:uid="{00000000-0005-0000-0000-00003B800000}"/>
    <cellStyle name="Porcentagem 4 4 2 2 3 2" xfId="32831" xr:uid="{00000000-0005-0000-0000-00003C800000}"/>
    <cellStyle name="Porcentagem 4 4 2 2 3 2 2" xfId="32832" xr:uid="{00000000-0005-0000-0000-00003D800000}"/>
    <cellStyle name="Porcentagem 4 4 2 2 3 3" xfId="32833" xr:uid="{00000000-0005-0000-0000-00003E800000}"/>
    <cellStyle name="Porcentagem 4 4 2 2 4" xfId="32834" xr:uid="{00000000-0005-0000-0000-00003F800000}"/>
    <cellStyle name="Porcentagem 4 4 2 2 4 2" xfId="32835" xr:uid="{00000000-0005-0000-0000-000040800000}"/>
    <cellStyle name="Porcentagem 4 4 2 2 5" xfId="32836" xr:uid="{00000000-0005-0000-0000-000041800000}"/>
    <cellStyle name="Porcentagem 4 4 2 2 5 2" xfId="32837" xr:uid="{00000000-0005-0000-0000-000042800000}"/>
    <cellStyle name="Porcentagem 4 4 2 2 6" xfId="32838" xr:uid="{00000000-0005-0000-0000-000043800000}"/>
    <cellStyle name="Porcentagem 4 4 2 2 7" xfId="32839" xr:uid="{00000000-0005-0000-0000-000044800000}"/>
    <cellStyle name="Porcentagem 4 4 2 2 8" xfId="32840" xr:uid="{00000000-0005-0000-0000-000045800000}"/>
    <cellStyle name="Porcentagem 4 4 2 3" xfId="32841" xr:uid="{00000000-0005-0000-0000-000046800000}"/>
    <cellStyle name="Porcentagem 4 4 2 3 2" xfId="32842" xr:uid="{00000000-0005-0000-0000-000047800000}"/>
    <cellStyle name="Porcentagem 4 4 2 3 2 2" xfId="32843" xr:uid="{00000000-0005-0000-0000-000048800000}"/>
    <cellStyle name="Porcentagem 4 4 2 3 2 2 2" xfId="32844" xr:uid="{00000000-0005-0000-0000-000049800000}"/>
    <cellStyle name="Porcentagem 4 4 2 3 2 3" xfId="32845" xr:uid="{00000000-0005-0000-0000-00004A800000}"/>
    <cellStyle name="Porcentagem 4 4 2 3 3" xfId="32846" xr:uid="{00000000-0005-0000-0000-00004B800000}"/>
    <cellStyle name="Porcentagem 4 4 2 3 3 2" xfId="32847" xr:uid="{00000000-0005-0000-0000-00004C800000}"/>
    <cellStyle name="Porcentagem 4 4 2 3 4" xfId="32848" xr:uid="{00000000-0005-0000-0000-00004D800000}"/>
    <cellStyle name="Porcentagem 4 4 2 3 4 2" xfId="32849" xr:uid="{00000000-0005-0000-0000-00004E800000}"/>
    <cellStyle name="Porcentagem 4 4 2 3 5" xfId="32850" xr:uid="{00000000-0005-0000-0000-00004F800000}"/>
    <cellStyle name="Porcentagem 4 4 2 4" xfId="32851" xr:uid="{00000000-0005-0000-0000-000050800000}"/>
    <cellStyle name="Porcentagem 4 4 2 4 2" xfId="32852" xr:uid="{00000000-0005-0000-0000-000051800000}"/>
    <cellStyle name="Porcentagem 4 4 2 4 2 2" xfId="32853" xr:uid="{00000000-0005-0000-0000-000052800000}"/>
    <cellStyle name="Porcentagem 4 4 2 4 3" xfId="32854" xr:uid="{00000000-0005-0000-0000-000053800000}"/>
    <cellStyle name="Porcentagem 4 4 2 5" xfId="32855" xr:uid="{00000000-0005-0000-0000-000054800000}"/>
    <cellStyle name="Porcentagem 4 4 2 5 2" xfId="32856" xr:uid="{00000000-0005-0000-0000-000055800000}"/>
    <cellStyle name="Porcentagem 4 4 2 6" xfId="32857" xr:uid="{00000000-0005-0000-0000-000056800000}"/>
    <cellStyle name="Porcentagem 4 4 2 6 2" xfId="32858" xr:uid="{00000000-0005-0000-0000-000057800000}"/>
    <cellStyle name="Porcentagem 4 4 2 7" xfId="32859" xr:uid="{00000000-0005-0000-0000-000058800000}"/>
    <cellStyle name="Porcentagem 4 4 2 8" xfId="32860" xr:uid="{00000000-0005-0000-0000-000059800000}"/>
    <cellStyle name="Porcentagem 4 4 2 9" xfId="32861" xr:uid="{00000000-0005-0000-0000-00005A800000}"/>
    <cellStyle name="Porcentagem 4 4 3" xfId="32862" xr:uid="{00000000-0005-0000-0000-00005B800000}"/>
    <cellStyle name="Porcentagem 4 4 3 2" xfId="32863" xr:uid="{00000000-0005-0000-0000-00005C800000}"/>
    <cellStyle name="Porcentagem 4 4 3 2 2" xfId="32864" xr:uid="{00000000-0005-0000-0000-00005D800000}"/>
    <cellStyle name="Porcentagem 4 4 3 2 2 2" xfId="32865" xr:uid="{00000000-0005-0000-0000-00005E800000}"/>
    <cellStyle name="Porcentagem 4 4 3 2 2 2 2" xfId="32866" xr:uid="{00000000-0005-0000-0000-00005F800000}"/>
    <cellStyle name="Porcentagem 4 4 3 2 2 3" xfId="32867" xr:uid="{00000000-0005-0000-0000-000060800000}"/>
    <cellStyle name="Porcentagem 4 4 3 2 3" xfId="32868" xr:uid="{00000000-0005-0000-0000-000061800000}"/>
    <cellStyle name="Porcentagem 4 4 3 2 3 2" xfId="32869" xr:uid="{00000000-0005-0000-0000-000062800000}"/>
    <cellStyle name="Porcentagem 4 4 3 2 4" xfId="32870" xr:uid="{00000000-0005-0000-0000-000063800000}"/>
    <cellStyle name="Porcentagem 4 4 3 2 4 2" xfId="32871" xr:uid="{00000000-0005-0000-0000-000064800000}"/>
    <cellStyle name="Porcentagem 4 4 3 2 5" xfId="32872" xr:uid="{00000000-0005-0000-0000-000065800000}"/>
    <cellStyle name="Porcentagem 4 4 3 3" xfId="32873" xr:uid="{00000000-0005-0000-0000-000066800000}"/>
    <cellStyle name="Porcentagem 4 4 3 3 2" xfId="32874" xr:uid="{00000000-0005-0000-0000-000067800000}"/>
    <cellStyle name="Porcentagem 4 4 3 3 2 2" xfId="32875" xr:uid="{00000000-0005-0000-0000-000068800000}"/>
    <cellStyle name="Porcentagem 4 4 3 3 3" xfId="32876" xr:uid="{00000000-0005-0000-0000-000069800000}"/>
    <cellStyle name="Porcentagem 4 4 3 4" xfId="32877" xr:uid="{00000000-0005-0000-0000-00006A800000}"/>
    <cellStyle name="Porcentagem 4 4 3 4 2" xfId="32878" xr:uid="{00000000-0005-0000-0000-00006B800000}"/>
    <cellStyle name="Porcentagem 4 4 3 5" xfId="32879" xr:uid="{00000000-0005-0000-0000-00006C800000}"/>
    <cellStyle name="Porcentagem 4 4 3 5 2" xfId="32880" xr:uid="{00000000-0005-0000-0000-00006D800000}"/>
    <cellStyle name="Porcentagem 4 4 3 6" xfId="32881" xr:uid="{00000000-0005-0000-0000-00006E800000}"/>
    <cellStyle name="Porcentagem 4 4 3 7" xfId="32882" xr:uid="{00000000-0005-0000-0000-00006F800000}"/>
    <cellStyle name="Porcentagem 4 4 3 8" xfId="32883" xr:uid="{00000000-0005-0000-0000-000070800000}"/>
    <cellStyle name="Porcentagem 4 4 4" xfId="32884" xr:uid="{00000000-0005-0000-0000-000071800000}"/>
    <cellStyle name="Porcentagem 4 4 4 2" xfId="32885" xr:uid="{00000000-0005-0000-0000-000072800000}"/>
    <cellStyle name="Porcentagem 4 4 4 2 2" xfId="32886" xr:uid="{00000000-0005-0000-0000-000073800000}"/>
    <cellStyle name="Porcentagem 4 4 4 2 2 2" xfId="32887" xr:uid="{00000000-0005-0000-0000-000074800000}"/>
    <cellStyle name="Porcentagem 4 4 4 2 3" xfId="32888" xr:uid="{00000000-0005-0000-0000-000075800000}"/>
    <cellStyle name="Porcentagem 4 4 4 3" xfId="32889" xr:uid="{00000000-0005-0000-0000-000076800000}"/>
    <cellStyle name="Porcentagem 4 4 4 3 2" xfId="32890" xr:uid="{00000000-0005-0000-0000-000077800000}"/>
    <cellStyle name="Porcentagem 4 4 4 4" xfId="32891" xr:uid="{00000000-0005-0000-0000-000078800000}"/>
    <cellStyle name="Porcentagem 4 4 4 4 2" xfId="32892" xr:uid="{00000000-0005-0000-0000-000079800000}"/>
    <cellStyle name="Porcentagem 4 4 4 5" xfId="32893" xr:uid="{00000000-0005-0000-0000-00007A800000}"/>
    <cellStyle name="Porcentagem 4 4 5" xfId="32894" xr:uid="{00000000-0005-0000-0000-00007B800000}"/>
    <cellStyle name="Porcentagem 4 4 5 2" xfId="32895" xr:uid="{00000000-0005-0000-0000-00007C800000}"/>
    <cellStyle name="Porcentagem 4 4 5 2 2" xfId="32896" xr:uid="{00000000-0005-0000-0000-00007D800000}"/>
    <cellStyle name="Porcentagem 4 4 5 3" xfId="32897" xr:uid="{00000000-0005-0000-0000-00007E800000}"/>
    <cellStyle name="Porcentagem 4 4 6" xfId="32898" xr:uid="{00000000-0005-0000-0000-00007F800000}"/>
    <cellStyle name="Porcentagem 4 4 6 2" xfId="32899" xr:uid="{00000000-0005-0000-0000-000080800000}"/>
    <cellStyle name="Porcentagem 4 4 7" xfId="32900" xr:uid="{00000000-0005-0000-0000-000081800000}"/>
    <cellStyle name="Porcentagem 4 4 7 2" xfId="32901" xr:uid="{00000000-0005-0000-0000-000082800000}"/>
    <cellStyle name="Porcentagem 4 4 8" xfId="32902" xr:uid="{00000000-0005-0000-0000-000083800000}"/>
    <cellStyle name="Porcentagem 4 4 9" xfId="32903" xr:uid="{00000000-0005-0000-0000-000084800000}"/>
    <cellStyle name="Porcentagem 4 40" xfId="32904" xr:uid="{00000000-0005-0000-0000-000085800000}"/>
    <cellStyle name="Porcentagem 4 41" xfId="32905" xr:uid="{00000000-0005-0000-0000-000086800000}"/>
    <cellStyle name="Porcentagem 4 42" xfId="32906" xr:uid="{00000000-0005-0000-0000-000087800000}"/>
    <cellStyle name="Porcentagem 4 43" xfId="32907" xr:uid="{00000000-0005-0000-0000-000088800000}"/>
    <cellStyle name="Porcentagem 4 44" xfId="32908" xr:uid="{00000000-0005-0000-0000-000089800000}"/>
    <cellStyle name="Porcentagem 4 45" xfId="32909" xr:uid="{00000000-0005-0000-0000-00008A800000}"/>
    <cellStyle name="Porcentagem 4 46" xfId="32910" xr:uid="{00000000-0005-0000-0000-00008B800000}"/>
    <cellStyle name="Porcentagem 4 47" xfId="32911" xr:uid="{00000000-0005-0000-0000-00008C800000}"/>
    <cellStyle name="Porcentagem 4 48" xfId="32912" xr:uid="{00000000-0005-0000-0000-00008D800000}"/>
    <cellStyle name="Porcentagem 4 49" xfId="32913" xr:uid="{00000000-0005-0000-0000-00008E800000}"/>
    <cellStyle name="Porcentagem 4 5" xfId="32914" xr:uid="{00000000-0005-0000-0000-00008F800000}"/>
    <cellStyle name="Porcentagem 4 5 10" xfId="32915" xr:uid="{00000000-0005-0000-0000-000090800000}"/>
    <cellStyle name="Porcentagem 4 5 11" xfId="32916" xr:uid="{00000000-0005-0000-0000-000091800000}"/>
    <cellStyle name="Porcentagem 4 5 2" xfId="32917" xr:uid="{00000000-0005-0000-0000-000092800000}"/>
    <cellStyle name="Porcentagem 4 5 2 2" xfId="32918" xr:uid="{00000000-0005-0000-0000-000093800000}"/>
    <cellStyle name="Porcentagem 4 5 2 2 2" xfId="32919" xr:uid="{00000000-0005-0000-0000-000094800000}"/>
    <cellStyle name="Porcentagem 4 5 2 2 2 2" xfId="32920" xr:uid="{00000000-0005-0000-0000-000095800000}"/>
    <cellStyle name="Porcentagem 4 5 2 2 2 2 2" xfId="32921" xr:uid="{00000000-0005-0000-0000-000096800000}"/>
    <cellStyle name="Porcentagem 4 5 2 2 2 2 2 2" xfId="32922" xr:uid="{00000000-0005-0000-0000-000097800000}"/>
    <cellStyle name="Porcentagem 4 5 2 2 2 2 3" xfId="32923" xr:uid="{00000000-0005-0000-0000-000098800000}"/>
    <cellStyle name="Porcentagem 4 5 2 2 2 3" xfId="32924" xr:uid="{00000000-0005-0000-0000-000099800000}"/>
    <cellStyle name="Porcentagem 4 5 2 2 2 3 2" xfId="32925" xr:uid="{00000000-0005-0000-0000-00009A800000}"/>
    <cellStyle name="Porcentagem 4 5 2 2 2 4" xfId="32926" xr:uid="{00000000-0005-0000-0000-00009B800000}"/>
    <cellStyle name="Porcentagem 4 5 2 2 2 4 2" xfId="32927" xr:uid="{00000000-0005-0000-0000-00009C800000}"/>
    <cellStyle name="Porcentagem 4 5 2 2 2 5" xfId="32928" xr:uid="{00000000-0005-0000-0000-00009D800000}"/>
    <cellStyle name="Porcentagem 4 5 2 2 3" xfId="32929" xr:uid="{00000000-0005-0000-0000-00009E800000}"/>
    <cellStyle name="Porcentagem 4 5 2 2 3 2" xfId="32930" xr:uid="{00000000-0005-0000-0000-00009F800000}"/>
    <cellStyle name="Porcentagem 4 5 2 2 3 2 2" xfId="32931" xr:uid="{00000000-0005-0000-0000-0000A0800000}"/>
    <cellStyle name="Porcentagem 4 5 2 2 3 3" xfId="32932" xr:uid="{00000000-0005-0000-0000-0000A1800000}"/>
    <cellStyle name="Porcentagem 4 5 2 2 4" xfId="32933" xr:uid="{00000000-0005-0000-0000-0000A2800000}"/>
    <cellStyle name="Porcentagem 4 5 2 2 4 2" xfId="32934" xr:uid="{00000000-0005-0000-0000-0000A3800000}"/>
    <cellStyle name="Porcentagem 4 5 2 2 5" xfId="32935" xr:uid="{00000000-0005-0000-0000-0000A4800000}"/>
    <cellStyle name="Porcentagem 4 5 2 2 5 2" xfId="32936" xr:uid="{00000000-0005-0000-0000-0000A5800000}"/>
    <cellStyle name="Porcentagem 4 5 2 2 6" xfId="32937" xr:uid="{00000000-0005-0000-0000-0000A6800000}"/>
    <cellStyle name="Porcentagem 4 5 2 2 7" xfId="32938" xr:uid="{00000000-0005-0000-0000-0000A7800000}"/>
    <cellStyle name="Porcentagem 4 5 2 2 8" xfId="32939" xr:uid="{00000000-0005-0000-0000-0000A8800000}"/>
    <cellStyle name="Porcentagem 4 5 2 3" xfId="32940" xr:uid="{00000000-0005-0000-0000-0000A9800000}"/>
    <cellStyle name="Porcentagem 4 5 2 3 2" xfId="32941" xr:uid="{00000000-0005-0000-0000-0000AA800000}"/>
    <cellStyle name="Porcentagem 4 5 2 3 2 2" xfId="32942" xr:uid="{00000000-0005-0000-0000-0000AB800000}"/>
    <cellStyle name="Porcentagem 4 5 2 3 2 2 2" xfId="32943" xr:uid="{00000000-0005-0000-0000-0000AC800000}"/>
    <cellStyle name="Porcentagem 4 5 2 3 2 3" xfId="32944" xr:uid="{00000000-0005-0000-0000-0000AD800000}"/>
    <cellStyle name="Porcentagem 4 5 2 3 3" xfId="32945" xr:uid="{00000000-0005-0000-0000-0000AE800000}"/>
    <cellStyle name="Porcentagem 4 5 2 3 3 2" xfId="32946" xr:uid="{00000000-0005-0000-0000-0000AF800000}"/>
    <cellStyle name="Porcentagem 4 5 2 3 4" xfId="32947" xr:uid="{00000000-0005-0000-0000-0000B0800000}"/>
    <cellStyle name="Porcentagem 4 5 2 3 4 2" xfId="32948" xr:uid="{00000000-0005-0000-0000-0000B1800000}"/>
    <cellStyle name="Porcentagem 4 5 2 3 5" xfId="32949" xr:uid="{00000000-0005-0000-0000-0000B2800000}"/>
    <cellStyle name="Porcentagem 4 5 2 4" xfId="32950" xr:uid="{00000000-0005-0000-0000-0000B3800000}"/>
    <cellStyle name="Porcentagem 4 5 2 4 2" xfId="32951" xr:uid="{00000000-0005-0000-0000-0000B4800000}"/>
    <cellStyle name="Porcentagem 4 5 2 4 2 2" xfId="32952" xr:uid="{00000000-0005-0000-0000-0000B5800000}"/>
    <cellStyle name="Porcentagem 4 5 2 4 3" xfId="32953" xr:uid="{00000000-0005-0000-0000-0000B6800000}"/>
    <cellStyle name="Porcentagem 4 5 2 5" xfId="32954" xr:uid="{00000000-0005-0000-0000-0000B7800000}"/>
    <cellStyle name="Porcentagem 4 5 2 5 2" xfId="32955" xr:uid="{00000000-0005-0000-0000-0000B8800000}"/>
    <cellStyle name="Porcentagem 4 5 2 6" xfId="32956" xr:uid="{00000000-0005-0000-0000-0000B9800000}"/>
    <cellStyle name="Porcentagem 4 5 2 6 2" xfId="32957" xr:uid="{00000000-0005-0000-0000-0000BA800000}"/>
    <cellStyle name="Porcentagem 4 5 2 7" xfId="32958" xr:uid="{00000000-0005-0000-0000-0000BB800000}"/>
    <cellStyle name="Porcentagem 4 5 2 8" xfId="32959" xr:uid="{00000000-0005-0000-0000-0000BC800000}"/>
    <cellStyle name="Porcentagem 4 5 2 9" xfId="32960" xr:uid="{00000000-0005-0000-0000-0000BD800000}"/>
    <cellStyle name="Porcentagem 4 5 3" xfId="32961" xr:uid="{00000000-0005-0000-0000-0000BE800000}"/>
    <cellStyle name="Porcentagem 4 5 3 2" xfId="32962" xr:uid="{00000000-0005-0000-0000-0000BF800000}"/>
    <cellStyle name="Porcentagem 4 5 3 2 2" xfId="32963" xr:uid="{00000000-0005-0000-0000-0000C0800000}"/>
    <cellStyle name="Porcentagem 4 5 3 2 2 2" xfId="32964" xr:uid="{00000000-0005-0000-0000-0000C1800000}"/>
    <cellStyle name="Porcentagem 4 5 3 2 2 2 2" xfId="32965" xr:uid="{00000000-0005-0000-0000-0000C2800000}"/>
    <cellStyle name="Porcentagem 4 5 3 2 2 3" xfId="32966" xr:uid="{00000000-0005-0000-0000-0000C3800000}"/>
    <cellStyle name="Porcentagem 4 5 3 2 3" xfId="32967" xr:uid="{00000000-0005-0000-0000-0000C4800000}"/>
    <cellStyle name="Porcentagem 4 5 3 2 3 2" xfId="32968" xr:uid="{00000000-0005-0000-0000-0000C5800000}"/>
    <cellStyle name="Porcentagem 4 5 3 2 4" xfId="32969" xr:uid="{00000000-0005-0000-0000-0000C6800000}"/>
    <cellStyle name="Porcentagem 4 5 3 2 4 2" xfId="32970" xr:uid="{00000000-0005-0000-0000-0000C7800000}"/>
    <cellStyle name="Porcentagem 4 5 3 2 5" xfId="32971" xr:uid="{00000000-0005-0000-0000-0000C8800000}"/>
    <cellStyle name="Porcentagem 4 5 3 3" xfId="32972" xr:uid="{00000000-0005-0000-0000-0000C9800000}"/>
    <cellStyle name="Porcentagem 4 5 3 3 2" xfId="32973" xr:uid="{00000000-0005-0000-0000-0000CA800000}"/>
    <cellStyle name="Porcentagem 4 5 3 3 2 2" xfId="32974" xr:uid="{00000000-0005-0000-0000-0000CB800000}"/>
    <cellStyle name="Porcentagem 4 5 3 3 3" xfId="32975" xr:uid="{00000000-0005-0000-0000-0000CC800000}"/>
    <cellStyle name="Porcentagem 4 5 3 4" xfId="32976" xr:uid="{00000000-0005-0000-0000-0000CD800000}"/>
    <cellStyle name="Porcentagem 4 5 3 4 2" xfId="32977" xr:uid="{00000000-0005-0000-0000-0000CE800000}"/>
    <cellStyle name="Porcentagem 4 5 3 5" xfId="32978" xr:uid="{00000000-0005-0000-0000-0000CF800000}"/>
    <cellStyle name="Porcentagem 4 5 3 5 2" xfId="32979" xr:uid="{00000000-0005-0000-0000-0000D0800000}"/>
    <cellStyle name="Porcentagem 4 5 3 6" xfId="32980" xr:uid="{00000000-0005-0000-0000-0000D1800000}"/>
    <cellStyle name="Porcentagem 4 5 3 7" xfId="32981" xr:uid="{00000000-0005-0000-0000-0000D2800000}"/>
    <cellStyle name="Porcentagem 4 5 3 8" xfId="32982" xr:uid="{00000000-0005-0000-0000-0000D3800000}"/>
    <cellStyle name="Porcentagem 4 5 4" xfId="32983" xr:uid="{00000000-0005-0000-0000-0000D4800000}"/>
    <cellStyle name="Porcentagem 4 5 4 2" xfId="32984" xr:uid="{00000000-0005-0000-0000-0000D5800000}"/>
    <cellStyle name="Porcentagem 4 5 4 2 2" xfId="32985" xr:uid="{00000000-0005-0000-0000-0000D6800000}"/>
    <cellStyle name="Porcentagem 4 5 4 2 2 2" xfId="32986" xr:uid="{00000000-0005-0000-0000-0000D7800000}"/>
    <cellStyle name="Porcentagem 4 5 4 2 3" xfId="32987" xr:uid="{00000000-0005-0000-0000-0000D8800000}"/>
    <cellStyle name="Porcentagem 4 5 4 3" xfId="32988" xr:uid="{00000000-0005-0000-0000-0000D9800000}"/>
    <cellStyle name="Porcentagem 4 5 4 3 2" xfId="32989" xr:uid="{00000000-0005-0000-0000-0000DA800000}"/>
    <cellStyle name="Porcentagem 4 5 4 4" xfId="32990" xr:uid="{00000000-0005-0000-0000-0000DB800000}"/>
    <cellStyle name="Porcentagem 4 5 4 4 2" xfId="32991" xr:uid="{00000000-0005-0000-0000-0000DC800000}"/>
    <cellStyle name="Porcentagem 4 5 4 5" xfId="32992" xr:uid="{00000000-0005-0000-0000-0000DD800000}"/>
    <cellStyle name="Porcentagem 4 5 5" xfId="32993" xr:uid="{00000000-0005-0000-0000-0000DE800000}"/>
    <cellStyle name="Porcentagem 4 5 5 2" xfId="32994" xr:uid="{00000000-0005-0000-0000-0000DF800000}"/>
    <cellStyle name="Porcentagem 4 5 5 2 2" xfId="32995" xr:uid="{00000000-0005-0000-0000-0000E0800000}"/>
    <cellStyle name="Porcentagem 4 5 5 3" xfId="32996" xr:uid="{00000000-0005-0000-0000-0000E1800000}"/>
    <cellStyle name="Porcentagem 4 5 6" xfId="32997" xr:uid="{00000000-0005-0000-0000-0000E2800000}"/>
    <cellStyle name="Porcentagem 4 5 6 2" xfId="32998" xr:uid="{00000000-0005-0000-0000-0000E3800000}"/>
    <cellStyle name="Porcentagem 4 5 7" xfId="32999" xr:uid="{00000000-0005-0000-0000-0000E4800000}"/>
    <cellStyle name="Porcentagem 4 5 7 2" xfId="33000" xr:uid="{00000000-0005-0000-0000-0000E5800000}"/>
    <cellStyle name="Porcentagem 4 5 8" xfId="33001" xr:uid="{00000000-0005-0000-0000-0000E6800000}"/>
    <cellStyle name="Porcentagem 4 5 9" xfId="33002" xr:uid="{00000000-0005-0000-0000-0000E7800000}"/>
    <cellStyle name="Porcentagem 4 50" xfId="33003" xr:uid="{00000000-0005-0000-0000-0000E8800000}"/>
    <cellStyle name="Porcentagem 4 51" xfId="33004" xr:uid="{00000000-0005-0000-0000-0000E9800000}"/>
    <cellStyle name="Porcentagem 4 52" xfId="33005" xr:uid="{00000000-0005-0000-0000-0000EA800000}"/>
    <cellStyle name="Porcentagem 4 53" xfId="33006" xr:uid="{00000000-0005-0000-0000-0000EB800000}"/>
    <cellStyle name="Porcentagem 4 54" xfId="33007" xr:uid="{00000000-0005-0000-0000-0000EC800000}"/>
    <cellStyle name="Porcentagem 4 55" xfId="33008" xr:uid="{00000000-0005-0000-0000-0000ED800000}"/>
    <cellStyle name="Porcentagem 4 56" xfId="33009" xr:uid="{00000000-0005-0000-0000-0000EE800000}"/>
    <cellStyle name="Porcentagem 4 57" xfId="33010" xr:uid="{00000000-0005-0000-0000-0000EF800000}"/>
    <cellStyle name="Porcentagem 4 58" xfId="33011" xr:uid="{00000000-0005-0000-0000-0000F0800000}"/>
    <cellStyle name="Porcentagem 4 59" xfId="33012" xr:uid="{00000000-0005-0000-0000-0000F1800000}"/>
    <cellStyle name="Porcentagem 4 6" xfId="33013" xr:uid="{00000000-0005-0000-0000-0000F2800000}"/>
    <cellStyle name="Porcentagem 4 6 10" xfId="33014" xr:uid="{00000000-0005-0000-0000-0000F3800000}"/>
    <cellStyle name="Porcentagem 4 6 2" xfId="33015" xr:uid="{00000000-0005-0000-0000-0000F4800000}"/>
    <cellStyle name="Porcentagem 4 6 2 2" xfId="33016" xr:uid="{00000000-0005-0000-0000-0000F5800000}"/>
    <cellStyle name="Porcentagem 4 6 2 2 2" xfId="33017" xr:uid="{00000000-0005-0000-0000-0000F6800000}"/>
    <cellStyle name="Porcentagem 4 6 2 2 2 2" xfId="33018" xr:uid="{00000000-0005-0000-0000-0000F7800000}"/>
    <cellStyle name="Porcentagem 4 6 2 2 2 2 2" xfId="33019" xr:uid="{00000000-0005-0000-0000-0000F8800000}"/>
    <cellStyle name="Porcentagem 4 6 2 2 2 2 2 2" xfId="33020" xr:uid="{00000000-0005-0000-0000-0000F9800000}"/>
    <cellStyle name="Porcentagem 4 6 2 2 2 2 3" xfId="33021" xr:uid="{00000000-0005-0000-0000-0000FA800000}"/>
    <cellStyle name="Porcentagem 4 6 2 2 2 3" xfId="33022" xr:uid="{00000000-0005-0000-0000-0000FB800000}"/>
    <cellStyle name="Porcentagem 4 6 2 2 2 3 2" xfId="33023" xr:uid="{00000000-0005-0000-0000-0000FC800000}"/>
    <cellStyle name="Porcentagem 4 6 2 2 2 4" xfId="33024" xr:uid="{00000000-0005-0000-0000-0000FD800000}"/>
    <cellStyle name="Porcentagem 4 6 2 2 2 4 2" xfId="33025" xr:uid="{00000000-0005-0000-0000-0000FE800000}"/>
    <cellStyle name="Porcentagem 4 6 2 2 2 5" xfId="33026" xr:uid="{00000000-0005-0000-0000-0000FF800000}"/>
    <cellStyle name="Porcentagem 4 6 2 2 3" xfId="33027" xr:uid="{00000000-0005-0000-0000-000000810000}"/>
    <cellStyle name="Porcentagem 4 6 2 2 3 2" xfId="33028" xr:uid="{00000000-0005-0000-0000-000001810000}"/>
    <cellStyle name="Porcentagem 4 6 2 2 3 2 2" xfId="33029" xr:uid="{00000000-0005-0000-0000-000002810000}"/>
    <cellStyle name="Porcentagem 4 6 2 2 3 3" xfId="33030" xr:uid="{00000000-0005-0000-0000-000003810000}"/>
    <cellStyle name="Porcentagem 4 6 2 2 4" xfId="33031" xr:uid="{00000000-0005-0000-0000-000004810000}"/>
    <cellStyle name="Porcentagem 4 6 2 2 4 2" xfId="33032" xr:uid="{00000000-0005-0000-0000-000005810000}"/>
    <cellStyle name="Porcentagem 4 6 2 2 5" xfId="33033" xr:uid="{00000000-0005-0000-0000-000006810000}"/>
    <cellStyle name="Porcentagem 4 6 2 2 5 2" xfId="33034" xr:uid="{00000000-0005-0000-0000-000007810000}"/>
    <cellStyle name="Porcentagem 4 6 2 2 6" xfId="33035" xr:uid="{00000000-0005-0000-0000-000008810000}"/>
    <cellStyle name="Porcentagem 4 6 2 2 7" xfId="33036" xr:uid="{00000000-0005-0000-0000-000009810000}"/>
    <cellStyle name="Porcentagem 4 6 2 2 8" xfId="33037" xr:uid="{00000000-0005-0000-0000-00000A810000}"/>
    <cellStyle name="Porcentagem 4 6 2 3" xfId="33038" xr:uid="{00000000-0005-0000-0000-00000B810000}"/>
    <cellStyle name="Porcentagem 4 6 2 3 2" xfId="33039" xr:uid="{00000000-0005-0000-0000-00000C810000}"/>
    <cellStyle name="Porcentagem 4 6 2 3 2 2" xfId="33040" xr:uid="{00000000-0005-0000-0000-00000D810000}"/>
    <cellStyle name="Porcentagem 4 6 2 3 2 2 2" xfId="33041" xr:uid="{00000000-0005-0000-0000-00000E810000}"/>
    <cellStyle name="Porcentagem 4 6 2 3 2 3" xfId="33042" xr:uid="{00000000-0005-0000-0000-00000F810000}"/>
    <cellStyle name="Porcentagem 4 6 2 3 3" xfId="33043" xr:uid="{00000000-0005-0000-0000-000010810000}"/>
    <cellStyle name="Porcentagem 4 6 2 3 3 2" xfId="33044" xr:uid="{00000000-0005-0000-0000-000011810000}"/>
    <cellStyle name="Porcentagem 4 6 2 3 4" xfId="33045" xr:uid="{00000000-0005-0000-0000-000012810000}"/>
    <cellStyle name="Porcentagem 4 6 2 3 4 2" xfId="33046" xr:uid="{00000000-0005-0000-0000-000013810000}"/>
    <cellStyle name="Porcentagem 4 6 2 3 5" xfId="33047" xr:uid="{00000000-0005-0000-0000-000014810000}"/>
    <cellStyle name="Porcentagem 4 6 2 4" xfId="33048" xr:uid="{00000000-0005-0000-0000-000015810000}"/>
    <cellStyle name="Porcentagem 4 6 2 4 2" xfId="33049" xr:uid="{00000000-0005-0000-0000-000016810000}"/>
    <cellStyle name="Porcentagem 4 6 2 4 2 2" xfId="33050" xr:uid="{00000000-0005-0000-0000-000017810000}"/>
    <cellStyle name="Porcentagem 4 6 2 4 3" xfId="33051" xr:uid="{00000000-0005-0000-0000-000018810000}"/>
    <cellStyle name="Porcentagem 4 6 2 5" xfId="33052" xr:uid="{00000000-0005-0000-0000-000019810000}"/>
    <cellStyle name="Porcentagem 4 6 2 5 2" xfId="33053" xr:uid="{00000000-0005-0000-0000-00001A810000}"/>
    <cellStyle name="Porcentagem 4 6 2 6" xfId="33054" xr:uid="{00000000-0005-0000-0000-00001B810000}"/>
    <cellStyle name="Porcentagem 4 6 2 6 2" xfId="33055" xr:uid="{00000000-0005-0000-0000-00001C810000}"/>
    <cellStyle name="Porcentagem 4 6 2 7" xfId="33056" xr:uid="{00000000-0005-0000-0000-00001D810000}"/>
    <cellStyle name="Porcentagem 4 6 2 8" xfId="33057" xr:uid="{00000000-0005-0000-0000-00001E810000}"/>
    <cellStyle name="Porcentagem 4 6 2 9" xfId="33058" xr:uid="{00000000-0005-0000-0000-00001F810000}"/>
    <cellStyle name="Porcentagem 4 6 3" xfId="33059" xr:uid="{00000000-0005-0000-0000-000020810000}"/>
    <cellStyle name="Porcentagem 4 6 3 2" xfId="33060" xr:uid="{00000000-0005-0000-0000-000021810000}"/>
    <cellStyle name="Porcentagem 4 6 3 2 2" xfId="33061" xr:uid="{00000000-0005-0000-0000-000022810000}"/>
    <cellStyle name="Porcentagem 4 6 3 2 2 2" xfId="33062" xr:uid="{00000000-0005-0000-0000-000023810000}"/>
    <cellStyle name="Porcentagem 4 6 3 2 2 2 2" xfId="33063" xr:uid="{00000000-0005-0000-0000-000024810000}"/>
    <cellStyle name="Porcentagem 4 6 3 2 2 3" xfId="33064" xr:uid="{00000000-0005-0000-0000-000025810000}"/>
    <cellStyle name="Porcentagem 4 6 3 2 3" xfId="33065" xr:uid="{00000000-0005-0000-0000-000026810000}"/>
    <cellStyle name="Porcentagem 4 6 3 2 3 2" xfId="33066" xr:uid="{00000000-0005-0000-0000-000027810000}"/>
    <cellStyle name="Porcentagem 4 6 3 2 4" xfId="33067" xr:uid="{00000000-0005-0000-0000-000028810000}"/>
    <cellStyle name="Porcentagem 4 6 3 2 4 2" xfId="33068" xr:uid="{00000000-0005-0000-0000-000029810000}"/>
    <cellStyle name="Porcentagem 4 6 3 2 5" xfId="33069" xr:uid="{00000000-0005-0000-0000-00002A810000}"/>
    <cellStyle name="Porcentagem 4 6 3 3" xfId="33070" xr:uid="{00000000-0005-0000-0000-00002B810000}"/>
    <cellStyle name="Porcentagem 4 6 3 3 2" xfId="33071" xr:uid="{00000000-0005-0000-0000-00002C810000}"/>
    <cellStyle name="Porcentagem 4 6 3 3 2 2" xfId="33072" xr:uid="{00000000-0005-0000-0000-00002D810000}"/>
    <cellStyle name="Porcentagem 4 6 3 3 3" xfId="33073" xr:uid="{00000000-0005-0000-0000-00002E810000}"/>
    <cellStyle name="Porcentagem 4 6 3 4" xfId="33074" xr:uid="{00000000-0005-0000-0000-00002F810000}"/>
    <cellStyle name="Porcentagem 4 6 3 4 2" xfId="33075" xr:uid="{00000000-0005-0000-0000-000030810000}"/>
    <cellStyle name="Porcentagem 4 6 3 5" xfId="33076" xr:uid="{00000000-0005-0000-0000-000031810000}"/>
    <cellStyle name="Porcentagem 4 6 3 5 2" xfId="33077" xr:uid="{00000000-0005-0000-0000-000032810000}"/>
    <cellStyle name="Porcentagem 4 6 3 6" xfId="33078" xr:uid="{00000000-0005-0000-0000-000033810000}"/>
    <cellStyle name="Porcentagem 4 6 3 7" xfId="33079" xr:uid="{00000000-0005-0000-0000-000034810000}"/>
    <cellStyle name="Porcentagem 4 6 3 8" xfId="33080" xr:uid="{00000000-0005-0000-0000-000035810000}"/>
    <cellStyle name="Porcentagem 4 6 4" xfId="33081" xr:uid="{00000000-0005-0000-0000-000036810000}"/>
    <cellStyle name="Porcentagem 4 6 4 2" xfId="33082" xr:uid="{00000000-0005-0000-0000-000037810000}"/>
    <cellStyle name="Porcentagem 4 6 4 2 2" xfId="33083" xr:uid="{00000000-0005-0000-0000-000038810000}"/>
    <cellStyle name="Porcentagem 4 6 4 2 2 2" xfId="33084" xr:uid="{00000000-0005-0000-0000-000039810000}"/>
    <cellStyle name="Porcentagem 4 6 4 2 3" xfId="33085" xr:uid="{00000000-0005-0000-0000-00003A810000}"/>
    <cellStyle name="Porcentagem 4 6 4 3" xfId="33086" xr:uid="{00000000-0005-0000-0000-00003B810000}"/>
    <cellStyle name="Porcentagem 4 6 4 3 2" xfId="33087" xr:uid="{00000000-0005-0000-0000-00003C810000}"/>
    <cellStyle name="Porcentagem 4 6 4 4" xfId="33088" xr:uid="{00000000-0005-0000-0000-00003D810000}"/>
    <cellStyle name="Porcentagem 4 6 4 4 2" xfId="33089" xr:uid="{00000000-0005-0000-0000-00003E810000}"/>
    <cellStyle name="Porcentagem 4 6 4 5" xfId="33090" xr:uid="{00000000-0005-0000-0000-00003F810000}"/>
    <cellStyle name="Porcentagem 4 6 5" xfId="33091" xr:uid="{00000000-0005-0000-0000-000040810000}"/>
    <cellStyle name="Porcentagem 4 6 5 2" xfId="33092" xr:uid="{00000000-0005-0000-0000-000041810000}"/>
    <cellStyle name="Porcentagem 4 6 5 2 2" xfId="33093" xr:uid="{00000000-0005-0000-0000-000042810000}"/>
    <cellStyle name="Porcentagem 4 6 5 3" xfId="33094" xr:uid="{00000000-0005-0000-0000-000043810000}"/>
    <cellStyle name="Porcentagem 4 6 6" xfId="33095" xr:uid="{00000000-0005-0000-0000-000044810000}"/>
    <cellStyle name="Porcentagem 4 6 6 2" xfId="33096" xr:uid="{00000000-0005-0000-0000-000045810000}"/>
    <cellStyle name="Porcentagem 4 6 7" xfId="33097" xr:uid="{00000000-0005-0000-0000-000046810000}"/>
    <cellStyle name="Porcentagem 4 6 7 2" xfId="33098" xr:uid="{00000000-0005-0000-0000-000047810000}"/>
    <cellStyle name="Porcentagem 4 6 8" xfId="33099" xr:uid="{00000000-0005-0000-0000-000048810000}"/>
    <cellStyle name="Porcentagem 4 6 9" xfId="33100" xr:uid="{00000000-0005-0000-0000-000049810000}"/>
    <cellStyle name="Porcentagem 4 60" xfId="33101" xr:uid="{00000000-0005-0000-0000-00004A810000}"/>
    <cellStyle name="Porcentagem 4 61" xfId="33102" xr:uid="{00000000-0005-0000-0000-00004B810000}"/>
    <cellStyle name="Porcentagem 4 62" xfId="33103" xr:uid="{00000000-0005-0000-0000-00004C810000}"/>
    <cellStyle name="Porcentagem 4 63" xfId="33104" xr:uid="{00000000-0005-0000-0000-00004D810000}"/>
    <cellStyle name="Porcentagem 4 64" xfId="33105" xr:uid="{00000000-0005-0000-0000-00004E810000}"/>
    <cellStyle name="Porcentagem 4 65" xfId="33106" xr:uid="{00000000-0005-0000-0000-00004F810000}"/>
    <cellStyle name="Porcentagem 4 66" xfId="33107" xr:uid="{00000000-0005-0000-0000-000050810000}"/>
    <cellStyle name="Porcentagem 4 67" xfId="33108" xr:uid="{00000000-0005-0000-0000-000051810000}"/>
    <cellStyle name="Porcentagem 4 68" xfId="33109" xr:uid="{00000000-0005-0000-0000-000052810000}"/>
    <cellStyle name="Porcentagem 4 69" xfId="33110" xr:uid="{00000000-0005-0000-0000-000053810000}"/>
    <cellStyle name="Porcentagem 4 7" xfId="33111" xr:uid="{00000000-0005-0000-0000-000054810000}"/>
    <cellStyle name="Porcentagem 4 7 10" xfId="33112" xr:uid="{00000000-0005-0000-0000-000055810000}"/>
    <cellStyle name="Porcentagem 4 7 2" xfId="33113" xr:uid="{00000000-0005-0000-0000-000056810000}"/>
    <cellStyle name="Porcentagem 4 7 2 2" xfId="33114" xr:uid="{00000000-0005-0000-0000-000057810000}"/>
    <cellStyle name="Porcentagem 4 7 2 2 2" xfId="33115" xr:uid="{00000000-0005-0000-0000-000058810000}"/>
    <cellStyle name="Porcentagem 4 7 2 2 2 2" xfId="33116" xr:uid="{00000000-0005-0000-0000-000059810000}"/>
    <cellStyle name="Porcentagem 4 7 2 2 2 2 2" xfId="33117" xr:uid="{00000000-0005-0000-0000-00005A810000}"/>
    <cellStyle name="Porcentagem 4 7 2 2 2 3" xfId="33118" xr:uid="{00000000-0005-0000-0000-00005B810000}"/>
    <cellStyle name="Porcentagem 4 7 2 2 3" xfId="33119" xr:uid="{00000000-0005-0000-0000-00005C810000}"/>
    <cellStyle name="Porcentagem 4 7 2 2 3 2" xfId="33120" xr:uid="{00000000-0005-0000-0000-00005D810000}"/>
    <cellStyle name="Porcentagem 4 7 2 2 4" xfId="33121" xr:uid="{00000000-0005-0000-0000-00005E810000}"/>
    <cellStyle name="Porcentagem 4 7 2 2 4 2" xfId="33122" xr:uid="{00000000-0005-0000-0000-00005F810000}"/>
    <cellStyle name="Porcentagem 4 7 2 2 5" xfId="33123" xr:uid="{00000000-0005-0000-0000-000060810000}"/>
    <cellStyle name="Porcentagem 4 7 2 3" xfId="33124" xr:uid="{00000000-0005-0000-0000-000061810000}"/>
    <cellStyle name="Porcentagem 4 7 2 3 2" xfId="33125" xr:uid="{00000000-0005-0000-0000-000062810000}"/>
    <cellStyle name="Porcentagem 4 7 2 3 2 2" xfId="33126" xr:uid="{00000000-0005-0000-0000-000063810000}"/>
    <cellStyle name="Porcentagem 4 7 2 3 3" xfId="33127" xr:uid="{00000000-0005-0000-0000-000064810000}"/>
    <cellStyle name="Porcentagem 4 7 2 4" xfId="33128" xr:uid="{00000000-0005-0000-0000-000065810000}"/>
    <cellStyle name="Porcentagem 4 7 2 4 2" xfId="33129" xr:uid="{00000000-0005-0000-0000-000066810000}"/>
    <cellStyle name="Porcentagem 4 7 2 5" xfId="33130" xr:uid="{00000000-0005-0000-0000-000067810000}"/>
    <cellStyle name="Porcentagem 4 7 2 5 2" xfId="33131" xr:uid="{00000000-0005-0000-0000-000068810000}"/>
    <cellStyle name="Porcentagem 4 7 2 6" xfId="33132" xr:uid="{00000000-0005-0000-0000-000069810000}"/>
    <cellStyle name="Porcentagem 4 7 2 7" xfId="33133" xr:uid="{00000000-0005-0000-0000-00006A810000}"/>
    <cellStyle name="Porcentagem 4 7 2 8" xfId="33134" xr:uid="{00000000-0005-0000-0000-00006B810000}"/>
    <cellStyle name="Porcentagem 4 7 3" xfId="33135" xr:uid="{00000000-0005-0000-0000-00006C810000}"/>
    <cellStyle name="Porcentagem 4 7 3 2" xfId="33136" xr:uid="{00000000-0005-0000-0000-00006D810000}"/>
    <cellStyle name="Porcentagem 4 7 3 2 2" xfId="33137" xr:uid="{00000000-0005-0000-0000-00006E810000}"/>
    <cellStyle name="Porcentagem 4 7 3 2 2 2" xfId="33138" xr:uid="{00000000-0005-0000-0000-00006F810000}"/>
    <cellStyle name="Porcentagem 4 7 3 2 3" xfId="33139" xr:uid="{00000000-0005-0000-0000-000070810000}"/>
    <cellStyle name="Porcentagem 4 7 3 3" xfId="33140" xr:uid="{00000000-0005-0000-0000-000071810000}"/>
    <cellStyle name="Porcentagem 4 7 3 3 2" xfId="33141" xr:uid="{00000000-0005-0000-0000-000072810000}"/>
    <cellStyle name="Porcentagem 4 7 3 4" xfId="33142" xr:uid="{00000000-0005-0000-0000-000073810000}"/>
    <cellStyle name="Porcentagem 4 7 3 4 2" xfId="33143" xr:uid="{00000000-0005-0000-0000-000074810000}"/>
    <cellStyle name="Porcentagem 4 7 3 5" xfId="33144" xr:uid="{00000000-0005-0000-0000-000075810000}"/>
    <cellStyle name="Porcentagem 4 7 4" xfId="33145" xr:uid="{00000000-0005-0000-0000-000076810000}"/>
    <cellStyle name="Porcentagem 4 7 4 2" xfId="33146" xr:uid="{00000000-0005-0000-0000-000077810000}"/>
    <cellStyle name="Porcentagem 4 7 4 2 2" xfId="33147" xr:uid="{00000000-0005-0000-0000-000078810000}"/>
    <cellStyle name="Porcentagem 4 7 4 3" xfId="33148" xr:uid="{00000000-0005-0000-0000-000079810000}"/>
    <cellStyle name="Porcentagem 4 7 5" xfId="33149" xr:uid="{00000000-0005-0000-0000-00007A810000}"/>
    <cellStyle name="Porcentagem 4 7 5 2" xfId="33150" xr:uid="{00000000-0005-0000-0000-00007B810000}"/>
    <cellStyle name="Porcentagem 4 7 6" xfId="33151" xr:uid="{00000000-0005-0000-0000-00007C810000}"/>
    <cellStyle name="Porcentagem 4 7 6 2" xfId="33152" xr:uid="{00000000-0005-0000-0000-00007D810000}"/>
    <cellStyle name="Porcentagem 4 7 7" xfId="33153" xr:uid="{00000000-0005-0000-0000-00007E810000}"/>
    <cellStyle name="Porcentagem 4 7 8" xfId="33154" xr:uid="{00000000-0005-0000-0000-00007F810000}"/>
    <cellStyle name="Porcentagem 4 7 9" xfId="33155" xr:uid="{00000000-0005-0000-0000-000080810000}"/>
    <cellStyle name="Porcentagem 4 70" xfId="33156" xr:uid="{00000000-0005-0000-0000-000081810000}"/>
    <cellStyle name="Porcentagem 4 71" xfId="33157" xr:uid="{00000000-0005-0000-0000-000082810000}"/>
    <cellStyle name="Porcentagem 4 72" xfId="33158" xr:uid="{00000000-0005-0000-0000-000083810000}"/>
    <cellStyle name="Porcentagem 4 73" xfId="33159" xr:uid="{00000000-0005-0000-0000-000084810000}"/>
    <cellStyle name="Porcentagem 4 74" xfId="33160" xr:uid="{00000000-0005-0000-0000-000085810000}"/>
    <cellStyle name="Porcentagem 4 75" xfId="33161" xr:uid="{00000000-0005-0000-0000-000086810000}"/>
    <cellStyle name="Porcentagem 4 76" xfId="33162" xr:uid="{00000000-0005-0000-0000-000087810000}"/>
    <cellStyle name="Porcentagem 4 77" xfId="33163" xr:uid="{00000000-0005-0000-0000-000088810000}"/>
    <cellStyle name="Porcentagem 4 78" xfId="33164" xr:uid="{00000000-0005-0000-0000-000089810000}"/>
    <cellStyle name="Porcentagem 4 79" xfId="33165" xr:uid="{00000000-0005-0000-0000-00008A810000}"/>
    <cellStyle name="Porcentagem 4 8" xfId="33166" xr:uid="{00000000-0005-0000-0000-00008B810000}"/>
    <cellStyle name="Porcentagem 4 8 10" xfId="33167" xr:uid="{00000000-0005-0000-0000-00008C810000}"/>
    <cellStyle name="Porcentagem 4 8 2" xfId="33168" xr:uid="{00000000-0005-0000-0000-00008D810000}"/>
    <cellStyle name="Porcentagem 4 8 2 2" xfId="33169" xr:uid="{00000000-0005-0000-0000-00008E810000}"/>
    <cellStyle name="Porcentagem 4 8 2 2 2" xfId="33170" xr:uid="{00000000-0005-0000-0000-00008F810000}"/>
    <cellStyle name="Porcentagem 4 8 2 2 2 2" xfId="33171" xr:uid="{00000000-0005-0000-0000-000090810000}"/>
    <cellStyle name="Porcentagem 4 8 2 2 2 2 2" xfId="33172" xr:uid="{00000000-0005-0000-0000-000091810000}"/>
    <cellStyle name="Porcentagem 4 8 2 2 2 3" xfId="33173" xr:uid="{00000000-0005-0000-0000-000092810000}"/>
    <cellStyle name="Porcentagem 4 8 2 2 3" xfId="33174" xr:uid="{00000000-0005-0000-0000-000093810000}"/>
    <cellStyle name="Porcentagem 4 8 2 2 3 2" xfId="33175" xr:uid="{00000000-0005-0000-0000-000094810000}"/>
    <cellStyle name="Porcentagem 4 8 2 2 4" xfId="33176" xr:uid="{00000000-0005-0000-0000-000095810000}"/>
    <cellStyle name="Porcentagem 4 8 2 2 4 2" xfId="33177" xr:uid="{00000000-0005-0000-0000-000096810000}"/>
    <cellStyle name="Porcentagem 4 8 2 2 5" xfId="33178" xr:uid="{00000000-0005-0000-0000-000097810000}"/>
    <cellStyle name="Porcentagem 4 8 2 3" xfId="33179" xr:uid="{00000000-0005-0000-0000-000098810000}"/>
    <cellStyle name="Porcentagem 4 8 2 3 2" xfId="33180" xr:uid="{00000000-0005-0000-0000-000099810000}"/>
    <cellStyle name="Porcentagem 4 8 2 3 2 2" xfId="33181" xr:uid="{00000000-0005-0000-0000-00009A810000}"/>
    <cellStyle name="Porcentagem 4 8 2 3 3" xfId="33182" xr:uid="{00000000-0005-0000-0000-00009B810000}"/>
    <cellStyle name="Porcentagem 4 8 2 4" xfId="33183" xr:uid="{00000000-0005-0000-0000-00009C810000}"/>
    <cellStyle name="Porcentagem 4 8 2 4 2" xfId="33184" xr:uid="{00000000-0005-0000-0000-00009D810000}"/>
    <cellStyle name="Porcentagem 4 8 2 5" xfId="33185" xr:uid="{00000000-0005-0000-0000-00009E810000}"/>
    <cellStyle name="Porcentagem 4 8 2 5 2" xfId="33186" xr:uid="{00000000-0005-0000-0000-00009F810000}"/>
    <cellStyle name="Porcentagem 4 8 2 6" xfId="33187" xr:uid="{00000000-0005-0000-0000-0000A0810000}"/>
    <cellStyle name="Porcentagem 4 8 2 7" xfId="33188" xr:uid="{00000000-0005-0000-0000-0000A1810000}"/>
    <cellStyle name="Porcentagem 4 8 2 8" xfId="33189" xr:uid="{00000000-0005-0000-0000-0000A2810000}"/>
    <cellStyle name="Porcentagem 4 8 3" xfId="33190" xr:uid="{00000000-0005-0000-0000-0000A3810000}"/>
    <cellStyle name="Porcentagem 4 8 3 2" xfId="33191" xr:uid="{00000000-0005-0000-0000-0000A4810000}"/>
    <cellStyle name="Porcentagem 4 8 3 2 2" xfId="33192" xr:uid="{00000000-0005-0000-0000-0000A5810000}"/>
    <cellStyle name="Porcentagem 4 8 3 2 2 2" xfId="33193" xr:uid="{00000000-0005-0000-0000-0000A6810000}"/>
    <cellStyle name="Porcentagem 4 8 3 2 3" xfId="33194" xr:uid="{00000000-0005-0000-0000-0000A7810000}"/>
    <cellStyle name="Porcentagem 4 8 3 3" xfId="33195" xr:uid="{00000000-0005-0000-0000-0000A8810000}"/>
    <cellStyle name="Porcentagem 4 8 3 3 2" xfId="33196" xr:uid="{00000000-0005-0000-0000-0000A9810000}"/>
    <cellStyle name="Porcentagem 4 8 3 4" xfId="33197" xr:uid="{00000000-0005-0000-0000-0000AA810000}"/>
    <cellStyle name="Porcentagem 4 8 3 4 2" xfId="33198" xr:uid="{00000000-0005-0000-0000-0000AB810000}"/>
    <cellStyle name="Porcentagem 4 8 3 5" xfId="33199" xr:uid="{00000000-0005-0000-0000-0000AC810000}"/>
    <cellStyle name="Porcentagem 4 8 4" xfId="33200" xr:uid="{00000000-0005-0000-0000-0000AD810000}"/>
    <cellStyle name="Porcentagem 4 8 4 2" xfId="33201" xr:uid="{00000000-0005-0000-0000-0000AE810000}"/>
    <cellStyle name="Porcentagem 4 8 4 2 2" xfId="33202" xr:uid="{00000000-0005-0000-0000-0000AF810000}"/>
    <cellStyle name="Porcentagem 4 8 4 3" xfId="33203" xr:uid="{00000000-0005-0000-0000-0000B0810000}"/>
    <cellStyle name="Porcentagem 4 8 5" xfId="33204" xr:uid="{00000000-0005-0000-0000-0000B1810000}"/>
    <cellStyle name="Porcentagem 4 8 5 2" xfId="33205" xr:uid="{00000000-0005-0000-0000-0000B2810000}"/>
    <cellStyle name="Porcentagem 4 8 6" xfId="33206" xr:uid="{00000000-0005-0000-0000-0000B3810000}"/>
    <cellStyle name="Porcentagem 4 8 6 2" xfId="33207" xr:uid="{00000000-0005-0000-0000-0000B4810000}"/>
    <cellStyle name="Porcentagem 4 8 7" xfId="33208" xr:uid="{00000000-0005-0000-0000-0000B5810000}"/>
    <cellStyle name="Porcentagem 4 8 8" xfId="33209" xr:uid="{00000000-0005-0000-0000-0000B6810000}"/>
    <cellStyle name="Porcentagem 4 8 9" xfId="33210" xr:uid="{00000000-0005-0000-0000-0000B7810000}"/>
    <cellStyle name="Porcentagem 4 80" xfId="33211" xr:uid="{00000000-0005-0000-0000-0000B8810000}"/>
    <cellStyle name="Porcentagem 4 81" xfId="33212" xr:uid="{00000000-0005-0000-0000-0000B9810000}"/>
    <cellStyle name="Porcentagem 4 82" xfId="33213" xr:uid="{00000000-0005-0000-0000-0000BA810000}"/>
    <cellStyle name="Porcentagem 4 83" xfId="33214" xr:uid="{00000000-0005-0000-0000-0000BB810000}"/>
    <cellStyle name="Porcentagem 4 84" xfId="33215" xr:uid="{00000000-0005-0000-0000-0000BC810000}"/>
    <cellStyle name="Porcentagem 4 85" xfId="33216" xr:uid="{00000000-0005-0000-0000-0000BD810000}"/>
    <cellStyle name="Porcentagem 4 86" xfId="33217" xr:uid="{00000000-0005-0000-0000-0000BE810000}"/>
    <cellStyle name="Porcentagem 4 87" xfId="33218" xr:uid="{00000000-0005-0000-0000-0000BF810000}"/>
    <cellStyle name="Porcentagem 4 88" xfId="33219" xr:uid="{00000000-0005-0000-0000-0000C0810000}"/>
    <cellStyle name="Porcentagem 4 89" xfId="33220" xr:uid="{00000000-0005-0000-0000-0000C1810000}"/>
    <cellStyle name="Porcentagem 4 9" xfId="33221" xr:uid="{00000000-0005-0000-0000-0000C2810000}"/>
    <cellStyle name="Porcentagem 4 9 10" xfId="33222" xr:uid="{00000000-0005-0000-0000-0000C3810000}"/>
    <cellStyle name="Porcentagem 4 9 2" xfId="33223" xr:uid="{00000000-0005-0000-0000-0000C4810000}"/>
    <cellStyle name="Porcentagem 4 9 2 2" xfId="33224" xr:uid="{00000000-0005-0000-0000-0000C5810000}"/>
    <cellStyle name="Porcentagem 4 9 2 2 2" xfId="33225" xr:uid="{00000000-0005-0000-0000-0000C6810000}"/>
    <cellStyle name="Porcentagem 4 9 2 2 2 2" xfId="33226" xr:uid="{00000000-0005-0000-0000-0000C7810000}"/>
    <cellStyle name="Porcentagem 4 9 2 2 2 2 2" xfId="33227" xr:uid="{00000000-0005-0000-0000-0000C8810000}"/>
    <cellStyle name="Porcentagem 4 9 2 2 2 3" xfId="33228" xr:uid="{00000000-0005-0000-0000-0000C9810000}"/>
    <cellStyle name="Porcentagem 4 9 2 2 3" xfId="33229" xr:uid="{00000000-0005-0000-0000-0000CA810000}"/>
    <cellStyle name="Porcentagem 4 9 2 2 3 2" xfId="33230" xr:uid="{00000000-0005-0000-0000-0000CB810000}"/>
    <cellStyle name="Porcentagem 4 9 2 2 4" xfId="33231" xr:uid="{00000000-0005-0000-0000-0000CC810000}"/>
    <cellStyle name="Porcentagem 4 9 2 2 4 2" xfId="33232" xr:uid="{00000000-0005-0000-0000-0000CD810000}"/>
    <cellStyle name="Porcentagem 4 9 2 2 5" xfId="33233" xr:uid="{00000000-0005-0000-0000-0000CE810000}"/>
    <cellStyle name="Porcentagem 4 9 2 3" xfId="33234" xr:uid="{00000000-0005-0000-0000-0000CF810000}"/>
    <cellStyle name="Porcentagem 4 9 2 3 2" xfId="33235" xr:uid="{00000000-0005-0000-0000-0000D0810000}"/>
    <cellStyle name="Porcentagem 4 9 2 3 2 2" xfId="33236" xr:uid="{00000000-0005-0000-0000-0000D1810000}"/>
    <cellStyle name="Porcentagem 4 9 2 3 3" xfId="33237" xr:uid="{00000000-0005-0000-0000-0000D2810000}"/>
    <cellStyle name="Porcentagem 4 9 2 4" xfId="33238" xr:uid="{00000000-0005-0000-0000-0000D3810000}"/>
    <cellStyle name="Porcentagem 4 9 2 4 2" xfId="33239" xr:uid="{00000000-0005-0000-0000-0000D4810000}"/>
    <cellStyle name="Porcentagem 4 9 2 5" xfId="33240" xr:uid="{00000000-0005-0000-0000-0000D5810000}"/>
    <cellStyle name="Porcentagem 4 9 2 5 2" xfId="33241" xr:uid="{00000000-0005-0000-0000-0000D6810000}"/>
    <cellStyle name="Porcentagem 4 9 2 6" xfId="33242" xr:uid="{00000000-0005-0000-0000-0000D7810000}"/>
    <cellStyle name="Porcentagem 4 9 2 7" xfId="33243" xr:uid="{00000000-0005-0000-0000-0000D8810000}"/>
    <cellStyle name="Porcentagem 4 9 2 8" xfId="33244" xr:uid="{00000000-0005-0000-0000-0000D9810000}"/>
    <cellStyle name="Porcentagem 4 9 3" xfId="33245" xr:uid="{00000000-0005-0000-0000-0000DA810000}"/>
    <cellStyle name="Porcentagem 4 9 3 2" xfId="33246" xr:uid="{00000000-0005-0000-0000-0000DB810000}"/>
    <cellStyle name="Porcentagem 4 9 3 2 2" xfId="33247" xr:uid="{00000000-0005-0000-0000-0000DC810000}"/>
    <cellStyle name="Porcentagem 4 9 3 2 2 2" xfId="33248" xr:uid="{00000000-0005-0000-0000-0000DD810000}"/>
    <cellStyle name="Porcentagem 4 9 3 2 3" xfId="33249" xr:uid="{00000000-0005-0000-0000-0000DE810000}"/>
    <cellStyle name="Porcentagem 4 9 3 3" xfId="33250" xr:uid="{00000000-0005-0000-0000-0000DF810000}"/>
    <cellStyle name="Porcentagem 4 9 3 3 2" xfId="33251" xr:uid="{00000000-0005-0000-0000-0000E0810000}"/>
    <cellStyle name="Porcentagem 4 9 3 4" xfId="33252" xr:uid="{00000000-0005-0000-0000-0000E1810000}"/>
    <cellStyle name="Porcentagem 4 9 3 4 2" xfId="33253" xr:uid="{00000000-0005-0000-0000-0000E2810000}"/>
    <cellStyle name="Porcentagem 4 9 3 5" xfId="33254" xr:uid="{00000000-0005-0000-0000-0000E3810000}"/>
    <cellStyle name="Porcentagem 4 9 4" xfId="33255" xr:uid="{00000000-0005-0000-0000-0000E4810000}"/>
    <cellStyle name="Porcentagem 4 9 4 2" xfId="33256" xr:uid="{00000000-0005-0000-0000-0000E5810000}"/>
    <cellStyle name="Porcentagem 4 9 4 2 2" xfId="33257" xr:uid="{00000000-0005-0000-0000-0000E6810000}"/>
    <cellStyle name="Porcentagem 4 9 4 3" xfId="33258" xr:uid="{00000000-0005-0000-0000-0000E7810000}"/>
    <cellStyle name="Porcentagem 4 9 5" xfId="33259" xr:uid="{00000000-0005-0000-0000-0000E8810000}"/>
    <cellStyle name="Porcentagem 4 9 5 2" xfId="33260" xr:uid="{00000000-0005-0000-0000-0000E9810000}"/>
    <cellStyle name="Porcentagem 4 9 6" xfId="33261" xr:uid="{00000000-0005-0000-0000-0000EA810000}"/>
    <cellStyle name="Porcentagem 4 9 6 2" xfId="33262" xr:uid="{00000000-0005-0000-0000-0000EB810000}"/>
    <cellStyle name="Porcentagem 4 9 7" xfId="33263" xr:uid="{00000000-0005-0000-0000-0000EC810000}"/>
    <cellStyle name="Porcentagem 4 9 8" xfId="33264" xr:uid="{00000000-0005-0000-0000-0000ED810000}"/>
    <cellStyle name="Porcentagem 4 9 9" xfId="33265" xr:uid="{00000000-0005-0000-0000-0000EE810000}"/>
    <cellStyle name="Porcentagem 4 90" xfId="33266" xr:uid="{00000000-0005-0000-0000-0000EF810000}"/>
    <cellStyle name="Porcentagem 4 91" xfId="33267" xr:uid="{00000000-0005-0000-0000-0000F0810000}"/>
    <cellStyle name="Porcentagem 4 92" xfId="33268" xr:uid="{00000000-0005-0000-0000-0000F1810000}"/>
    <cellStyle name="Porcentagem 4 93" xfId="33269" xr:uid="{00000000-0005-0000-0000-0000F2810000}"/>
    <cellStyle name="Porcentagem 4 94" xfId="33270" xr:uid="{00000000-0005-0000-0000-0000F3810000}"/>
    <cellStyle name="Porcentagem 4 95" xfId="33271" xr:uid="{00000000-0005-0000-0000-0000F4810000}"/>
    <cellStyle name="Porcentagem 4 96" xfId="33272" xr:uid="{00000000-0005-0000-0000-0000F5810000}"/>
    <cellStyle name="Porcentagem 4 97" xfId="33273" xr:uid="{00000000-0005-0000-0000-0000F6810000}"/>
    <cellStyle name="Porcentagem 4 98" xfId="33274" xr:uid="{00000000-0005-0000-0000-0000F7810000}"/>
    <cellStyle name="Porcentagem 4 99" xfId="33275" xr:uid="{00000000-0005-0000-0000-0000F8810000}"/>
    <cellStyle name="Porcentagem 5" xfId="33276" xr:uid="{00000000-0005-0000-0000-0000F9810000}"/>
    <cellStyle name="Porcentagem 5 2" xfId="33277" xr:uid="{00000000-0005-0000-0000-0000FA810000}"/>
    <cellStyle name="Porcentagem 6" xfId="33278" xr:uid="{00000000-0005-0000-0000-0000FB810000}"/>
    <cellStyle name="Porcentagem 6 2" xfId="33279" xr:uid="{00000000-0005-0000-0000-0000FC810000}"/>
    <cellStyle name="Porcentagem 7" xfId="33280" xr:uid="{00000000-0005-0000-0000-0000FD810000}"/>
    <cellStyle name="Porcentagem 8" xfId="33281" xr:uid="{00000000-0005-0000-0000-0000FE810000}"/>
    <cellStyle name="Porcentagem 8 10" xfId="33282" xr:uid="{00000000-0005-0000-0000-0000FF810000}"/>
    <cellStyle name="Porcentagem 8 2" xfId="33283" xr:uid="{00000000-0005-0000-0000-000000820000}"/>
    <cellStyle name="Porcentagem 8 3" xfId="33284" xr:uid="{00000000-0005-0000-0000-000001820000}"/>
    <cellStyle name="Porcentagem 8 3 2" xfId="33285" xr:uid="{00000000-0005-0000-0000-000002820000}"/>
    <cellStyle name="Porcentagem 8 3 2 2" xfId="33286" xr:uid="{00000000-0005-0000-0000-000003820000}"/>
    <cellStyle name="Porcentagem 8 3 2 2 2" xfId="33287" xr:uid="{00000000-0005-0000-0000-000004820000}"/>
    <cellStyle name="Porcentagem 8 3 2 2 2 2" xfId="33288" xr:uid="{00000000-0005-0000-0000-000005820000}"/>
    <cellStyle name="Porcentagem 8 3 2 2 3" xfId="33289" xr:uid="{00000000-0005-0000-0000-000006820000}"/>
    <cellStyle name="Porcentagem 8 3 2 3" xfId="33290" xr:uid="{00000000-0005-0000-0000-000007820000}"/>
    <cellStyle name="Porcentagem 8 3 2 3 2" xfId="33291" xr:uid="{00000000-0005-0000-0000-000008820000}"/>
    <cellStyle name="Porcentagem 8 3 2 4" xfId="33292" xr:uid="{00000000-0005-0000-0000-000009820000}"/>
    <cellStyle name="Porcentagem 8 3 2 4 2" xfId="33293" xr:uid="{00000000-0005-0000-0000-00000A820000}"/>
    <cellStyle name="Porcentagem 8 3 2 5" xfId="33294" xr:uid="{00000000-0005-0000-0000-00000B820000}"/>
    <cellStyle name="Porcentagem 8 3 3" xfId="33295" xr:uid="{00000000-0005-0000-0000-00000C820000}"/>
    <cellStyle name="Porcentagem 8 3 3 2" xfId="33296" xr:uid="{00000000-0005-0000-0000-00000D820000}"/>
    <cellStyle name="Porcentagem 8 3 3 2 2" xfId="33297" xr:uid="{00000000-0005-0000-0000-00000E820000}"/>
    <cellStyle name="Porcentagem 8 3 3 3" xfId="33298" xr:uid="{00000000-0005-0000-0000-00000F820000}"/>
    <cellStyle name="Porcentagem 8 3 4" xfId="33299" xr:uid="{00000000-0005-0000-0000-000010820000}"/>
    <cellStyle name="Porcentagem 8 3 4 2" xfId="33300" xr:uid="{00000000-0005-0000-0000-000011820000}"/>
    <cellStyle name="Porcentagem 8 3 5" xfId="33301" xr:uid="{00000000-0005-0000-0000-000012820000}"/>
    <cellStyle name="Porcentagem 8 3 5 2" xfId="33302" xr:uid="{00000000-0005-0000-0000-000013820000}"/>
    <cellStyle name="Porcentagem 8 3 6" xfId="33303" xr:uid="{00000000-0005-0000-0000-000014820000}"/>
    <cellStyle name="Porcentagem 8 3 7" xfId="33304" xr:uid="{00000000-0005-0000-0000-000015820000}"/>
    <cellStyle name="Porcentagem 8 3 8" xfId="33305" xr:uid="{00000000-0005-0000-0000-000016820000}"/>
    <cellStyle name="Porcentagem 8 4" xfId="33306" xr:uid="{00000000-0005-0000-0000-000017820000}"/>
    <cellStyle name="Porcentagem 8 4 2" xfId="33307" xr:uid="{00000000-0005-0000-0000-000018820000}"/>
    <cellStyle name="Porcentagem 8 4 2 2" xfId="33308" xr:uid="{00000000-0005-0000-0000-000019820000}"/>
    <cellStyle name="Porcentagem 8 4 2 2 2" xfId="33309" xr:uid="{00000000-0005-0000-0000-00001A820000}"/>
    <cellStyle name="Porcentagem 8 4 2 3" xfId="33310" xr:uid="{00000000-0005-0000-0000-00001B820000}"/>
    <cellStyle name="Porcentagem 8 4 3" xfId="33311" xr:uid="{00000000-0005-0000-0000-00001C820000}"/>
    <cellStyle name="Porcentagem 8 4 3 2" xfId="33312" xr:uid="{00000000-0005-0000-0000-00001D820000}"/>
    <cellStyle name="Porcentagem 8 4 4" xfId="33313" xr:uid="{00000000-0005-0000-0000-00001E820000}"/>
    <cellStyle name="Porcentagem 8 4 4 2" xfId="33314" xr:uid="{00000000-0005-0000-0000-00001F820000}"/>
    <cellStyle name="Porcentagem 8 4 5" xfId="33315" xr:uid="{00000000-0005-0000-0000-000020820000}"/>
    <cellStyle name="Porcentagem 8 5" xfId="33316" xr:uid="{00000000-0005-0000-0000-000021820000}"/>
    <cellStyle name="Porcentagem 8 5 2" xfId="33317" xr:uid="{00000000-0005-0000-0000-000022820000}"/>
    <cellStyle name="Porcentagem 8 5 2 2" xfId="33318" xr:uid="{00000000-0005-0000-0000-000023820000}"/>
    <cellStyle name="Porcentagem 8 5 3" xfId="33319" xr:uid="{00000000-0005-0000-0000-000024820000}"/>
    <cellStyle name="Porcentagem 8 6" xfId="33320" xr:uid="{00000000-0005-0000-0000-000025820000}"/>
    <cellStyle name="Porcentagem 8 6 2" xfId="33321" xr:uid="{00000000-0005-0000-0000-000026820000}"/>
    <cellStyle name="Porcentagem 8 7" xfId="33322" xr:uid="{00000000-0005-0000-0000-000027820000}"/>
    <cellStyle name="Porcentagem 8 7 2" xfId="33323" xr:uid="{00000000-0005-0000-0000-000028820000}"/>
    <cellStyle name="Porcentagem 8 8" xfId="33324" xr:uid="{00000000-0005-0000-0000-000029820000}"/>
    <cellStyle name="Porcentagem 8 9" xfId="33325" xr:uid="{00000000-0005-0000-0000-00002A820000}"/>
    <cellStyle name="Porcentagem 9" xfId="33326" xr:uid="{00000000-0005-0000-0000-00002B820000}"/>
    <cellStyle name="Porcentagem 9 10" xfId="33327" xr:uid="{00000000-0005-0000-0000-00002C820000}"/>
    <cellStyle name="Porcentagem 9 2" xfId="33328" xr:uid="{00000000-0005-0000-0000-00002D820000}"/>
    <cellStyle name="Porcentagem 9 2 2" xfId="33329" xr:uid="{00000000-0005-0000-0000-00002E820000}"/>
    <cellStyle name="Porcentagem 9 2 2 2" xfId="33330" xr:uid="{00000000-0005-0000-0000-00002F820000}"/>
    <cellStyle name="Porcentagem 9 2 2 2 2" xfId="33331" xr:uid="{00000000-0005-0000-0000-000030820000}"/>
    <cellStyle name="Porcentagem 9 2 2 2 2 2" xfId="33332" xr:uid="{00000000-0005-0000-0000-000031820000}"/>
    <cellStyle name="Porcentagem 9 2 2 2 2 2 2" xfId="33333" xr:uid="{00000000-0005-0000-0000-000032820000}"/>
    <cellStyle name="Porcentagem 9 2 2 2 2 3" xfId="33334" xr:uid="{00000000-0005-0000-0000-000033820000}"/>
    <cellStyle name="Porcentagem 9 2 2 2 3" xfId="33335" xr:uid="{00000000-0005-0000-0000-000034820000}"/>
    <cellStyle name="Porcentagem 9 2 2 2 3 2" xfId="33336" xr:uid="{00000000-0005-0000-0000-000035820000}"/>
    <cellStyle name="Porcentagem 9 2 2 2 4" xfId="33337" xr:uid="{00000000-0005-0000-0000-000036820000}"/>
    <cellStyle name="Porcentagem 9 2 2 2 4 2" xfId="33338" xr:uid="{00000000-0005-0000-0000-000037820000}"/>
    <cellStyle name="Porcentagem 9 2 2 2 5" xfId="33339" xr:uid="{00000000-0005-0000-0000-000038820000}"/>
    <cellStyle name="Porcentagem 9 2 2 3" xfId="33340" xr:uid="{00000000-0005-0000-0000-000039820000}"/>
    <cellStyle name="Porcentagem 9 2 2 3 2" xfId="33341" xr:uid="{00000000-0005-0000-0000-00003A820000}"/>
    <cellStyle name="Porcentagem 9 2 2 3 2 2" xfId="33342" xr:uid="{00000000-0005-0000-0000-00003B820000}"/>
    <cellStyle name="Porcentagem 9 2 2 3 3" xfId="33343" xr:uid="{00000000-0005-0000-0000-00003C820000}"/>
    <cellStyle name="Porcentagem 9 2 2 4" xfId="33344" xr:uid="{00000000-0005-0000-0000-00003D820000}"/>
    <cellStyle name="Porcentagem 9 2 2 4 2" xfId="33345" xr:uid="{00000000-0005-0000-0000-00003E820000}"/>
    <cellStyle name="Porcentagem 9 2 2 5" xfId="33346" xr:uid="{00000000-0005-0000-0000-00003F820000}"/>
    <cellStyle name="Porcentagem 9 2 2 5 2" xfId="33347" xr:uid="{00000000-0005-0000-0000-000040820000}"/>
    <cellStyle name="Porcentagem 9 2 2 6" xfId="33348" xr:uid="{00000000-0005-0000-0000-000041820000}"/>
    <cellStyle name="Porcentagem 9 2 2 7" xfId="33349" xr:uid="{00000000-0005-0000-0000-000042820000}"/>
    <cellStyle name="Porcentagem 9 2 2 8" xfId="33350" xr:uid="{00000000-0005-0000-0000-000043820000}"/>
    <cellStyle name="Porcentagem 9 2 3" xfId="33351" xr:uid="{00000000-0005-0000-0000-000044820000}"/>
    <cellStyle name="Porcentagem 9 2 3 2" xfId="33352" xr:uid="{00000000-0005-0000-0000-000045820000}"/>
    <cellStyle name="Porcentagem 9 2 3 2 2" xfId="33353" xr:uid="{00000000-0005-0000-0000-000046820000}"/>
    <cellStyle name="Porcentagem 9 2 3 2 2 2" xfId="33354" xr:uid="{00000000-0005-0000-0000-000047820000}"/>
    <cellStyle name="Porcentagem 9 2 3 2 3" xfId="33355" xr:uid="{00000000-0005-0000-0000-000048820000}"/>
    <cellStyle name="Porcentagem 9 2 3 3" xfId="33356" xr:uid="{00000000-0005-0000-0000-000049820000}"/>
    <cellStyle name="Porcentagem 9 2 3 3 2" xfId="33357" xr:uid="{00000000-0005-0000-0000-00004A820000}"/>
    <cellStyle name="Porcentagem 9 2 3 4" xfId="33358" xr:uid="{00000000-0005-0000-0000-00004B820000}"/>
    <cellStyle name="Porcentagem 9 2 3 4 2" xfId="33359" xr:uid="{00000000-0005-0000-0000-00004C820000}"/>
    <cellStyle name="Porcentagem 9 2 3 5" xfId="33360" xr:uid="{00000000-0005-0000-0000-00004D820000}"/>
    <cellStyle name="Porcentagem 9 2 4" xfId="33361" xr:uid="{00000000-0005-0000-0000-00004E820000}"/>
    <cellStyle name="Porcentagem 9 2 4 2" xfId="33362" xr:uid="{00000000-0005-0000-0000-00004F820000}"/>
    <cellStyle name="Porcentagem 9 2 4 2 2" xfId="33363" xr:uid="{00000000-0005-0000-0000-000050820000}"/>
    <cellStyle name="Porcentagem 9 2 4 3" xfId="33364" xr:uid="{00000000-0005-0000-0000-000051820000}"/>
    <cellStyle name="Porcentagem 9 2 5" xfId="33365" xr:uid="{00000000-0005-0000-0000-000052820000}"/>
    <cellStyle name="Porcentagem 9 2 5 2" xfId="33366" xr:uid="{00000000-0005-0000-0000-000053820000}"/>
    <cellStyle name="Porcentagem 9 2 6" xfId="33367" xr:uid="{00000000-0005-0000-0000-000054820000}"/>
    <cellStyle name="Porcentagem 9 2 6 2" xfId="33368" xr:uid="{00000000-0005-0000-0000-000055820000}"/>
    <cellStyle name="Porcentagem 9 2 7" xfId="33369" xr:uid="{00000000-0005-0000-0000-000056820000}"/>
    <cellStyle name="Porcentagem 9 2 8" xfId="33370" xr:uid="{00000000-0005-0000-0000-000057820000}"/>
    <cellStyle name="Porcentagem 9 2 9" xfId="33371" xr:uid="{00000000-0005-0000-0000-000058820000}"/>
    <cellStyle name="Porcentagem 9 3" xfId="33372" xr:uid="{00000000-0005-0000-0000-000059820000}"/>
    <cellStyle name="Porcentagem 9 3 2" xfId="33373" xr:uid="{00000000-0005-0000-0000-00005A820000}"/>
    <cellStyle name="Porcentagem 9 3 2 2" xfId="33374" xr:uid="{00000000-0005-0000-0000-00005B820000}"/>
    <cellStyle name="Porcentagem 9 3 2 2 2" xfId="33375" xr:uid="{00000000-0005-0000-0000-00005C820000}"/>
    <cellStyle name="Porcentagem 9 3 2 2 2 2" xfId="33376" xr:uid="{00000000-0005-0000-0000-00005D820000}"/>
    <cellStyle name="Porcentagem 9 3 2 2 3" xfId="33377" xr:uid="{00000000-0005-0000-0000-00005E820000}"/>
    <cellStyle name="Porcentagem 9 3 2 3" xfId="33378" xr:uid="{00000000-0005-0000-0000-00005F820000}"/>
    <cellStyle name="Porcentagem 9 3 2 3 2" xfId="33379" xr:uid="{00000000-0005-0000-0000-000060820000}"/>
    <cellStyle name="Porcentagem 9 3 2 4" xfId="33380" xr:uid="{00000000-0005-0000-0000-000061820000}"/>
    <cellStyle name="Porcentagem 9 3 2 4 2" xfId="33381" xr:uid="{00000000-0005-0000-0000-000062820000}"/>
    <cellStyle name="Porcentagem 9 3 2 5" xfId="33382" xr:uid="{00000000-0005-0000-0000-000063820000}"/>
    <cellStyle name="Porcentagem 9 3 3" xfId="33383" xr:uid="{00000000-0005-0000-0000-000064820000}"/>
    <cellStyle name="Porcentagem 9 3 3 2" xfId="33384" xr:uid="{00000000-0005-0000-0000-000065820000}"/>
    <cellStyle name="Porcentagem 9 3 3 2 2" xfId="33385" xr:uid="{00000000-0005-0000-0000-000066820000}"/>
    <cellStyle name="Porcentagem 9 3 3 3" xfId="33386" xr:uid="{00000000-0005-0000-0000-000067820000}"/>
    <cellStyle name="Porcentagem 9 3 4" xfId="33387" xr:uid="{00000000-0005-0000-0000-000068820000}"/>
    <cellStyle name="Porcentagem 9 3 4 2" xfId="33388" xr:uid="{00000000-0005-0000-0000-000069820000}"/>
    <cellStyle name="Porcentagem 9 3 5" xfId="33389" xr:uid="{00000000-0005-0000-0000-00006A820000}"/>
    <cellStyle name="Porcentagem 9 3 5 2" xfId="33390" xr:uid="{00000000-0005-0000-0000-00006B820000}"/>
    <cellStyle name="Porcentagem 9 3 6" xfId="33391" xr:uid="{00000000-0005-0000-0000-00006C820000}"/>
    <cellStyle name="Porcentagem 9 3 7" xfId="33392" xr:uid="{00000000-0005-0000-0000-00006D820000}"/>
    <cellStyle name="Porcentagem 9 3 8" xfId="33393" xr:uid="{00000000-0005-0000-0000-00006E820000}"/>
    <cellStyle name="Porcentagem 9 4" xfId="33394" xr:uid="{00000000-0005-0000-0000-00006F820000}"/>
    <cellStyle name="Porcentagem 9 4 2" xfId="33395" xr:uid="{00000000-0005-0000-0000-000070820000}"/>
    <cellStyle name="Porcentagem 9 4 2 2" xfId="33396" xr:uid="{00000000-0005-0000-0000-000071820000}"/>
    <cellStyle name="Porcentagem 9 4 2 2 2" xfId="33397" xr:uid="{00000000-0005-0000-0000-000072820000}"/>
    <cellStyle name="Porcentagem 9 4 2 3" xfId="33398" xr:uid="{00000000-0005-0000-0000-000073820000}"/>
    <cellStyle name="Porcentagem 9 4 3" xfId="33399" xr:uid="{00000000-0005-0000-0000-000074820000}"/>
    <cellStyle name="Porcentagem 9 4 3 2" xfId="33400" xr:uid="{00000000-0005-0000-0000-000075820000}"/>
    <cellStyle name="Porcentagem 9 4 4" xfId="33401" xr:uid="{00000000-0005-0000-0000-000076820000}"/>
    <cellStyle name="Porcentagem 9 4 4 2" xfId="33402" xr:uid="{00000000-0005-0000-0000-000077820000}"/>
    <cellStyle name="Porcentagem 9 4 5" xfId="33403" xr:uid="{00000000-0005-0000-0000-000078820000}"/>
    <cellStyle name="Porcentagem 9 5" xfId="33404" xr:uid="{00000000-0005-0000-0000-000079820000}"/>
    <cellStyle name="Porcentagem 9 5 2" xfId="33405" xr:uid="{00000000-0005-0000-0000-00007A820000}"/>
    <cellStyle name="Porcentagem 9 5 2 2" xfId="33406" xr:uid="{00000000-0005-0000-0000-00007B820000}"/>
    <cellStyle name="Porcentagem 9 5 3" xfId="33407" xr:uid="{00000000-0005-0000-0000-00007C820000}"/>
    <cellStyle name="Porcentagem 9 6" xfId="33408" xr:uid="{00000000-0005-0000-0000-00007D820000}"/>
    <cellStyle name="Porcentagem 9 6 2" xfId="33409" xr:uid="{00000000-0005-0000-0000-00007E820000}"/>
    <cellStyle name="Porcentagem 9 7" xfId="33410" xr:uid="{00000000-0005-0000-0000-00007F820000}"/>
    <cellStyle name="Porcentagem 9 7 2" xfId="33411" xr:uid="{00000000-0005-0000-0000-000080820000}"/>
    <cellStyle name="Porcentagem 9 8" xfId="33412" xr:uid="{00000000-0005-0000-0000-000081820000}"/>
    <cellStyle name="Porcentagem 9 9" xfId="33413" xr:uid="{00000000-0005-0000-0000-000082820000}"/>
    <cellStyle name="Saída 2" xfId="33414" xr:uid="{00000000-0005-0000-0000-000083820000}"/>
    <cellStyle name="Saída 2 10" xfId="33415" xr:uid="{00000000-0005-0000-0000-000084820000}"/>
    <cellStyle name="Saída 2 10 2" xfId="33416" xr:uid="{00000000-0005-0000-0000-000085820000}"/>
    <cellStyle name="Saída 2 10 2 2" xfId="33417" xr:uid="{00000000-0005-0000-0000-000086820000}"/>
    <cellStyle name="Saída 2 10 2 3" xfId="33418" xr:uid="{00000000-0005-0000-0000-000087820000}"/>
    <cellStyle name="Saída 2 10 2 4" xfId="33419" xr:uid="{00000000-0005-0000-0000-000088820000}"/>
    <cellStyle name="Saída 2 10 2 5" xfId="33420" xr:uid="{00000000-0005-0000-0000-000089820000}"/>
    <cellStyle name="Saída 2 10 3" xfId="33421" xr:uid="{00000000-0005-0000-0000-00008A820000}"/>
    <cellStyle name="Saída 2 10 3 2" xfId="33422" xr:uid="{00000000-0005-0000-0000-00008B820000}"/>
    <cellStyle name="Saída 2 10 3 3" xfId="33423" xr:uid="{00000000-0005-0000-0000-00008C820000}"/>
    <cellStyle name="Saída 2 10 3 4" xfId="33424" xr:uid="{00000000-0005-0000-0000-00008D820000}"/>
    <cellStyle name="Saída 2 10 3 5" xfId="33425" xr:uid="{00000000-0005-0000-0000-00008E820000}"/>
    <cellStyle name="Saída 2 10 4" xfId="33426" xr:uid="{00000000-0005-0000-0000-00008F820000}"/>
    <cellStyle name="Saída 2 10 4 2" xfId="33427" xr:uid="{00000000-0005-0000-0000-000090820000}"/>
    <cellStyle name="Saída 2 10 4 3" xfId="33428" xr:uid="{00000000-0005-0000-0000-000091820000}"/>
    <cellStyle name="Saída 2 10 4 4" xfId="33429" xr:uid="{00000000-0005-0000-0000-000092820000}"/>
    <cellStyle name="Saída 2 10 4 5" xfId="33430" xr:uid="{00000000-0005-0000-0000-000093820000}"/>
    <cellStyle name="Saída 2 10 5" xfId="33431" xr:uid="{00000000-0005-0000-0000-000094820000}"/>
    <cellStyle name="Saída 2 10 5 2" xfId="33432" xr:uid="{00000000-0005-0000-0000-000095820000}"/>
    <cellStyle name="Saída 2 10 5 3" xfId="33433" xr:uid="{00000000-0005-0000-0000-000096820000}"/>
    <cellStyle name="Saída 2 10 5 4" xfId="33434" xr:uid="{00000000-0005-0000-0000-000097820000}"/>
    <cellStyle name="Saída 2 10 6" xfId="33435" xr:uid="{00000000-0005-0000-0000-000098820000}"/>
    <cellStyle name="Saída 2 10 7" xfId="33436" xr:uid="{00000000-0005-0000-0000-000099820000}"/>
    <cellStyle name="Saída 2 10 8" xfId="33437" xr:uid="{00000000-0005-0000-0000-00009A820000}"/>
    <cellStyle name="Saída 2 11" xfId="33438" xr:uid="{00000000-0005-0000-0000-00009B820000}"/>
    <cellStyle name="Saída 2 11 2" xfId="33439" xr:uid="{00000000-0005-0000-0000-00009C820000}"/>
    <cellStyle name="Saída 2 11 3" xfId="33440" xr:uid="{00000000-0005-0000-0000-00009D820000}"/>
    <cellStyle name="Saída 2 11 4" xfId="33441" xr:uid="{00000000-0005-0000-0000-00009E820000}"/>
    <cellStyle name="Saída 2 11 5" xfId="33442" xr:uid="{00000000-0005-0000-0000-00009F820000}"/>
    <cellStyle name="Saída 2 12" xfId="33443" xr:uid="{00000000-0005-0000-0000-0000A0820000}"/>
    <cellStyle name="Saída 2 12 2" xfId="33444" xr:uid="{00000000-0005-0000-0000-0000A1820000}"/>
    <cellStyle name="Saída 2 12 3" xfId="33445" xr:uid="{00000000-0005-0000-0000-0000A2820000}"/>
    <cellStyle name="Saída 2 12 4" xfId="33446" xr:uid="{00000000-0005-0000-0000-0000A3820000}"/>
    <cellStyle name="Saída 2 12 5" xfId="33447" xr:uid="{00000000-0005-0000-0000-0000A4820000}"/>
    <cellStyle name="Saída 2 13" xfId="33448" xr:uid="{00000000-0005-0000-0000-0000A5820000}"/>
    <cellStyle name="Saída 2 13 2" xfId="33449" xr:uid="{00000000-0005-0000-0000-0000A6820000}"/>
    <cellStyle name="Saída 2 13 3" xfId="33450" xr:uid="{00000000-0005-0000-0000-0000A7820000}"/>
    <cellStyle name="Saída 2 13 4" xfId="33451" xr:uid="{00000000-0005-0000-0000-0000A8820000}"/>
    <cellStyle name="Saída 2 13 5" xfId="33452" xr:uid="{00000000-0005-0000-0000-0000A9820000}"/>
    <cellStyle name="Saída 2 14" xfId="33453" xr:uid="{00000000-0005-0000-0000-0000AA820000}"/>
    <cellStyle name="Saída 2 14 2" xfId="33454" xr:uid="{00000000-0005-0000-0000-0000AB820000}"/>
    <cellStyle name="Saída 2 14 3" xfId="33455" xr:uid="{00000000-0005-0000-0000-0000AC820000}"/>
    <cellStyle name="Saída 2 14 4" xfId="33456" xr:uid="{00000000-0005-0000-0000-0000AD820000}"/>
    <cellStyle name="Saída 2 14 5" xfId="33457" xr:uid="{00000000-0005-0000-0000-0000AE820000}"/>
    <cellStyle name="Saída 2 15" xfId="33458" xr:uid="{00000000-0005-0000-0000-0000AF820000}"/>
    <cellStyle name="Saída 2 15 2" xfId="33459" xr:uid="{00000000-0005-0000-0000-0000B0820000}"/>
    <cellStyle name="Saída 2 15 3" xfId="33460" xr:uid="{00000000-0005-0000-0000-0000B1820000}"/>
    <cellStyle name="Saída 2 15 4" xfId="33461" xr:uid="{00000000-0005-0000-0000-0000B2820000}"/>
    <cellStyle name="Saída 2 16" xfId="33462" xr:uid="{00000000-0005-0000-0000-0000B3820000}"/>
    <cellStyle name="Saída 2 17" xfId="33463" xr:uid="{00000000-0005-0000-0000-0000B4820000}"/>
    <cellStyle name="Saída 2 18" xfId="33464" xr:uid="{00000000-0005-0000-0000-0000B5820000}"/>
    <cellStyle name="Saída 2 2" xfId="33465" xr:uid="{00000000-0005-0000-0000-0000B6820000}"/>
    <cellStyle name="Saída 2 2 10" xfId="33466" xr:uid="{00000000-0005-0000-0000-0000B7820000}"/>
    <cellStyle name="Saída 2 2 10 2" xfId="33467" xr:uid="{00000000-0005-0000-0000-0000B8820000}"/>
    <cellStyle name="Saída 2 2 10 3" xfId="33468" xr:uid="{00000000-0005-0000-0000-0000B9820000}"/>
    <cellStyle name="Saída 2 2 10 4" xfId="33469" xr:uid="{00000000-0005-0000-0000-0000BA820000}"/>
    <cellStyle name="Saída 2 2 10 5" xfId="33470" xr:uid="{00000000-0005-0000-0000-0000BB820000}"/>
    <cellStyle name="Saída 2 2 11" xfId="33471" xr:uid="{00000000-0005-0000-0000-0000BC820000}"/>
    <cellStyle name="Saída 2 2 11 2" xfId="33472" xr:uid="{00000000-0005-0000-0000-0000BD820000}"/>
    <cellStyle name="Saída 2 2 11 3" xfId="33473" xr:uid="{00000000-0005-0000-0000-0000BE820000}"/>
    <cellStyle name="Saída 2 2 11 4" xfId="33474" xr:uid="{00000000-0005-0000-0000-0000BF820000}"/>
    <cellStyle name="Saída 2 2 11 5" xfId="33475" xr:uid="{00000000-0005-0000-0000-0000C0820000}"/>
    <cellStyle name="Saída 2 2 12" xfId="33476" xr:uid="{00000000-0005-0000-0000-0000C1820000}"/>
    <cellStyle name="Saída 2 2 12 2" xfId="33477" xr:uid="{00000000-0005-0000-0000-0000C2820000}"/>
    <cellStyle name="Saída 2 2 12 3" xfId="33478" xr:uid="{00000000-0005-0000-0000-0000C3820000}"/>
    <cellStyle name="Saída 2 2 12 4" xfId="33479" xr:uid="{00000000-0005-0000-0000-0000C4820000}"/>
    <cellStyle name="Saída 2 2 13" xfId="33480" xr:uid="{00000000-0005-0000-0000-0000C5820000}"/>
    <cellStyle name="Saída 2 2 14" xfId="33481" xr:uid="{00000000-0005-0000-0000-0000C6820000}"/>
    <cellStyle name="Saída 2 2 15" xfId="33482" xr:uid="{00000000-0005-0000-0000-0000C7820000}"/>
    <cellStyle name="Saída 2 2 2" xfId="33483" xr:uid="{00000000-0005-0000-0000-0000C8820000}"/>
    <cellStyle name="Saída 2 2 2 10" xfId="33484" xr:uid="{00000000-0005-0000-0000-0000C9820000}"/>
    <cellStyle name="Saída 2 2 2 10 2" xfId="33485" xr:uid="{00000000-0005-0000-0000-0000CA820000}"/>
    <cellStyle name="Saída 2 2 2 10 3" xfId="33486" xr:uid="{00000000-0005-0000-0000-0000CB820000}"/>
    <cellStyle name="Saída 2 2 2 10 4" xfId="33487" xr:uid="{00000000-0005-0000-0000-0000CC820000}"/>
    <cellStyle name="Saída 2 2 2 10 5" xfId="33488" xr:uid="{00000000-0005-0000-0000-0000CD820000}"/>
    <cellStyle name="Saída 2 2 2 11" xfId="33489" xr:uid="{00000000-0005-0000-0000-0000CE820000}"/>
    <cellStyle name="Saída 2 2 2 11 2" xfId="33490" xr:uid="{00000000-0005-0000-0000-0000CF820000}"/>
    <cellStyle name="Saída 2 2 2 11 3" xfId="33491" xr:uid="{00000000-0005-0000-0000-0000D0820000}"/>
    <cellStyle name="Saída 2 2 2 11 4" xfId="33492" xr:uid="{00000000-0005-0000-0000-0000D1820000}"/>
    <cellStyle name="Saída 2 2 2 11 5" xfId="33493" xr:uid="{00000000-0005-0000-0000-0000D2820000}"/>
    <cellStyle name="Saída 2 2 2 12" xfId="33494" xr:uid="{00000000-0005-0000-0000-0000D3820000}"/>
    <cellStyle name="Saída 2 2 2 13" xfId="33495" xr:uid="{00000000-0005-0000-0000-0000D4820000}"/>
    <cellStyle name="Saída 2 2 2 14" xfId="33496" xr:uid="{00000000-0005-0000-0000-0000D5820000}"/>
    <cellStyle name="Saída 2 2 2 2" xfId="33497" xr:uid="{00000000-0005-0000-0000-0000D6820000}"/>
    <cellStyle name="Saída 2 2 2 2 2" xfId="33498" xr:uid="{00000000-0005-0000-0000-0000D7820000}"/>
    <cellStyle name="Saída 2 2 2 2 2 2" xfId="33499" xr:uid="{00000000-0005-0000-0000-0000D8820000}"/>
    <cellStyle name="Saída 2 2 2 2 2 3" xfId="33500" xr:uid="{00000000-0005-0000-0000-0000D9820000}"/>
    <cellStyle name="Saída 2 2 2 2 2 4" xfId="33501" xr:uid="{00000000-0005-0000-0000-0000DA820000}"/>
    <cellStyle name="Saída 2 2 2 2 2 5" xfId="33502" xr:uid="{00000000-0005-0000-0000-0000DB820000}"/>
    <cellStyle name="Saída 2 2 2 2 3" xfId="33503" xr:uid="{00000000-0005-0000-0000-0000DC820000}"/>
    <cellStyle name="Saída 2 2 2 2 3 2" xfId="33504" xr:uid="{00000000-0005-0000-0000-0000DD820000}"/>
    <cellStyle name="Saída 2 2 2 2 3 3" xfId="33505" xr:uid="{00000000-0005-0000-0000-0000DE820000}"/>
    <cellStyle name="Saída 2 2 2 2 3 4" xfId="33506" xr:uid="{00000000-0005-0000-0000-0000DF820000}"/>
    <cellStyle name="Saída 2 2 2 2 3 5" xfId="33507" xr:uid="{00000000-0005-0000-0000-0000E0820000}"/>
    <cellStyle name="Saída 2 2 2 2 4" xfId="33508" xr:uid="{00000000-0005-0000-0000-0000E1820000}"/>
    <cellStyle name="Saída 2 2 2 2 4 2" xfId="33509" xr:uid="{00000000-0005-0000-0000-0000E2820000}"/>
    <cellStyle name="Saída 2 2 2 2 4 3" xfId="33510" xr:uid="{00000000-0005-0000-0000-0000E3820000}"/>
    <cellStyle name="Saída 2 2 2 2 4 4" xfId="33511" xr:uid="{00000000-0005-0000-0000-0000E4820000}"/>
    <cellStyle name="Saída 2 2 2 2 4 5" xfId="33512" xr:uid="{00000000-0005-0000-0000-0000E5820000}"/>
    <cellStyle name="Saída 2 2 2 2 5" xfId="33513" xr:uid="{00000000-0005-0000-0000-0000E6820000}"/>
    <cellStyle name="Saída 2 2 2 2 5 2" xfId="33514" xr:uid="{00000000-0005-0000-0000-0000E7820000}"/>
    <cellStyle name="Saída 2 2 2 2 5 3" xfId="33515" xr:uid="{00000000-0005-0000-0000-0000E8820000}"/>
    <cellStyle name="Saída 2 2 2 2 5 4" xfId="33516" xr:uid="{00000000-0005-0000-0000-0000E9820000}"/>
    <cellStyle name="Saída 2 2 2 2 6" xfId="33517" xr:uid="{00000000-0005-0000-0000-0000EA820000}"/>
    <cellStyle name="Saída 2 2 2 2 6 2" xfId="33518" xr:uid="{00000000-0005-0000-0000-0000EB820000}"/>
    <cellStyle name="Saída 2 2 2 2 7" xfId="33519" xr:uid="{00000000-0005-0000-0000-0000EC820000}"/>
    <cellStyle name="Saída 2 2 2 2 7 2" xfId="33520" xr:uid="{00000000-0005-0000-0000-0000ED820000}"/>
    <cellStyle name="Saída 2 2 2 2 8" xfId="33521" xr:uid="{00000000-0005-0000-0000-0000EE820000}"/>
    <cellStyle name="Saída 2 2 2 2 8 2" xfId="33522" xr:uid="{00000000-0005-0000-0000-0000EF820000}"/>
    <cellStyle name="Saída 2 2 2 2 9" xfId="33523" xr:uid="{00000000-0005-0000-0000-0000F0820000}"/>
    <cellStyle name="Saída 2 2 2 3" xfId="33524" xr:uid="{00000000-0005-0000-0000-0000F1820000}"/>
    <cellStyle name="Saída 2 2 2 3 2" xfId="33525" xr:uid="{00000000-0005-0000-0000-0000F2820000}"/>
    <cellStyle name="Saída 2 2 2 3 2 2" xfId="33526" xr:uid="{00000000-0005-0000-0000-0000F3820000}"/>
    <cellStyle name="Saída 2 2 2 3 2 3" xfId="33527" xr:uid="{00000000-0005-0000-0000-0000F4820000}"/>
    <cellStyle name="Saída 2 2 2 3 2 4" xfId="33528" xr:uid="{00000000-0005-0000-0000-0000F5820000}"/>
    <cellStyle name="Saída 2 2 2 3 2 5" xfId="33529" xr:uid="{00000000-0005-0000-0000-0000F6820000}"/>
    <cellStyle name="Saída 2 2 2 3 3" xfId="33530" xr:uid="{00000000-0005-0000-0000-0000F7820000}"/>
    <cellStyle name="Saída 2 2 2 3 3 2" xfId="33531" xr:uid="{00000000-0005-0000-0000-0000F8820000}"/>
    <cellStyle name="Saída 2 2 2 3 3 3" xfId="33532" xr:uid="{00000000-0005-0000-0000-0000F9820000}"/>
    <cellStyle name="Saída 2 2 2 3 3 4" xfId="33533" xr:uid="{00000000-0005-0000-0000-0000FA820000}"/>
    <cellStyle name="Saída 2 2 2 3 3 5" xfId="33534" xr:uid="{00000000-0005-0000-0000-0000FB820000}"/>
    <cellStyle name="Saída 2 2 2 3 4" xfId="33535" xr:uid="{00000000-0005-0000-0000-0000FC820000}"/>
    <cellStyle name="Saída 2 2 2 3 4 2" xfId="33536" xr:uid="{00000000-0005-0000-0000-0000FD820000}"/>
    <cellStyle name="Saída 2 2 2 3 4 3" xfId="33537" xr:uid="{00000000-0005-0000-0000-0000FE820000}"/>
    <cellStyle name="Saída 2 2 2 3 4 4" xfId="33538" xr:uid="{00000000-0005-0000-0000-0000FF820000}"/>
    <cellStyle name="Saída 2 2 2 3 4 5" xfId="33539" xr:uid="{00000000-0005-0000-0000-000000830000}"/>
    <cellStyle name="Saída 2 2 2 3 5" xfId="33540" xr:uid="{00000000-0005-0000-0000-000001830000}"/>
    <cellStyle name="Saída 2 2 2 3 5 2" xfId="33541" xr:uid="{00000000-0005-0000-0000-000002830000}"/>
    <cellStyle name="Saída 2 2 2 3 5 3" xfId="33542" xr:uid="{00000000-0005-0000-0000-000003830000}"/>
    <cellStyle name="Saída 2 2 2 3 5 4" xfId="33543" xr:uid="{00000000-0005-0000-0000-000004830000}"/>
    <cellStyle name="Saída 2 2 2 3 6" xfId="33544" xr:uid="{00000000-0005-0000-0000-000005830000}"/>
    <cellStyle name="Saída 2 2 2 3 6 2" xfId="33545" xr:uid="{00000000-0005-0000-0000-000006830000}"/>
    <cellStyle name="Saída 2 2 2 3 7" xfId="33546" xr:uid="{00000000-0005-0000-0000-000007830000}"/>
    <cellStyle name="Saída 2 2 2 3 7 2" xfId="33547" xr:uid="{00000000-0005-0000-0000-000008830000}"/>
    <cellStyle name="Saída 2 2 2 3 8" xfId="33548" xr:uid="{00000000-0005-0000-0000-000009830000}"/>
    <cellStyle name="Saída 2 2 2 3 8 2" xfId="33549" xr:uid="{00000000-0005-0000-0000-00000A830000}"/>
    <cellStyle name="Saída 2 2 2 3 9" xfId="33550" xr:uid="{00000000-0005-0000-0000-00000B830000}"/>
    <cellStyle name="Saída 2 2 2 4" xfId="33551" xr:uid="{00000000-0005-0000-0000-00000C830000}"/>
    <cellStyle name="Saída 2 2 2 4 2" xfId="33552" xr:uid="{00000000-0005-0000-0000-00000D830000}"/>
    <cellStyle name="Saída 2 2 2 4 2 2" xfId="33553" xr:uid="{00000000-0005-0000-0000-00000E830000}"/>
    <cellStyle name="Saída 2 2 2 4 2 3" xfId="33554" xr:uid="{00000000-0005-0000-0000-00000F830000}"/>
    <cellStyle name="Saída 2 2 2 4 2 4" xfId="33555" xr:uid="{00000000-0005-0000-0000-000010830000}"/>
    <cellStyle name="Saída 2 2 2 4 2 5" xfId="33556" xr:uid="{00000000-0005-0000-0000-000011830000}"/>
    <cellStyle name="Saída 2 2 2 4 3" xfId="33557" xr:uid="{00000000-0005-0000-0000-000012830000}"/>
    <cellStyle name="Saída 2 2 2 4 3 2" xfId="33558" xr:uid="{00000000-0005-0000-0000-000013830000}"/>
    <cellStyle name="Saída 2 2 2 4 3 3" xfId="33559" xr:uid="{00000000-0005-0000-0000-000014830000}"/>
    <cellStyle name="Saída 2 2 2 4 3 4" xfId="33560" xr:uid="{00000000-0005-0000-0000-000015830000}"/>
    <cellStyle name="Saída 2 2 2 4 3 5" xfId="33561" xr:uid="{00000000-0005-0000-0000-000016830000}"/>
    <cellStyle name="Saída 2 2 2 4 4" xfId="33562" xr:uid="{00000000-0005-0000-0000-000017830000}"/>
    <cellStyle name="Saída 2 2 2 4 4 2" xfId="33563" xr:uid="{00000000-0005-0000-0000-000018830000}"/>
    <cellStyle name="Saída 2 2 2 4 4 3" xfId="33564" xr:uid="{00000000-0005-0000-0000-000019830000}"/>
    <cellStyle name="Saída 2 2 2 4 4 4" xfId="33565" xr:uid="{00000000-0005-0000-0000-00001A830000}"/>
    <cellStyle name="Saída 2 2 2 4 4 5" xfId="33566" xr:uid="{00000000-0005-0000-0000-00001B830000}"/>
    <cellStyle name="Saída 2 2 2 4 5" xfId="33567" xr:uid="{00000000-0005-0000-0000-00001C830000}"/>
    <cellStyle name="Saída 2 2 2 4 5 2" xfId="33568" xr:uid="{00000000-0005-0000-0000-00001D830000}"/>
    <cellStyle name="Saída 2 2 2 4 5 3" xfId="33569" xr:uid="{00000000-0005-0000-0000-00001E830000}"/>
    <cellStyle name="Saída 2 2 2 4 5 4" xfId="33570" xr:uid="{00000000-0005-0000-0000-00001F830000}"/>
    <cellStyle name="Saída 2 2 2 4 6" xfId="33571" xr:uid="{00000000-0005-0000-0000-000020830000}"/>
    <cellStyle name="Saída 2 2 2 4 6 2" xfId="33572" xr:uid="{00000000-0005-0000-0000-000021830000}"/>
    <cellStyle name="Saída 2 2 2 4 7" xfId="33573" xr:uid="{00000000-0005-0000-0000-000022830000}"/>
    <cellStyle name="Saída 2 2 2 4 7 2" xfId="33574" xr:uid="{00000000-0005-0000-0000-000023830000}"/>
    <cellStyle name="Saída 2 2 2 4 8" xfId="33575" xr:uid="{00000000-0005-0000-0000-000024830000}"/>
    <cellStyle name="Saída 2 2 2 4 8 2" xfId="33576" xr:uid="{00000000-0005-0000-0000-000025830000}"/>
    <cellStyle name="Saída 2 2 2 4 9" xfId="33577" xr:uid="{00000000-0005-0000-0000-000026830000}"/>
    <cellStyle name="Saída 2 2 2 5" xfId="33578" xr:uid="{00000000-0005-0000-0000-000027830000}"/>
    <cellStyle name="Saída 2 2 2 5 2" xfId="33579" xr:uid="{00000000-0005-0000-0000-000028830000}"/>
    <cellStyle name="Saída 2 2 2 5 2 2" xfId="33580" xr:uid="{00000000-0005-0000-0000-000029830000}"/>
    <cellStyle name="Saída 2 2 2 5 2 3" xfId="33581" xr:uid="{00000000-0005-0000-0000-00002A830000}"/>
    <cellStyle name="Saída 2 2 2 5 2 4" xfId="33582" xr:uid="{00000000-0005-0000-0000-00002B830000}"/>
    <cellStyle name="Saída 2 2 2 5 2 5" xfId="33583" xr:uid="{00000000-0005-0000-0000-00002C830000}"/>
    <cellStyle name="Saída 2 2 2 5 3" xfId="33584" xr:uid="{00000000-0005-0000-0000-00002D830000}"/>
    <cellStyle name="Saída 2 2 2 5 3 2" xfId="33585" xr:uid="{00000000-0005-0000-0000-00002E830000}"/>
    <cellStyle name="Saída 2 2 2 5 3 3" xfId="33586" xr:uid="{00000000-0005-0000-0000-00002F830000}"/>
    <cellStyle name="Saída 2 2 2 5 3 4" xfId="33587" xr:uid="{00000000-0005-0000-0000-000030830000}"/>
    <cellStyle name="Saída 2 2 2 5 3 5" xfId="33588" xr:uid="{00000000-0005-0000-0000-000031830000}"/>
    <cellStyle name="Saída 2 2 2 5 4" xfId="33589" xr:uid="{00000000-0005-0000-0000-000032830000}"/>
    <cellStyle name="Saída 2 2 2 5 4 2" xfId="33590" xr:uid="{00000000-0005-0000-0000-000033830000}"/>
    <cellStyle name="Saída 2 2 2 5 4 3" xfId="33591" xr:uid="{00000000-0005-0000-0000-000034830000}"/>
    <cellStyle name="Saída 2 2 2 5 4 4" xfId="33592" xr:uid="{00000000-0005-0000-0000-000035830000}"/>
    <cellStyle name="Saída 2 2 2 5 4 5" xfId="33593" xr:uid="{00000000-0005-0000-0000-000036830000}"/>
    <cellStyle name="Saída 2 2 2 5 5" xfId="33594" xr:uid="{00000000-0005-0000-0000-000037830000}"/>
    <cellStyle name="Saída 2 2 2 5 5 2" xfId="33595" xr:uid="{00000000-0005-0000-0000-000038830000}"/>
    <cellStyle name="Saída 2 2 2 5 5 3" xfId="33596" xr:uid="{00000000-0005-0000-0000-000039830000}"/>
    <cellStyle name="Saída 2 2 2 5 5 4" xfId="33597" xr:uid="{00000000-0005-0000-0000-00003A830000}"/>
    <cellStyle name="Saída 2 2 2 5 6" xfId="33598" xr:uid="{00000000-0005-0000-0000-00003B830000}"/>
    <cellStyle name="Saída 2 2 2 5 6 2" xfId="33599" xr:uid="{00000000-0005-0000-0000-00003C830000}"/>
    <cellStyle name="Saída 2 2 2 5 7" xfId="33600" xr:uid="{00000000-0005-0000-0000-00003D830000}"/>
    <cellStyle name="Saída 2 2 2 5 7 2" xfId="33601" xr:uid="{00000000-0005-0000-0000-00003E830000}"/>
    <cellStyle name="Saída 2 2 2 5 8" xfId="33602" xr:uid="{00000000-0005-0000-0000-00003F830000}"/>
    <cellStyle name="Saída 2 2 2 5 8 2" xfId="33603" xr:uid="{00000000-0005-0000-0000-000040830000}"/>
    <cellStyle name="Saída 2 2 2 5 9" xfId="33604" xr:uid="{00000000-0005-0000-0000-000041830000}"/>
    <cellStyle name="Saída 2 2 2 6" xfId="33605" xr:uid="{00000000-0005-0000-0000-000042830000}"/>
    <cellStyle name="Saída 2 2 2 6 2" xfId="33606" xr:uid="{00000000-0005-0000-0000-000043830000}"/>
    <cellStyle name="Saída 2 2 2 6 2 2" xfId="33607" xr:uid="{00000000-0005-0000-0000-000044830000}"/>
    <cellStyle name="Saída 2 2 2 6 2 3" xfId="33608" xr:uid="{00000000-0005-0000-0000-000045830000}"/>
    <cellStyle name="Saída 2 2 2 6 2 4" xfId="33609" xr:uid="{00000000-0005-0000-0000-000046830000}"/>
    <cellStyle name="Saída 2 2 2 6 2 5" xfId="33610" xr:uid="{00000000-0005-0000-0000-000047830000}"/>
    <cellStyle name="Saída 2 2 2 6 3" xfId="33611" xr:uid="{00000000-0005-0000-0000-000048830000}"/>
    <cellStyle name="Saída 2 2 2 6 3 2" xfId="33612" xr:uid="{00000000-0005-0000-0000-000049830000}"/>
    <cellStyle name="Saída 2 2 2 6 3 3" xfId="33613" xr:uid="{00000000-0005-0000-0000-00004A830000}"/>
    <cellStyle name="Saída 2 2 2 6 3 4" xfId="33614" xr:uid="{00000000-0005-0000-0000-00004B830000}"/>
    <cellStyle name="Saída 2 2 2 6 3 5" xfId="33615" xr:uid="{00000000-0005-0000-0000-00004C830000}"/>
    <cellStyle name="Saída 2 2 2 6 4" xfId="33616" xr:uid="{00000000-0005-0000-0000-00004D830000}"/>
    <cellStyle name="Saída 2 2 2 6 4 2" xfId="33617" xr:uid="{00000000-0005-0000-0000-00004E830000}"/>
    <cellStyle name="Saída 2 2 2 6 4 3" xfId="33618" xr:uid="{00000000-0005-0000-0000-00004F830000}"/>
    <cellStyle name="Saída 2 2 2 6 4 4" xfId="33619" xr:uid="{00000000-0005-0000-0000-000050830000}"/>
    <cellStyle name="Saída 2 2 2 6 4 5" xfId="33620" xr:uid="{00000000-0005-0000-0000-000051830000}"/>
    <cellStyle name="Saída 2 2 2 6 5" xfId="33621" xr:uid="{00000000-0005-0000-0000-000052830000}"/>
    <cellStyle name="Saída 2 2 2 6 5 2" xfId="33622" xr:uid="{00000000-0005-0000-0000-000053830000}"/>
    <cellStyle name="Saída 2 2 2 6 5 3" xfId="33623" xr:uid="{00000000-0005-0000-0000-000054830000}"/>
    <cellStyle name="Saída 2 2 2 6 5 4" xfId="33624" xr:uid="{00000000-0005-0000-0000-000055830000}"/>
    <cellStyle name="Saída 2 2 2 6 6" xfId="33625" xr:uid="{00000000-0005-0000-0000-000056830000}"/>
    <cellStyle name="Saída 2 2 2 6 7" xfId="33626" xr:uid="{00000000-0005-0000-0000-000057830000}"/>
    <cellStyle name="Saída 2 2 2 6 8" xfId="33627" xr:uid="{00000000-0005-0000-0000-000058830000}"/>
    <cellStyle name="Saída 2 2 2 7" xfId="33628" xr:uid="{00000000-0005-0000-0000-000059830000}"/>
    <cellStyle name="Saída 2 2 2 7 2" xfId="33629" xr:uid="{00000000-0005-0000-0000-00005A830000}"/>
    <cellStyle name="Saída 2 2 2 7 3" xfId="33630" xr:uid="{00000000-0005-0000-0000-00005B830000}"/>
    <cellStyle name="Saída 2 2 2 7 4" xfId="33631" xr:uid="{00000000-0005-0000-0000-00005C830000}"/>
    <cellStyle name="Saída 2 2 2 7 5" xfId="33632" xr:uid="{00000000-0005-0000-0000-00005D830000}"/>
    <cellStyle name="Saída 2 2 2 8" xfId="33633" xr:uid="{00000000-0005-0000-0000-00005E830000}"/>
    <cellStyle name="Saída 2 2 2 8 2" xfId="33634" xr:uid="{00000000-0005-0000-0000-00005F830000}"/>
    <cellStyle name="Saída 2 2 2 8 3" xfId="33635" xr:uid="{00000000-0005-0000-0000-000060830000}"/>
    <cellStyle name="Saída 2 2 2 8 4" xfId="33636" xr:uid="{00000000-0005-0000-0000-000061830000}"/>
    <cellStyle name="Saída 2 2 2 8 5" xfId="33637" xr:uid="{00000000-0005-0000-0000-000062830000}"/>
    <cellStyle name="Saída 2 2 2 9" xfId="33638" xr:uid="{00000000-0005-0000-0000-000063830000}"/>
    <cellStyle name="Saída 2 2 2 9 2" xfId="33639" xr:uid="{00000000-0005-0000-0000-000064830000}"/>
    <cellStyle name="Saída 2 2 2 9 3" xfId="33640" xr:uid="{00000000-0005-0000-0000-000065830000}"/>
    <cellStyle name="Saída 2 2 2 9 4" xfId="33641" xr:uid="{00000000-0005-0000-0000-000066830000}"/>
    <cellStyle name="Saída 2 2 2 9 5" xfId="33642" xr:uid="{00000000-0005-0000-0000-000067830000}"/>
    <cellStyle name="Saída 2 2 3" xfId="33643" xr:uid="{00000000-0005-0000-0000-000068830000}"/>
    <cellStyle name="Saída 2 2 3 10" xfId="33644" xr:uid="{00000000-0005-0000-0000-000069830000}"/>
    <cellStyle name="Saída 2 2 3 10 2" xfId="33645" xr:uid="{00000000-0005-0000-0000-00006A830000}"/>
    <cellStyle name="Saída 2 2 3 10 3" xfId="33646" xr:uid="{00000000-0005-0000-0000-00006B830000}"/>
    <cellStyle name="Saída 2 2 3 10 4" xfId="33647" xr:uid="{00000000-0005-0000-0000-00006C830000}"/>
    <cellStyle name="Saída 2 2 3 10 5" xfId="33648" xr:uid="{00000000-0005-0000-0000-00006D830000}"/>
    <cellStyle name="Saída 2 2 3 11" xfId="33649" xr:uid="{00000000-0005-0000-0000-00006E830000}"/>
    <cellStyle name="Saída 2 2 3 11 2" xfId="33650" xr:uid="{00000000-0005-0000-0000-00006F830000}"/>
    <cellStyle name="Saída 2 2 3 11 3" xfId="33651" xr:uid="{00000000-0005-0000-0000-000070830000}"/>
    <cellStyle name="Saída 2 2 3 11 4" xfId="33652" xr:uid="{00000000-0005-0000-0000-000071830000}"/>
    <cellStyle name="Saída 2 2 3 12" xfId="33653" xr:uid="{00000000-0005-0000-0000-000072830000}"/>
    <cellStyle name="Saída 2 2 3 13" xfId="33654" xr:uid="{00000000-0005-0000-0000-000073830000}"/>
    <cellStyle name="Saída 2 2 3 14" xfId="33655" xr:uid="{00000000-0005-0000-0000-000074830000}"/>
    <cellStyle name="Saída 2 2 3 2" xfId="33656" xr:uid="{00000000-0005-0000-0000-000075830000}"/>
    <cellStyle name="Saída 2 2 3 2 2" xfId="33657" xr:uid="{00000000-0005-0000-0000-000076830000}"/>
    <cellStyle name="Saída 2 2 3 2 2 2" xfId="33658" xr:uid="{00000000-0005-0000-0000-000077830000}"/>
    <cellStyle name="Saída 2 2 3 2 2 3" xfId="33659" xr:uid="{00000000-0005-0000-0000-000078830000}"/>
    <cellStyle name="Saída 2 2 3 2 2 4" xfId="33660" xr:uid="{00000000-0005-0000-0000-000079830000}"/>
    <cellStyle name="Saída 2 2 3 2 2 5" xfId="33661" xr:uid="{00000000-0005-0000-0000-00007A830000}"/>
    <cellStyle name="Saída 2 2 3 2 3" xfId="33662" xr:uid="{00000000-0005-0000-0000-00007B830000}"/>
    <cellStyle name="Saída 2 2 3 2 3 2" xfId="33663" xr:uid="{00000000-0005-0000-0000-00007C830000}"/>
    <cellStyle name="Saída 2 2 3 2 3 3" xfId="33664" xr:uid="{00000000-0005-0000-0000-00007D830000}"/>
    <cellStyle name="Saída 2 2 3 2 3 4" xfId="33665" xr:uid="{00000000-0005-0000-0000-00007E830000}"/>
    <cellStyle name="Saída 2 2 3 2 3 5" xfId="33666" xr:uid="{00000000-0005-0000-0000-00007F830000}"/>
    <cellStyle name="Saída 2 2 3 2 4" xfId="33667" xr:uid="{00000000-0005-0000-0000-000080830000}"/>
    <cellStyle name="Saída 2 2 3 2 4 2" xfId="33668" xr:uid="{00000000-0005-0000-0000-000081830000}"/>
    <cellStyle name="Saída 2 2 3 2 4 3" xfId="33669" xr:uid="{00000000-0005-0000-0000-000082830000}"/>
    <cellStyle name="Saída 2 2 3 2 4 4" xfId="33670" xr:uid="{00000000-0005-0000-0000-000083830000}"/>
    <cellStyle name="Saída 2 2 3 2 4 5" xfId="33671" xr:uid="{00000000-0005-0000-0000-000084830000}"/>
    <cellStyle name="Saída 2 2 3 2 5" xfId="33672" xr:uid="{00000000-0005-0000-0000-000085830000}"/>
    <cellStyle name="Saída 2 2 3 2 5 2" xfId="33673" xr:uid="{00000000-0005-0000-0000-000086830000}"/>
    <cellStyle name="Saída 2 2 3 2 5 3" xfId="33674" xr:uid="{00000000-0005-0000-0000-000087830000}"/>
    <cellStyle name="Saída 2 2 3 2 5 4" xfId="33675" xr:uid="{00000000-0005-0000-0000-000088830000}"/>
    <cellStyle name="Saída 2 2 3 2 6" xfId="33676" xr:uid="{00000000-0005-0000-0000-000089830000}"/>
    <cellStyle name="Saída 2 2 3 2 6 2" xfId="33677" xr:uid="{00000000-0005-0000-0000-00008A830000}"/>
    <cellStyle name="Saída 2 2 3 2 7" xfId="33678" xr:uid="{00000000-0005-0000-0000-00008B830000}"/>
    <cellStyle name="Saída 2 2 3 2 8" xfId="33679" xr:uid="{00000000-0005-0000-0000-00008C830000}"/>
    <cellStyle name="Saída 2 2 3 3" xfId="33680" xr:uid="{00000000-0005-0000-0000-00008D830000}"/>
    <cellStyle name="Saída 2 2 3 3 2" xfId="33681" xr:uid="{00000000-0005-0000-0000-00008E830000}"/>
    <cellStyle name="Saída 2 2 3 3 2 2" xfId="33682" xr:uid="{00000000-0005-0000-0000-00008F830000}"/>
    <cellStyle name="Saída 2 2 3 3 2 3" xfId="33683" xr:uid="{00000000-0005-0000-0000-000090830000}"/>
    <cellStyle name="Saída 2 2 3 3 2 4" xfId="33684" xr:uid="{00000000-0005-0000-0000-000091830000}"/>
    <cellStyle name="Saída 2 2 3 3 2 5" xfId="33685" xr:uid="{00000000-0005-0000-0000-000092830000}"/>
    <cellStyle name="Saída 2 2 3 3 3" xfId="33686" xr:uid="{00000000-0005-0000-0000-000093830000}"/>
    <cellStyle name="Saída 2 2 3 3 3 2" xfId="33687" xr:uid="{00000000-0005-0000-0000-000094830000}"/>
    <cellStyle name="Saída 2 2 3 3 3 3" xfId="33688" xr:uid="{00000000-0005-0000-0000-000095830000}"/>
    <cellStyle name="Saída 2 2 3 3 3 4" xfId="33689" xr:uid="{00000000-0005-0000-0000-000096830000}"/>
    <cellStyle name="Saída 2 2 3 3 3 5" xfId="33690" xr:uid="{00000000-0005-0000-0000-000097830000}"/>
    <cellStyle name="Saída 2 2 3 3 4" xfId="33691" xr:uid="{00000000-0005-0000-0000-000098830000}"/>
    <cellStyle name="Saída 2 2 3 3 4 2" xfId="33692" xr:uid="{00000000-0005-0000-0000-000099830000}"/>
    <cellStyle name="Saída 2 2 3 3 4 3" xfId="33693" xr:uid="{00000000-0005-0000-0000-00009A830000}"/>
    <cellStyle name="Saída 2 2 3 3 4 4" xfId="33694" xr:uid="{00000000-0005-0000-0000-00009B830000}"/>
    <cellStyle name="Saída 2 2 3 3 4 5" xfId="33695" xr:uid="{00000000-0005-0000-0000-00009C830000}"/>
    <cellStyle name="Saída 2 2 3 3 5" xfId="33696" xr:uid="{00000000-0005-0000-0000-00009D830000}"/>
    <cellStyle name="Saída 2 2 3 3 5 2" xfId="33697" xr:uid="{00000000-0005-0000-0000-00009E830000}"/>
    <cellStyle name="Saída 2 2 3 3 5 3" xfId="33698" xr:uid="{00000000-0005-0000-0000-00009F830000}"/>
    <cellStyle name="Saída 2 2 3 3 5 4" xfId="33699" xr:uid="{00000000-0005-0000-0000-0000A0830000}"/>
    <cellStyle name="Saída 2 2 3 3 6" xfId="33700" xr:uid="{00000000-0005-0000-0000-0000A1830000}"/>
    <cellStyle name="Saída 2 2 3 3 6 2" xfId="33701" xr:uid="{00000000-0005-0000-0000-0000A2830000}"/>
    <cellStyle name="Saída 2 2 3 3 7" xfId="33702" xr:uid="{00000000-0005-0000-0000-0000A3830000}"/>
    <cellStyle name="Saída 2 2 3 3 7 2" xfId="33703" xr:uid="{00000000-0005-0000-0000-0000A4830000}"/>
    <cellStyle name="Saída 2 2 3 3 8" xfId="33704" xr:uid="{00000000-0005-0000-0000-0000A5830000}"/>
    <cellStyle name="Saída 2 2 3 3 8 2" xfId="33705" xr:uid="{00000000-0005-0000-0000-0000A6830000}"/>
    <cellStyle name="Saída 2 2 3 3 9" xfId="33706" xr:uid="{00000000-0005-0000-0000-0000A7830000}"/>
    <cellStyle name="Saída 2 2 3 4" xfId="33707" xr:uid="{00000000-0005-0000-0000-0000A8830000}"/>
    <cellStyle name="Saída 2 2 3 4 2" xfId="33708" xr:uid="{00000000-0005-0000-0000-0000A9830000}"/>
    <cellStyle name="Saída 2 2 3 4 2 2" xfId="33709" xr:uid="{00000000-0005-0000-0000-0000AA830000}"/>
    <cellStyle name="Saída 2 2 3 4 2 3" xfId="33710" xr:uid="{00000000-0005-0000-0000-0000AB830000}"/>
    <cellStyle name="Saída 2 2 3 4 2 4" xfId="33711" xr:uid="{00000000-0005-0000-0000-0000AC830000}"/>
    <cellStyle name="Saída 2 2 3 4 2 5" xfId="33712" xr:uid="{00000000-0005-0000-0000-0000AD830000}"/>
    <cellStyle name="Saída 2 2 3 4 3" xfId="33713" xr:uid="{00000000-0005-0000-0000-0000AE830000}"/>
    <cellStyle name="Saída 2 2 3 4 3 2" xfId="33714" xr:uid="{00000000-0005-0000-0000-0000AF830000}"/>
    <cellStyle name="Saída 2 2 3 4 3 3" xfId="33715" xr:uid="{00000000-0005-0000-0000-0000B0830000}"/>
    <cellStyle name="Saída 2 2 3 4 3 4" xfId="33716" xr:uid="{00000000-0005-0000-0000-0000B1830000}"/>
    <cellStyle name="Saída 2 2 3 4 3 5" xfId="33717" xr:uid="{00000000-0005-0000-0000-0000B2830000}"/>
    <cellStyle name="Saída 2 2 3 4 4" xfId="33718" xr:uid="{00000000-0005-0000-0000-0000B3830000}"/>
    <cellStyle name="Saída 2 2 3 4 4 2" xfId="33719" xr:uid="{00000000-0005-0000-0000-0000B4830000}"/>
    <cellStyle name="Saída 2 2 3 4 4 3" xfId="33720" xr:uid="{00000000-0005-0000-0000-0000B5830000}"/>
    <cellStyle name="Saída 2 2 3 4 4 4" xfId="33721" xr:uid="{00000000-0005-0000-0000-0000B6830000}"/>
    <cellStyle name="Saída 2 2 3 4 4 5" xfId="33722" xr:uid="{00000000-0005-0000-0000-0000B7830000}"/>
    <cellStyle name="Saída 2 2 3 4 5" xfId="33723" xr:uid="{00000000-0005-0000-0000-0000B8830000}"/>
    <cellStyle name="Saída 2 2 3 4 5 2" xfId="33724" xr:uid="{00000000-0005-0000-0000-0000B9830000}"/>
    <cellStyle name="Saída 2 2 3 4 5 3" xfId="33725" xr:uid="{00000000-0005-0000-0000-0000BA830000}"/>
    <cellStyle name="Saída 2 2 3 4 5 4" xfId="33726" xr:uid="{00000000-0005-0000-0000-0000BB830000}"/>
    <cellStyle name="Saída 2 2 3 4 6" xfId="33727" xr:uid="{00000000-0005-0000-0000-0000BC830000}"/>
    <cellStyle name="Saída 2 2 3 4 6 2" xfId="33728" xr:uid="{00000000-0005-0000-0000-0000BD830000}"/>
    <cellStyle name="Saída 2 2 3 4 7" xfId="33729" xr:uid="{00000000-0005-0000-0000-0000BE830000}"/>
    <cellStyle name="Saída 2 2 3 4 7 2" xfId="33730" xr:uid="{00000000-0005-0000-0000-0000BF830000}"/>
    <cellStyle name="Saída 2 2 3 4 8" xfId="33731" xr:uid="{00000000-0005-0000-0000-0000C0830000}"/>
    <cellStyle name="Saída 2 2 3 4 8 2" xfId="33732" xr:uid="{00000000-0005-0000-0000-0000C1830000}"/>
    <cellStyle name="Saída 2 2 3 4 9" xfId="33733" xr:uid="{00000000-0005-0000-0000-0000C2830000}"/>
    <cellStyle name="Saída 2 2 3 5" xfId="33734" xr:uid="{00000000-0005-0000-0000-0000C3830000}"/>
    <cellStyle name="Saída 2 2 3 5 2" xfId="33735" xr:uid="{00000000-0005-0000-0000-0000C4830000}"/>
    <cellStyle name="Saída 2 2 3 5 2 2" xfId="33736" xr:uid="{00000000-0005-0000-0000-0000C5830000}"/>
    <cellStyle name="Saída 2 2 3 5 2 3" xfId="33737" xr:uid="{00000000-0005-0000-0000-0000C6830000}"/>
    <cellStyle name="Saída 2 2 3 5 2 4" xfId="33738" xr:uid="{00000000-0005-0000-0000-0000C7830000}"/>
    <cellStyle name="Saída 2 2 3 5 2 5" xfId="33739" xr:uid="{00000000-0005-0000-0000-0000C8830000}"/>
    <cellStyle name="Saída 2 2 3 5 3" xfId="33740" xr:uid="{00000000-0005-0000-0000-0000C9830000}"/>
    <cellStyle name="Saída 2 2 3 5 3 2" xfId="33741" xr:uid="{00000000-0005-0000-0000-0000CA830000}"/>
    <cellStyle name="Saída 2 2 3 5 3 3" xfId="33742" xr:uid="{00000000-0005-0000-0000-0000CB830000}"/>
    <cellStyle name="Saída 2 2 3 5 3 4" xfId="33743" xr:uid="{00000000-0005-0000-0000-0000CC830000}"/>
    <cellStyle name="Saída 2 2 3 5 3 5" xfId="33744" xr:uid="{00000000-0005-0000-0000-0000CD830000}"/>
    <cellStyle name="Saída 2 2 3 5 4" xfId="33745" xr:uid="{00000000-0005-0000-0000-0000CE830000}"/>
    <cellStyle name="Saída 2 2 3 5 4 2" xfId="33746" xr:uid="{00000000-0005-0000-0000-0000CF830000}"/>
    <cellStyle name="Saída 2 2 3 5 4 3" xfId="33747" xr:uid="{00000000-0005-0000-0000-0000D0830000}"/>
    <cellStyle name="Saída 2 2 3 5 4 4" xfId="33748" xr:uid="{00000000-0005-0000-0000-0000D1830000}"/>
    <cellStyle name="Saída 2 2 3 5 4 5" xfId="33749" xr:uid="{00000000-0005-0000-0000-0000D2830000}"/>
    <cellStyle name="Saída 2 2 3 5 5" xfId="33750" xr:uid="{00000000-0005-0000-0000-0000D3830000}"/>
    <cellStyle name="Saída 2 2 3 5 5 2" xfId="33751" xr:uid="{00000000-0005-0000-0000-0000D4830000}"/>
    <cellStyle name="Saída 2 2 3 5 5 3" xfId="33752" xr:uid="{00000000-0005-0000-0000-0000D5830000}"/>
    <cellStyle name="Saída 2 2 3 5 5 4" xfId="33753" xr:uid="{00000000-0005-0000-0000-0000D6830000}"/>
    <cellStyle name="Saída 2 2 3 5 6" xfId="33754" xr:uid="{00000000-0005-0000-0000-0000D7830000}"/>
    <cellStyle name="Saída 2 2 3 5 6 2" xfId="33755" xr:uid="{00000000-0005-0000-0000-0000D8830000}"/>
    <cellStyle name="Saída 2 2 3 5 7" xfId="33756" xr:uid="{00000000-0005-0000-0000-0000D9830000}"/>
    <cellStyle name="Saída 2 2 3 5 7 2" xfId="33757" xr:uid="{00000000-0005-0000-0000-0000DA830000}"/>
    <cellStyle name="Saída 2 2 3 5 8" xfId="33758" xr:uid="{00000000-0005-0000-0000-0000DB830000}"/>
    <cellStyle name="Saída 2 2 3 5 8 2" xfId="33759" xr:uid="{00000000-0005-0000-0000-0000DC830000}"/>
    <cellStyle name="Saída 2 2 3 5 9" xfId="33760" xr:uid="{00000000-0005-0000-0000-0000DD830000}"/>
    <cellStyle name="Saída 2 2 3 6" xfId="33761" xr:uid="{00000000-0005-0000-0000-0000DE830000}"/>
    <cellStyle name="Saída 2 2 3 6 2" xfId="33762" xr:uid="{00000000-0005-0000-0000-0000DF830000}"/>
    <cellStyle name="Saída 2 2 3 6 2 2" xfId="33763" xr:uid="{00000000-0005-0000-0000-0000E0830000}"/>
    <cellStyle name="Saída 2 2 3 6 2 3" xfId="33764" xr:uid="{00000000-0005-0000-0000-0000E1830000}"/>
    <cellStyle name="Saída 2 2 3 6 2 4" xfId="33765" xr:uid="{00000000-0005-0000-0000-0000E2830000}"/>
    <cellStyle name="Saída 2 2 3 6 2 5" xfId="33766" xr:uid="{00000000-0005-0000-0000-0000E3830000}"/>
    <cellStyle name="Saída 2 2 3 6 3" xfId="33767" xr:uid="{00000000-0005-0000-0000-0000E4830000}"/>
    <cellStyle name="Saída 2 2 3 6 3 2" xfId="33768" xr:uid="{00000000-0005-0000-0000-0000E5830000}"/>
    <cellStyle name="Saída 2 2 3 6 3 3" xfId="33769" xr:uid="{00000000-0005-0000-0000-0000E6830000}"/>
    <cellStyle name="Saída 2 2 3 6 3 4" xfId="33770" xr:uid="{00000000-0005-0000-0000-0000E7830000}"/>
    <cellStyle name="Saída 2 2 3 6 3 5" xfId="33771" xr:uid="{00000000-0005-0000-0000-0000E8830000}"/>
    <cellStyle name="Saída 2 2 3 6 4" xfId="33772" xr:uid="{00000000-0005-0000-0000-0000E9830000}"/>
    <cellStyle name="Saída 2 2 3 6 4 2" xfId="33773" xr:uid="{00000000-0005-0000-0000-0000EA830000}"/>
    <cellStyle name="Saída 2 2 3 6 4 3" xfId="33774" xr:uid="{00000000-0005-0000-0000-0000EB830000}"/>
    <cellStyle name="Saída 2 2 3 6 4 4" xfId="33775" xr:uid="{00000000-0005-0000-0000-0000EC830000}"/>
    <cellStyle name="Saída 2 2 3 6 4 5" xfId="33776" xr:uid="{00000000-0005-0000-0000-0000ED830000}"/>
    <cellStyle name="Saída 2 2 3 6 5" xfId="33777" xr:uid="{00000000-0005-0000-0000-0000EE830000}"/>
    <cellStyle name="Saída 2 2 3 6 5 2" xfId="33778" xr:uid="{00000000-0005-0000-0000-0000EF830000}"/>
    <cellStyle name="Saída 2 2 3 6 5 3" xfId="33779" xr:uid="{00000000-0005-0000-0000-0000F0830000}"/>
    <cellStyle name="Saída 2 2 3 6 5 4" xfId="33780" xr:uid="{00000000-0005-0000-0000-0000F1830000}"/>
    <cellStyle name="Saída 2 2 3 6 6" xfId="33781" xr:uid="{00000000-0005-0000-0000-0000F2830000}"/>
    <cellStyle name="Saída 2 2 3 6 7" xfId="33782" xr:uid="{00000000-0005-0000-0000-0000F3830000}"/>
    <cellStyle name="Saída 2 2 3 6 8" xfId="33783" xr:uid="{00000000-0005-0000-0000-0000F4830000}"/>
    <cellStyle name="Saída 2 2 3 7" xfId="33784" xr:uid="{00000000-0005-0000-0000-0000F5830000}"/>
    <cellStyle name="Saída 2 2 3 7 2" xfId="33785" xr:uid="{00000000-0005-0000-0000-0000F6830000}"/>
    <cellStyle name="Saída 2 2 3 7 3" xfId="33786" xr:uid="{00000000-0005-0000-0000-0000F7830000}"/>
    <cellStyle name="Saída 2 2 3 7 4" xfId="33787" xr:uid="{00000000-0005-0000-0000-0000F8830000}"/>
    <cellStyle name="Saída 2 2 3 7 5" xfId="33788" xr:uid="{00000000-0005-0000-0000-0000F9830000}"/>
    <cellStyle name="Saída 2 2 3 8" xfId="33789" xr:uid="{00000000-0005-0000-0000-0000FA830000}"/>
    <cellStyle name="Saída 2 2 3 8 2" xfId="33790" xr:uid="{00000000-0005-0000-0000-0000FB830000}"/>
    <cellStyle name="Saída 2 2 3 8 3" xfId="33791" xr:uid="{00000000-0005-0000-0000-0000FC830000}"/>
    <cellStyle name="Saída 2 2 3 8 4" xfId="33792" xr:uid="{00000000-0005-0000-0000-0000FD830000}"/>
    <cellStyle name="Saída 2 2 3 8 5" xfId="33793" xr:uid="{00000000-0005-0000-0000-0000FE830000}"/>
    <cellStyle name="Saída 2 2 3 9" xfId="33794" xr:uid="{00000000-0005-0000-0000-0000FF830000}"/>
    <cellStyle name="Saída 2 2 3 9 2" xfId="33795" xr:uid="{00000000-0005-0000-0000-000000840000}"/>
    <cellStyle name="Saída 2 2 3 9 3" xfId="33796" xr:uid="{00000000-0005-0000-0000-000001840000}"/>
    <cellStyle name="Saída 2 2 3 9 4" xfId="33797" xr:uid="{00000000-0005-0000-0000-000002840000}"/>
    <cellStyle name="Saída 2 2 3 9 5" xfId="33798" xr:uid="{00000000-0005-0000-0000-000003840000}"/>
    <cellStyle name="Saída 2 2 4" xfId="33799" xr:uid="{00000000-0005-0000-0000-000004840000}"/>
    <cellStyle name="Saída 2 2 4 10" xfId="33800" xr:uid="{00000000-0005-0000-0000-000005840000}"/>
    <cellStyle name="Saída 2 2 4 10 2" xfId="33801" xr:uid="{00000000-0005-0000-0000-000006840000}"/>
    <cellStyle name="Saída 2 2 4 10 3" xfId="33802" xr:uid="{00000000-0005-0000-0000-000007840000}"/>
    <cellStyle name="Saída 2 2 4 10 4" xfId="33803" xr:uid="{00000000-0005-0000-0000-000008840000}"/>
    <cellStyle name="Saída 2 2 4 10 5" xfId="33804" xr:uid="{00000000-0005-0000-0000-000009840000}"/>
    <cellStyle name="Saída 2 2 4 11" xfId="33805" xr:uid="{00000000-0005-0000-0000-00000A840000}"/>
    <cellStyle name="Saída 2 2 4 11 2" xfId="33806" xr:uid="{00000000-0005-0000-0000-00000B840000}"/>
    <cellStyle name="Saída 2 2 4 11 3" xfId="33807" xr:uid="{00000000-0005-0000-0000-00000C840000}"/>
    <cellStyle name="Saída 2 2 4 11 4" xfId="33808" xr:uid="{00000000-0005-0000-0000-00000D840000}"/>
    <cellStyle name="Saída 2 2 4 12" xfId="33809" xr:uid="{00000000-0005-0000-0000-00000E840000}"/>
    <cellStyle name="Saída 2 2 4 13" xfId="33810" xr:uid="{00000000-0005-0000-0000-00000F840000}"/>
    <cellStyle name="Saída 2 2 4 14" xfId="33811" xr:uid="{00000000-0005-0000-0000-000010840000}"/>
    <cellStyle name="Saída 2 2 4 2" xfId="33812" xr:uid="{00000000-0005-0000-0000-000011840000}"/>
    <cellStyle name="Saída 2 2 4 2 2" xfId="33813" xr:uid="{00000000-0005-0000-0000-000012840000}"/>
    <cellStyle name="Saída 2 2 4 2 2 2" xfId="33814" xr:uid="{00000000-0005-0000-0000-000013840000}"/>
    <cellStyle name="Saída 2 2 4 2 2 3" xfId="33815" xr:uid="{00000000-0005-0000-0000-000014840000}"/>
    <cellStyle name="Saída 2 2 4 2 2 4" xfId="33816" xr:uid="{00000000-0005-0000-0000-000015840000}"/>
    <cellStyle name="Saída 2 2 4 2 2 5" xfId="33817" xr:uid="{00000000-0005-0000-0000-000016840000}"/>
    <cellStyle name="Saída 2 2 4 2 3" xfId="33818" xr:uid="{00000000-0005-0000-0000-000017840000}"/>
    <cellStyle name="Saída 2 2 4 2 3 2" xfId="33819" xr:uid="{00000000-0005-0000-0000-000018840000}"/>
    <cellStyle name="Saída 2 2 4 2 3 3" xfId="33820" xr:uid="{00000000-0005-0000-0000-000019840000}"/>
    <cellStyle name="Saída 2 2 4 2 3 4" xfId="33821" xr:uid="{00000000-0005-0000-0000-00001A840000}"/>
    <cellStyle name="Saída 2 2 4 2 3 5" xfId="33822" xr:uid="{00000000-0005-0000-0000-00001B840000}"/>
    <cellStyle name="Saída 2 2 4 2 4" xfId="33823" xr:uid="{00000000-0005-0000-0000-00001C840000}"/>
    <cellStyle name="Saída 2 2 4 2 4 2" xfId="33824" xr:uid="{00000000-0005-0000-0000-00001D840000}"/>
    <cellStyle name="Saída 2 2 4 2 4 3" xfId="33825" xr:uid="{00000000-0005-0000-0000-00001E840000}"/>
    <cellStyle name="Saída 2 2 4 2 4 4" xfId="33826" xr:uid="{00000000-0005-0000-0000-00001F840000}"/>
    <cellStyle name="Saída 2 2 4 2 4 5" xfId="33827" xr:uid="{00000000-0005-0000-0000-000020840000}"/>
    <cellStyle name="Saída 2 2 4 2 5" xfId="33828" xr:uid="{00000000-0005-0000-0000-000021840000}"/>
    <cellStyle name="Saída 2 2 4 2 5 2" xfId="33829" xr:uid="{00000000-0005-0000-0000-000022840000}"/>
    <cellStyle name="Saída 2 2 4 2 5 3" xfId="33830" xr:uid="{00000000-0005-0000-0000-000023840000}"/>
    <cellStyle name="Saída 2 2 4 2 5 4" xfId="33831" xr:uid="{00000000-0005-0000-0000-000024840000}"/>
    <cellStyle name="Saída 2 2 4 2 6" xfId="33832" xr:uid="{00000000-0005-0000-0000-000025840000}"/>
    <cellStyle name="Saída 2 2 4 2 6 2" xfId="33833" xr:uid="{00000000-0005-0000-0000-000026840000}"/>
    <cellStyle name="Saída 2 2 4 2 7" xfId="33834" xr:uid="{00000000-0005-0000-0000-000027840000}"/>
    <cellStyle name="Saída 2 2 4 2 8" xfId="33835" xr:uid="{00000000-0005-0000-0000-000028840000}"/>
    <cellStyle name="Saída 2 2 4 3" xfId="33836" xr:uid="{00000000-0005-0000-0000-000029840000}"/>
    <cellStyle name="Saída 2 2 4 3 2" xfId="33837" xr:uid="{00000000-0005-0000-0000-00002A840000}"/>
    <cellStyle name="Saída 2 2 4 3 2 2" xfId="33838" xr:uid="{00000000-0005-0000-0000-00002B840000}"/>
    <cellStyle name="Saída 2 2 4 3 2 3" xfId="33839" xr:uid="{00000000-0005-0000-0000-00002C840000}"/>
    <cellStyle name="Saída 2 2 4 3 2 4" xfId="33840" xr:uid="{00000000-0005-0000-0000-00002D840000}"/>
    <cellStyle name="Saída 2 2 4 3 2 5" xfId="33841" xr:uid="{00000000-0005-0000-0000-00002E840000}"/>
    <cellStyle name="Saída 2 2 4 3 3" xfId="33842" xr:uid="{00000000-0005-0000-0000-00002F840000}"/>
    <cellStyle name="Saída 2 2 4 3 3 2" xfId="33843" xr:uid="{00000000-0005-0000-0000-000030840000}"/>
    <cellStyle name="Saída 2 2 4 3 3 3" xfId="33844" xr:uid="{00000000-0005-0000-0000-000031840000}"/>
    <cellStyle name="Saída 2 2 4 3 3 4" xfId="33845" xr:uid="{00000000-0005-0000-0000-000032840000}"/>
    <cellStyle name="Saída 2 2 4 3 3 5" xfId="33846" xr:uid="{00000000-0005-0000-0000-000033840000}"/>
    <cellStyle name="Saída 2 2 4 3 4" xfId="33847" xr:uid="{00000000-0005-0000-0000-000034840000}"/>
    <cellStyle name="Saída 2 2 4 3 4 2" xfId="33848" xr:uid="{00000000-0005-0000-0000-000035840000}"/>
    <cellStyle name="Saída 2 2 4 3 4 3" xfId="33849" xr:uid="{00000000-0005-0000-0000-000036840000}"/>
    <cellStyle name="Saída 2 2 4 3 4 4" xfId="33850" xr:uid="{00000000-0005-0000-0000-000037840000}"/>
    <cellStyle name="Saída 2 2 4 3 4 5" xfId="33851" xr:uid="{00000000-0005-0000-0000-000038840000}"/>
    <cellStyle name="Saída 2 2 4 3 5" xfId="33852" xr:uid="{00000000-0005-0000-0000-000039840000}"/>
    <cellStyle name="Saída 2 2 4 3 5 2" xfId="33853" xr:uid="{00000000-0005-0000-0000-00003A840000}"/>
    <cellStyle name="Saída 2 2 4 3 5 3" xfId="33854" xr:uid="{00000000-0005-0000-0000-00003B840000}"/>
    <cellStyle name="Saída 2 2 4 3 5 4" xfId="33855" xr:uid="{00000000-0005-0000-0000-00003C840000}"/>
    <cellStyle name="Saída 2 2 4 3 6" xfId="33856" xr:uid="{00000000-0005-0000-0000-00003D840000}"/>
    <cellStyle name="Saída 2 2 4 3 6 2" xfId="33857" xr:uid="{00000000-0005-0000-0000-00003E840000}"/>
    <cellStyle name="Saída 2 2 4 3 7" xfId="33858" xr:uid="{00000000-0005-0000-0000-00003F840000}"/>
    <cellStyle name="Saída 2 2 4 3 7 2" xfId="33859" xr:uid="{00000000-0005-0000-0000-000040840000}"/>
    <cellStyle name="Saída 2 2 4 3 8" xfId="33860" xr:uid="{00000000-0005-0000-0000-000041840000}"/>
    <cellStyle name="Saída 2 2 4 3 8 2" xfId="33861" xr:uid="{00000000-0005-0000-0000-000042840000}"/>
    <cellStyle name="Saída 2 2 4 3 9" xfId="33862" xr:uid="{00000000-0005-0000-0000-000043840000}"/>
    <cellStyle name="Saída 2 2 4 4" xfId="33863" xr:uid="{00000000-0005-0000-0000-000044840000}"/>
    <cellStyle name="Saída 2 2 4 4 2" xfId="33864" xr:uid="{00000000-0005-0000-0000-000045840000}"/>
    <cellStyle name="Saída 2 2 4 4 2 2" xfId="33865" xr:uid="{00000000-0005-0000-0000-000046840000}"/>
    <cellStyle name="Saída 2 2 4 4 2 3" xfId="33866" xr:uid="{00000000-0005-0000-0000-000047840000}"/>
    <cellStyle name="Saída 2 2 4 4 2 4" xfId="33867" xr:uid="{00000000-0005-0000-0000-000048840000}"/>
    <cellStyle name="Saída 2 2 4 4 2 5" xfId="33868" xr:uid="{00000000-0005-0000-0000-000049840000}"/>
    <cellStyle name="Saída 2 2 4 4 3" xfId="33869" xr:uid="{00000000-0005-0000-0000-00004A840000}"/>
    <cellStyle name="Saída 2 2 4 4 3 2" xfId="33870" xr:uid="{00000000-0005-0000-0000-00004B840000}"/>
    <cellStyle name="Saída 2 2 4 4 3 3" xfId="33871" xr:uid="{00000000-0005-0000-0000-00004C840000}"/>
    <cellStyle name="Saída 2 2 4 4 3 4" xfId="33872" xr:uid="{00000000-0005-0000-0000-00004D840000}"/>
    <cellStyle name="Saída 2 2 4 4 3 5" xfId="33873" xr:uid="{00000000-0005-0000-0000-00004E840000}"/>
    <cellStyle name="Saída 2 2 4 4 4" xfId="33874" xr:uid="{00000000-0005-0000-0000-00004F840000}"/>
    <cellStyle name="Saída 2 2 4 4 4 2" xfId="33875" xr:uid="{00000000-0005-0000-0000-000050840000}"/>
    <cellStyle name="Saída 2 2 4 4 4 3" xfId="33876" xr:uid="{00000000-0005-0000-0000-000051840000}"/>
    <cellStyle name="Saída 2 2 4 4 4 4" xfId="33877" xr:uid="{00000000-0005-0000-0000-000052840000}"/>
    <cellStyle name="Saída 2 2 4 4 4 5" xfId="33878" xr:uid="{00000000-0005-0000-0000-000053840000}"/>
    <cellStyle name="Saída 2 2 4 4 5" xfId="33879" xr:uid="{00000000-0005-0000-0000-000054840000}"/>
    <cellStyle name="Saída 2 2 4 4 5 2" xfId="33880" xr:uid="{00000000-0005-0000-0000-000055840000}"/>
    <cellStyle name="Saída 2 2 4 4 5 3" xfId="33881" xr:uid="{00000000-0005-0000-0000-000056840000}"/>
    <cellStyle name="Saída 2 2 4 4 5 4" xfId="33882" xr:uid="{00000000-0005-0000-0000-000057840000}"/>
    <cellStyle name="Saída 2 2 4 4 6" xfId="33883" xr:uid="{00000000-0005-0000-0000-000058840000}"/>
    <cellStyle name="Saída 2 2 4 4 6 2" xfId="33884" xr:uid="{00000000-0005-0000-0000-000059840000}"/>
    <cellStyle name="Saída 2 2 4 4 7" xfId="33885" xr:uid="{00000000-0005-0000-0000-00005A840000}"/>
    <cellStyle name="Saída 2 2 4 4 7 2" xfId="33886" xr:uid="{00000000-0005-0000-0000-00005B840000}"/>
    <cellStyle name="Saída 2 2 4 4 8" xfId="33887" xr:uid="{00000000-0005-0000-0000-00005C840000}"/>
    <cellStyle name="Saída 2 2 4 4 8 2" xfId="33888" xr:uid="{00000000-0005-0000-0000-00005D840000}"/>
    <cellStyle name="Saída 2 2 4 4 9" xfId="33889" xr:uid="{00000000-0005-0000-0000-00005E840000}"/>
    <cellStyle name="Saída 2 2 4 5" xfId="33890" xr:uid="{00000000-0005-0000-0000-00005F840000}"/>
    <cellStyle name="Saída 2 2 4 5 2" xfId="33891" xr:uid="{00000000-0005-0000-0000-000060840000}"/>
    <cellStyle name="Saída 2 2 4 5 2 2" xfId="33892" xr:uid="{00000000-0005-0000-0000-000061840000}"/>
    <cellStyle name="Saída 2 2 4 5 2 3" xfId="33893" xr:uid="{00000000-0005-0000-0000-000062840000}"/>
    <cellStyle name="Saída 2 2 4 5 2 4" xfId="33894" xr:uid="{00000000-0005-0000-0000-000063840000}"/>
    <cellStyle name="Saída 2 2 4 5 2 5" xfId="33895" xr:uid="{00000000-0005-0000-0000-000064840000}"/>
    <cellStyle name="Saída 2 2 4 5 3" xfId="33896" xr:uid="{00000000-0005-0000-0000-000065840000}"/>
    <cellStyle name="Saída 2 2 4 5 3 2" xfId="33897" xr:uid="{00000000-0005-0000-0000-000066840000}"/>
    <cellStyle name="Saída 2 2 4 5 3 3" xfId="33898" xr:uid="{00000000-0005-0000-0000-000067840000}"/>
    <cellStyle name="Saída 2 2 4 5 3 4" xfId="33899" xr:uid="{00000000-0005-0000-0000-000068840000}"/>
    <cellStyle name="Saída 2 2 4 5 3 5" xfId="33900" xr:uid="{00000000-0005-0000-0000-000069840000}"/>
    <cellStyle name="Saída 2 2 4 5 4" xfId="33901" xr:uid="{00000000-0005-0000-0000-00006A840000}"/>
    <cellStyle name="Saída 2 2 4 5 4 2" xfId="33902" xr:uid="{00000000-0005-0000-0000-00006B840000}"/>
    <cellStyle name="Saída 2 2 4 5 4 3" xfId="33903" xr:uid="{00000000-0005-0000-0000-00006C840000}"/>
    <cellStyle name="Saída 2 2 4 5 4 4" xfId="33904" xr:uid="{00000000-0005-0000-0000-00006D840000}"/>
    <cellStyle name="Saída 2 2 4 5 4 5" xfId="33905" xr:uid="{00000000-0005-0000-0000-00006E840000}"/>
    <cellStyle name="Saída 2 2 4 5 5" xfId="33906" xr:uid="{00000000-0005-0000-0000-00006F840000}"/>
    <cellStyle name="Saída 2 2 4 5 5 2" xfId="33907" xr:uid="{00000000-0005-0000-0000-000070840000}"/>
    <cellStyle name="Saída 2 2 4 5 5 3" xfId="33908" xr:uid="{00000000-0005-0000-0000-000071840000}"/>
    <cellStyle name="Saída 2 2 4 5 5 4" xfId="33909" xr:uid="{00000000-0005-0000-0000-000072840000}"/>
    <cellStyle name="Saída 2 2 4 5 6" xfId="33910" xr:uid="{00000000-0005-0000-0000-000073840000}"/>
    <cellStyle name="Saída 2 2 4 5 6 2" xfId="33911" xr:uid="{00000000-0005-0000-0000-000074840000}"/>
    <cellStyle name="Saída 2 2 4 5 7" xfId="33912" xr:uid="{00000000-0005-0000-0000-000075840000}"/>
    <cellStyle name="Saída 2 2 4 5 7 2" xfId="33913" xr:uid="{00000000-0005-0000-0000-000076840000}"/>
    <cellStyle name="Saída 2 2 4 5 8" xfId="33914" xr:uid="{00000000-0005-0000-0000-000077840000}"/>
    <cellStyle name="Saída 2 2 4 5 8 2" xfId="33915" xr:uid="{00000000-0005-0000-0000-000078840000}"/>
    <cellStyle name="Saída 2 2 4 5 9" xfId="33916" xr:uid="{00000000-0005-0000-0000-000079840000}"/>
    <cellStyle name="Saída 2 2 4 6" xfId="33917" xr:uid="{00000000-0005-0000-0000-00007A840000}"/>
    <cellStyle name="Saída 2 2 4 6 2" xfId="33918" xr:uid="{00000000-0005-0000-0000-00007B840000}"/>
    <cellStyle name="Saída 2 2 4 6 2 2" xfId="33919" xr:uid="{00000000-0005-0000-0000-00007C840000}"/>
    <cellStyle name="Saída 2 2 4 6 2 3" xfId="33920" xr:uid="{00000000-0005-0000-0000-00007D840000}"/>
    <cellStyle name="Saída 2 2 4 6 2 4" xfId="33921" xr:uid="{00000000-0005-0000-0000-00007E840000}"/>
    <cellStyle name="Saída 2 2 4 6 2 5" xfId="33922" xr:uid="{00000000-0005-0000-0000-00007F840000}"/>
    <cellStyle name="Saída 2 2 4 6 3" xfId="33923" xr:uid="{00000000-0005-0000-0000-000080840000}"/>
    <cellStyle name="Saída 2 2 4 6 3 2" xfId="33924" xr:uid="{00000000-0005-0000-0000-000081840000}"/>
    <cellStyle name="Saída 2 2 4 6 3 3" xfId="33925" xr:uid="{00000000-0005-0000-0000-000082840000}"/>
    <cellStyle name="Saída 2 2 4 6 3 4" xfId="33926" xr:uid="{00000000-0005-0000-0000-000083840000}"/>
    <cellStyle name="Saída 2 2 4 6 3 5" xfId="33927" xr:uid="{00000000-0005-0000-0000-000084840000}"/>
    <cellStyle name="Saída 2 2 4 6 4" xfId="33928" xr:uid="{00000000-0005-0000-0000-000085840000}"/>
    <cellStyle name="Saída 2 2 4 6 4 2" xfId="33929" xr:uid="{00000000-0005-0000-0000-000086840000}"/>
    <cellStyle name="Saída 2 2 4 6 4 3" xfId="33930" xr:uid="{00000000-0005-0000-0000-000087840000}"/>
    <cellStyle name="Saída 2 2 4 6 4 4" xfId="33931" xr:uid="{00000000-0005-0000-0000-000088840000}"/>
    <cellStyle name="Saída 2 2 4 6 4 5" xfId="33932" xr:uid="{00000000-0005-0000-0000-000089840000}"/>
    <cellStyle name="Saída 2 2 4 6 5" xfId="33933" xr:uid="{00000000-0005-0000-0000-00008A840000}"/>
    <cellStyle name="Saída 2 2 4 6 5 2" xfId="33934" xr:uid="{00000000-0005-0000-0000-00008B840000}"/>
    <cellStyle name="Saída 2 2 4 6 5 3" xfId="33935" xr:uid="{00000000-0005-0000-0000-00008C840000}"/>
    <cellStyle name="Saída 2 2 4 6 5 4" xfId="33936" xr:uid="{00000000-0005-0000-0000-00008D840000}"/>
    <cellStyle name="Saída 2 2 4 6 6" xfId="33937" xr:uid="{00000000-0005-0000-0000-00008E840000}"/>
    <cellStyle name="Saída 2 2 4 6 7" xfId="33938" xr:uid="{00000000-0005-0000-0000-00008F840000}"/>
    <cellStyle name="Saída 2 2 4 6 8" xfId="33939" xr:uid="{00000000-0005-0000-0000-000090840000}"/>
    <cellStyle name="Saída 2 2 4 7" xfId="33940" xr:uid="{00000000-0005-0000-0000-000091840000}"/>
    <cellStyle name="Saída 2 2 4 7 2" xfId="33941" xr:uid="{00000000-0005-0000-0000-000092840000}"/>
    <cellStyle name="Saída 2 2 4 7 3" xfId="33942" xr:uid="{00000000-0005-0000-0000-000093840000}"/>
    <cellStyle name="Saída 2 2 4 7 4" xfId="33943" xr:uid="{00000000-0005-0000-0000-000094840000}"/>
    <cellStyle name="Saída 2 2 4 7 5" xfId="33944" xr:uid="{00000000-0005-0000-0000-000095840000}"/>
    <cellStyle name="Saída 2 2 4 8" xfId="33945" xr:uid="{00000000-0005-0000-0000-000096840000}"/>
    <cellStyle name="Saída 2 2 4 8 2" xfId="33946" xr:uid="{00000000-0005-0000-0000-000097840000}"/>
    <cellStyle name="Saída 2 2 4 8 3" xfId="33947" xr:uid="{00000000-0005-0000-0000-000098840000}"/>
    <cellStyle name="Saída 2 2 4 8 4" xfId="33948" xr:uid="{00000000-0005-0000-0000-000099840000}"/>
    <cellStyle name="Saída 2 2 4 8 5" xfId="33949" xr:uid="{00000000-0005-0000-0000-00009A840000}"/>
    <cellStyle name="Saída 2 2 4 9" xfId="33950" xr:uid="{00000000-0005-0000-0000-00009B840000}"/>
    <cellStyle name="Saída 2 2 4 9 2" xfId="33951" xr:uid="{00000000-0005-0000-0000-00009C840000}"/>
    <cellStyle name="Saída 2 2 4 9 3" xfId="33952" xr:uid="{00000000-0005-0000-0000-00009D840000}"/>
    <cellStyle name="Saída 2 2 4 9 4" xfId="33953" xr:uid="{00000000-0005-0000-0000-00009E840000}"/>
    <cellStyle name="Saída 2 2 4 9 5" xfId="33954" xr:uid="{00000000-0005-0000-0000-00009F840000}"/>
    <cellStyle name="Saída 2 2 5" xfId="33955" xr:uid="{00000000-0005-0000-0000-0000A0840000}"/>
    <cellStyle name="Saída 2 2 5 10" xfId="33956" xr:uid="{00000000-0005-0000-0000-0000A1840000}"/>
    <cellStyle name="Saída 2 2 5 10 2" xfId="33957" xr:uid="{00000000-0005-0000-0000-0000A2840000}"/>
    <cellStyle name="Saída 2 2 5 11" xfId="33958" xr:uid="{00000000-0005-0000-0000-0000A3840000}"/>
    <cellStyle name="Saída 2 2 5 2" xfId="33959" xr:uid="{00000000-0005-0000-0000-0000A4840000}"/>
    <cellStyle name="Saída 2 2 5 2 2" xfId="33960" xr:uid="{00000000-0005-0000-0000-0000A5840000}"/>
    <cellStyle name="Saída 2 2 5 2 2 2" xfId="33961" xr:uid="{00000000-0005-0000-0000-0000A6840000}"/>
    <cellStyle name="Saída 2 2 5 2 3" xfId="33962" xr:uid="{00000000-0005-0000-0000-0000A7840000}"/>
    <cellStyle name="Saída 2 2 5 2 3 2" xfId="33963" xr:uid="{00000000-0005-0000-0000-0000A8840000}"/>
    <cellStyle name="Saída 2 2 5 2 4" xfId="33964" xr:uid="{00000000-0005-0000-0000-0000A9840000}"/>
    <cellStyle name="Saída 2 2 5 2 4 2" xfId="33965" xr:uid="{00000000-0005-0000-0000-0000AA840000}"/>
    <cellStyle name="Saída 2 2 5 2 5" xfId="33966" xr:uid="{00000000-0005-0000-0000-0000AB840000}"/>
    <cellStyle name="Saída 2 2 5 2 5 2" xfId="33967" xr:uid="{00000000-0005-0000-0000-0000AC840000}"/>
    <cellStyle name="Saída 2 2 5 2 6" xfId="33968" xr:uid="{00000000-0005-0000-0000-0000AD840000}"/>
    <cellStyle name="Saída 2 2 5 2 6 2" xfId="33969" xr:uid="{00000000-0005-0000-0000-0000AE840000}"/>
    <cellStyle name="Saída 2 2 5 2 7" xfId="33970" xr:uid="{00000000-0005-0000-0000-0000AF840000}"/>
    <cellStyle name="Saída 2 2 5 3" xfId="33971" xr:uid="{00000000-0005-0000-0000-0000B0840000}"/>
    <cellStyle name="Saída 2 2 5 3 2" xfId="33972" xr:uid="{00000000-0005-0000-0000-0000B1840000}"/>
    <cellStyle name="Saída 2 2 5 3 2 2" xfId="33973" xr:uid="{00000000-0005-0000-0000-0000B2840000}"/>
    <cellStyle name="Saída 2 2 5 3 3" xfId="33974" xr:uid="{00000000-0005-0000-0000-0000B3840000}"/>
    <cellStyle name="Saída 2 2 5 3 3 2" xfId="33975" xr:uid="{00000000-0005-0000-0000-0000B4840000}"/>
    <cellStyle name="Saída 2 2 5 3 4" xfId="33976" xr:uid="{00000000-0005-0000-0000-0000B5840000}"/>
    <cellStyle name="Saída 2 2 5 3 4 2" xfId="33977" xr:uid="{00000000-0005-0000-0000-0000B6840000}"/>
    <cellStyle name="Saída 2 2 5 3 5" xfId="33978" xr:uid="{00000000-0005-0000-0000-0000B7840000}"/>
    <cellStyle name="Saída 2 2 5 3 5 2" xfId="33979" xr:uid="{00000000-0005-0000-0000-0000B8840000}"/>
    <cellStyle name="Saída 2 2 5 3 6" xfId="33980" xr:uid="{00000000-0005-0000-0000-0000B9840000}"/>
    <cellStyle name="Saída 2 2 5 3 6 2" xfId="33981" xr:uid="{00000000-0005-0000-0000-0000BA840000}"/>
    <cellStyle name="Saída 2 2 5 3 7" xfId="33982" xr:uid="{00000000-0005-0000-0000-0000BB840000}"/>
    <cellStyle name="Saída 2 2 5 3 7 2" xfId="33983" xr:uid="{00000000-0005-0000-0000-0000BC840000}"/>
    <cellStyle name="Saída 2 2 5 3 8" xfId="33984" xr:uid="{00000000-0005-0000-0000-0000BD840000}"/>
    <cellStyle name="Saída 2 2 5 3 8 2" xfId="33985" xr:uid="{00000000-0005-0000-0000-0000BE840000}"/>
    <cellStyle name="Saída 2 2 5 3 9" xfId="33986" xr:uid="{00000000-0005-0000-0000-0000BF840000}"/>
    <cellStyle name="Saída 2 2 5 4" xfId="33987" xr:uid="{00000000-0005-0000-0000-0000C0840000}"/>
    <cellStyle name="Saída 2 2 5 4 2" xfId="33988" xr:uid="{00000000-0005-0000-0000-0000C1840000}"/>
    <cellStyle name="Saída 2 2 5 4 2 2" xfId="33989" xr:uid="{00000000-0005-0000-0000-0000C2840000}"/>
    <cellStyle name="Saída 2 2 5 4 3" xfId="33990" xr:uid="{00000000-0005-0000-0000-0000C3840000}"/>
    <cellStyle name="Saída 2 2 5 4 3 2" xfId="33991" xr:uid="{00000000-0005-0000-0000-0000C4840000}"/>
    <cellStyle name="Saída 2 2 5 4 4" xfId="33992" xr:uid="{00000000-0005-0000-0000-0000C5840000}"/>
    <cellStyle name="Saída 2 2 5 4 4 2" xfId="33993" xr:uid="{00000000-0005-0000-0000-0000C6840000}"/>
    <cellStyle name="Saída 2 2 5 4 5" xfId="33994" xr:uid="{00000000-0005-0000-0000-0000C7840000}"/>
    <cellStyle name="Saída 2 2 5 4 5 2" xfId="33995" xr:uid="{00000000-0005-0000-0000-0000C8840000}"/>
    <cellStyle name="Saída 2 2 5 4 6" xfId="33996" xr:uid="{00000000-0005-0000-0000-0000C9840000}"/>
    <cellStyle name="Saída 2 2 5 4 6 2" xfId="33997" xr:uid="{00000000-0005-0000-0000-0000CA840000}"/>
    <cellStyle name="Saída 2 2 5 4 7" xfId="33998" xr:uid="{00000000-0005-0000-0000-0000CB840000}"/>
    <cellStyle name="Saída 2 2 5 4 7 2" xfId="33999" xr:uid="{00000000-0005-0000-0000-0000CC840000}"/>
    <cellStyle name="Saída 2 2 5 4 8" xfId="34000" xr:uid="{00000000-0005-0000-0000-0000CD840000}"/>
    <cellStyle name="Saída 2 2 5 4 8 2" xfId="34001" xr:uid="{00000000-0005-0000-0000-0000CE840000}"/>
    <cellStyle name="Saída 2 2 5 4 9" xfId="34002" xr:uid="{00000000-0005-0000-0000-0000CF840000}"/>
    <cellStyle name="Saída 2 2 5 5" xfId="34003" xr:uid="{00000000-0005-0000-0000-0000D0840000}"/>
    <cellStyle name="Saída 2 2 5 5 2" xfId="34004" xr:uid="{00000000-0005-0000-0000-0000D1840000}"/>
    <cellStyle name="Saída 2 2 5 5 2 2" xfId="34005" xr:uid="{00000000-0005-0000-0000-0000D2840000}"/>
    <cellStyle name="Saída 2 2 5 5 3" xfId="34006" xr:uid="{00000000-0005-0000-0000-0000D3840000}"/>
    <cellStyle name="Saída 2 2 5 5 3 2" xfId="34007" xr:uid="{00000000-0005-0000-0000-0000D4840000}"/>
    <cellStyle name="Saída 2 2 5 5 4" xfId="34008" xr:uid="{00000000-0005-0000-0000-0000D5840000}"/>
    <cellStyle name="Saída 2 2 5 5 4 2" xfId="34009" xr:uid="{00000000-0005-0000-0000-0000D6840000}"/>
    <cellStyle name="Saída 2 2 5 5 5" xfId="34010" xr:uid="{00000000-0005-0000-0000-0000D7840000}"/>
    <cellStyle name="Saída 2 2 5 5 5 2" xfId="34011" xr:uid="{00000000-0005-0000-0000-0000D8840000}"/>
    <cellStyle name="Saída 2 2 5 5 6" xfId="34012" xr:uid="{00000000-0005-0000-0000-0000D9840000}"/>
    <cellStyle name="Saída 2 2 5 5 6 2" xfId="34013" xr:uid="{00000000-0005-0000-0000-0000DA840000}"/>
    <cellStyle name="Saída 2 2 5 5 7" xfId="34014" xr:uid="{00000000-0005-0000-0000-0000DB840000}"/>
    <cellStyle name="Saída 2 2 5 5 7 2" xfId="34015" xr:uid="{00000000-0005-0000-0000-0000DC840000}"/>
    <cellStyle name="Saída 2 2 5 5 8" xfId="34016" xr:uid="{00000000-0005-0000-0000-0000DD840000}"/>
    <cellStyle name="Saída 2 2 5 5 8 2" xfId="34017" xr:uid="{00000000-0005-0000-0000-0000DE840000}"/>
    <cellStyle name="Saída 2 2 5 5 9" xfId="34018" xr:uid="{00000000-0005-0000-0000-0000DF840000}"/>
    <cellStyle name="Saída 2 2 5 6" xfId="34019" xr:uid="{00000000-0005-0000-0000-0000E0840000}"/>
    <cellStyle name="Saída 2 2 5 6 2" xfId="34020" xr:uid="{00000000-0005-0000-0000-0000E1840000}"/>
    <cellStyle name="Saída 2 2 5 6 3" xfId="34021" xr:uid="{00000000-0005-0000-0000-0000E2840000}"/>
    <cellStyle name="Saída 2 2 5 6 4" xfId="34022" xr:uid="{00000000-0005-0000-0000-0000E3840000}"/>
    <cellStyle name="Saída 2 2 5 7" xfId="34023" xr:uid="{00000000-0005-0000-0000-0000E4840000}"/>
    <cellStyle name="Saída 2 2 5 7 2" xfId="34024" xr:uid="{00000000-0005-0000-0000-0000E5840000}"/>
    <cellStyle name="Saída 2 2 5 8" xfId="34025" xr:uid="{00000000-0005-0000-0000-0000E6840000}"/>
    <cellStyle name="Saída 2 2 5 8 2" xfId="34026" xr:uid="{00000000-0005-0000-0000-0000E7840000}"/>
    <cellStyle name="Saída 2 2 5 9" xfId="34027" xr:uid="{00000000-0005-0000-0000-0000E8840000}"/>
    <cellStyle name="Saída 2 2 5 9 2" xfId="34028" xr:uid="{00000000-0005-0000-0000-0000E9840000}"/>
    <cellStyle name="Saída 2 2 6" xfId="34029" xr:uid="{00000000-0005-0000-0000-0000EA840000}"/>
    <cellStyle name="Saída 2 2 6 2" xfId="34030" xr:uid="{00000000-0005-0000-0000-0000EB840000}"/>
    <cellStyle name="Saída 2 2 6 2 2" xfId="34031" xr:uid="{00000000-0005-0000-0000-0000EC840000}"/>
    <cellStyle name="Saída 2 2 6 2 3" xfId="34032" xr:uid="{00000000-0005-0000-0000-0000ED840000}"/>
    <cellStyle name="Saída 2 2 6 2 4" xfId="34033" xr:uid="{00000000-0005-0000-0000-0000EE840000}"/>
    <cellStyle name="Saída 2 2 6 2 5" xfId="34034" xr:uid="{00000000-0005-0000-0000-0000EF840000}"/>
    <cellStyle name="Saída 2 2 6 3" xfId="34035" xr:uid="{00000000-0005-0000-0000-0000F0840000}"/>
    <cellStyle name="Saída 2 2 6 3 2" xfId="34036" xr:uid="{00000000-0005-0000-0000-0000F1840000}"/>
    <cellStyle name="Saída 2 2 6 3 3" xfId="34037" xr:uid="{00000000-0005-0000-0000-0000F2840000}"/>
    <cellStyle name="Saída 2 2 6 3 4" xfId="34038" xr:uid="{00000000-0005-0000-0000-0000F3840000}"/>
    <cellStyle name="Saída 2 2 6 3 5" xfId="34039" xr:uid="{00000000-0005-0000-0000-0000F4840000}"/>
    <cellStyle name="Saída 2 2 6 4" xfId="34040" xr:uid="{00000000-0005-0000-0000-0000F5840000}"/>
    <cellStyle name="Saída 2 2 6 4 2" xfId="34041" xr:uid="{00000000-0005-0000-0000-0000F6840000}"/>
    <cellStyle name="Saída 2 2 6 4 3" xfId="34042" xr:uid="{00000000-0005-0000-0000-0000F7840000}"/>
    <cellStyle name="Saída 2 2 6 4 4" xfId="34043" xr:uid="{00000000-0005-0000-0000-0000F8840000}"/>
    <cellStyle name="Saída 2 2 6 4 5" xfId="34044" xr:uid="{00000000-0005-0000-0000-0000F9840000}"/>
    <cellStyle name="Saída 2 2 6 5" xfId="34045" xr:uid="{00000000-0005-0000-0000-0000FA840000}"/>
    <cellStyle name="Saída 2 2 6 5 2" xfId="34046" xr:uid="{00000000-0005-0000-0000-0000FB840000}"/>
    <cellStyle name="Saída 2 2 6 5 3" xfId="34047" xr:uid="{00000000-0005-0000-0000-0000FC840000}"/>
    <cellStyle name="Saída 2 2 6 5 4" xfId="34048" xr:uid="{00000000-0005-0000-0000-0000FD840000}"/>
    <cellStyle name="Saída 2 2 6 6" xfId="34049" xr:uid="{00000000-0005-0000-0000-0000FE840000}"/>
    <cellStyle name="Saída 2 2 6 6 2" xfId="34050" xr:uid="{00000000-0005-0000-0000-0000FF840000}"/>
    <cellStyle name="Saída 2 2 6 7" xfId="34051" xr:uid="{00000000-0005-0000-0000-000000850000}"/>
    <cellStyle name="Saída 2 2 6 8" xfId="34052" xr:uid="{00000000-0005-0000-0000-000001850000}"/>
    <cellStyle name="Saída 2 2 7" xfId="34053" xr:uid="{00000000-0005-0000-0000-000002850000}"/>
    <cellStyle name="Saída 2 2 7 2" xfId="34054" xr:uid="{00000000-0005-0000-0000-000003850000}"/>
    <cellStyle name="Saída 2 2 7 2 2" xfId="34055" xr:uid="{00000000-0005-0000-0000-000004850000}"/>
    <cellStyle name="Saída 2 2 7 2 3" xfId="34056" xr:uid="{00000000-0005-0000-0000-000005850000}"/>
    <cellStyle name="Saída 2 2 7 2 4" xfId="34057" xr:uid="{00000000-0005-0000-0000-000006850000}"/>
    <cellStyle name="Saída 2 2 7 2 5" xfId="34058" xr:uid="{00000000-0005-0000-0000-000007850000}"/>
    <cellStyle name="Saída 2 2 7 3" xfId="34059" xr:uid="{00000000-0005-0000-0000-000008850000}"/>
    <cellStyle name="Saída 2 2 7 3 2" xfId="34060" xr:uid="{00000000-0005-0000-0000-000009850000}"/>
    <cellStyle name="Saída 2 2 7 3 3" xfId="34061" xr:uid="{00000000-0005-0000-0000-00000A850000}"/>
    <cellStyle name="Saída 2 2 7 3 4" xfId="34062" xr:uid="{00000000-0005-0000-0000-00000B850000}"/>
    <cellStyle name="Saída 2 2 7 3 5" xfId="34063" xr:uid="{00000000-0005-0000-0000-00000C850000}"/>
    <cellStyle name="Saída 2 2 7 4" xfId="34064" xr:uid="{00000000-0005-0000-0000-00000D850000}"/>
    <cellStyle name="Saída 2 2 7 4 2" xfId="34065" xr:uid="{00000000-0005-0000-0000-00000E850000}"/>
    <cellStyle name="Saída 2 2 7 4 3" xfId="34066" xr:uid="{00000000-0005-0000-0000-00000F850000}"/>
    <cellStyle name="Saída 2 2 7 4 4" xfId="34067" xr:uid="{00000000-0005-0000-0000-000010850000}"/>
    <cellStyle name="Saída 2 2 7 4 5" xfId="34068" xr:uid="{00000000-0005-0000-0000-000011850000}"/>
    <cellStyle name="Saída 2 2 7 5" xfId="34069" xr:uid="{00000000-0005-0000-0000-000012850000}"/>
    <cellStyle name="Saída 2 2 7 5 2" xfId="34070" xr:uid="{00000000-0005-0000-0000-000013850000}"/>
    <cellStyle name="Saída 2 2 7 5 3" xfId="34071" xr:uid="{00000000-0005-0000-0000-000014850000}"/>
    <cellStyle name="Saída 2 2 7 5 4" xfId="34072" xr:uid="{00000000-0005-0000-0000-000015850000}"/>
    <cellStyle name="Saída 2 2 7 6" xfId="34073" xr:uid="{00000000-0005-0000-0000-000016850000}"/>
    <cellStyle name="Saída 2 2 7 7" xfId="34074" xr:uid="{00000000-0005-0000-0000-000017850000}"/>
    <cellStyle name="Saída 2 2 7 8" xfId="34075" xr:uid="{00000000-0005-0000-0000-000018850000}"/>
    <cellStyle name="Saída 2 2 8" xfId="34076" xr:uid="{00000000-0005-0000-0000-000019850000}"/>
    <cellStyle name="Saída 2 2 8 2" xfId="34077" xr:uid="{00000000-0005-0000-0000-00001A850000}"/>
    <cellStyle name="Saída 2 2 8 3" xfId="34078" xr:uid="{00000000-0005-0000-0000-00001B850000}"/>
    <cellStyle name="Saída 2 2 8 4" xfId="34079" xr:uid="{00000000-0005-0000-0000-00001C850000}"/>
    <cellStyle name="Saída 2 2 8 5" xfId="34080" xr:uid="{00000000-0005-0000-0000-00001D850000}"/>
    <cellStyle name="Saída 2 2 9" xfId="34081" xr:uid="{00000000-0005-0000-0000-00001E850000}"/>
    <cellStyle name="Saída 2 2 9 2" xfId="34082" xr:uid="{00000000-0005-0000-0000-00001F850000}"/>
    <cellStyle name="Saída 2 2 9 3" xfId="34083" xr:uid="{00000000-0005-0000-0000-000020850000}"/>
    <cellStyle name="Saída 2 2 9 4" xfId="34084" xr:uid="{00000000-0005-0000-0000-000021850000}"/>
    <cellStyle name="Saída 2 2 9 5" xfId="34085" xr:uid="{00000000-0005-0000-0000-000022850000}"/>
    <cellStyle name="Saída 2 3" xfId="34086" xr:uid="{00000000-0005-0000-0000-000023850000}"/>
    <cellStyle name="Saída 2 3 10" xfId="34087" xr:uid="{00000000-0005-0000-0000-000024850000}"/>
    <cellStyle name="Saída 2 3 10 2" xfId="34088" xr:uid="{00000000-0005-0000-0000-000025850000}"/>
    <cellStyle name="Saída 2 3 10 3" xfId="34089" xr:uid="{00000000-0005-0000-0000-000026850000}"/>
    <cellStyle name="Saída 2 3 10 4" xfId="34090" xr:uid="{00000000-0005-0000-0000-000027850000}"/>
    <cellStyle name="Saída 2 3 10 5" xfId="34091" xr:uid="{00000000-0005-0000-0000-000028850000}"/>
    <cellStyle name="Saída 2 3 11" xfId="34092" xr:uid="{00000000-0005-0000-0000-000029850000}"/>
    <cellStyle name="Saída 2 3 11 2" xfId="34093" xr:uid="{00000000-0005-0000-0000-00002A850000}"/>
    <cellStyle name="Saída 2 3 11 3" xfId="34094" xr:uid="{00000000-0005-0000-0000-00002B850000}"/>
    <cellStyle name="Saída 2 3 11 4" xfId="34095" xr:uid="{00000000-0005-0000-0000-00002C850000}"/>
    <cellStyle name="Saída 2 3 11 5" xfId="34096" xr:uid="{00000000-0005-0000-0000-00002D850000}"/>
    <cellStyle name="Saída 2 3 12" xfId="34097" xr:uid="{00000000-0005-0000-0000-00002E850000}"/>
    <cellStyle name="Saída 2 3 12 2" xfId="34098" xr:uid="{00000000-0005-0000-0000-00002F850000}"/>
    <cellStyle name="Saída 2 3 12 3" xfId="34099" xr:uid="{00000000-0005-0000-0000-000030850000}"/>
    <cellStyle name="Saída 2 3 12 4" xfId="34100" xr:uid="{00000000-0005-0000-0000-000031850000}"/>
    <cellStyle name="Saída 2 3 12 5" xfId="34101" xr:uid="{00000000-0005-0000-0000-000032850000}"/>
    <cellStyle name="Saída 2 3 13" xfId="34102" xr:uid="{00000000-0005-0000-0000-000033850000}"/>
    <cellStyle name="Saída 2 3 14" xfId="34103" xr:uid="{00000000-0005-0000-0000-000034850000}"/>
    <cellStyle name="Saída 2 3 15" xfId="34104" xr:uid="{00000000-0005-0000-0000-000035850000}"/>
    <cellStyle name="Saída 2 3 2" xfId="34105" xr:uid="{00000000-0005-0000-0000-000036850000}"/>
    <cellStyle name="Saída 2 3 2 10" xfId="34106" xr:uid="{00000000-0005-0000-0000-000037850000}"/>
    <cellStyle name="Saída 2 3 2 10 2" xfId="34107" xr:uid="{00000000-0005-0000-0000-000038850000}"/>
    <cellStyle name="Saída 2 3 2 10 3" xfId="34108" xr:uid="{00000000-0005-0000-0000-000039850000}"/>
    <cellStyle name="Saída 2 3 2 10 4" xfId="34109" xr:uid="{00000000-0005-0000-0000-00003A850000}"/>
    <cellStyle name="Saída 2 3 2 10 5" xfId="34110" xr:uid="{00000000-0005-0000-0000-00003B850000}"/>
    <cellStyle name="Saída 2 3 2 11" xfId="34111" xr:uid="{00000000-0005-0000-0000-00003C850000}"/>
    <cellStyle name="Saída 2 3 2 11 2" xfId="34112" xr:uid="{00000000-0005-0000-0000-00003D850000}"/>
    <cellStyle name="Saída 2 3 2 11 3" xfId="34113" xr:uid="{00000000-0005-0000-0000-00003E850000}"/>
    <cellStyle name="Saída 2 3 2 11 4" xfId="34114" xr:uid="{00000000-0005-0000-0000-00003F850000}"/>
    <cellStyle name="Saída 2 3 2 12" xfId="34115" xr:uid="{00000000-0005-0000-0000-000040850000}"/>
    <cellStyle name="Saída 2 3 2 13" xfId="34116" xr:uid="{00000000-0005-0000-0000-000041850000}"/>
    <cellStyle name="Saída 2 3 2 14" xfId="34117" xr:uid="{00000000-0005-0000-0000-000042850000}"/>
    <cellStyle name="Saída 2 3 2 2" xfId="34118" xr:uid="{00000000-0005-0000-0000-000043850000}"/>
    <cellStyle name="Saída 2 3 2 2 2" xfId="34119" xr:uid="{00000000-0005-0000-0000-000044850000}"/>
    <cellStyle name="Saída 2 3 2 2 2 2" xfId="34120" xr:uid="{00000000-0005-0000-0000-000045850000}"/>
    <cellStyle name="Saída 2 3 2 2 2 3" xfId="34121" xr:uid="{00000000-0005-0000-0000-000046850000}"/>
    <cellStyle name="Saída 2 3 2 2 2 4" xfId="34122" xr:uid="{00000000-0005-0000-0000-000047850000}"/>
    <cellStyle name="Saída 2 3 2 2 2 5" xfId="34123" xr:uid="{00000000-0005-0000-0000-000048850000}"/>
    <cellStyle name="Saída 2 3 2 2 3" xfId="34124" xr:uid="{00000000-0005-0000-0000-000049850000}"/>
    <cellStyle name="Saída 2 3 2 2 3 2" xfId="34125" xr:uid="{00000000-0005-0000-0000-00004A850000}"/>
    <cellStyle name="Saída 2 3 2 2 3 3" xfId="34126" xr:uid="{00000000-0005-0000-0000-00004B850000}"/>
    <cellStyle name="Saída 2 3 2 2 3 4" xfId="34127" xr:uid="{00000000-0005-0000-0000-00004C850000}"/>
    <cellStyle name="Saída 2 3 2 2 3 5" xfId="34128" xr:uid="{00000000-0005-0000-0000-00004D850000}"/>
    <cellStyle name="Saída 2 3 2 2 4" xfId="34129" xr:uid="{00000000-0005-0000-0000-00004E850000}"/>
    <cellStyle name="Saída 2 3 2 2 4 2" xfId="34130" xr:uid="{00000000-0005-0000-0000-00004F850000}"/>
    <cellStyle name="Saída 2 3 2 2 4 3" xfId="34131" xr:uid="{00000000-0005-0000-0000-000050850000}"/>
    <cellStyle name="Saída 2 3 2 2 4 4" xfId="34132" xr:uid="{00000000-0005-0000-0000-000051850000}"/>
    <cellStyle name="Saída 2 3 2 2 4 5" xfId="34133" xr:uid="{00000000-0005-0000-0000-000052850000}"/>
    <cellStyle name="Saída 2 3 2 2 5" xfId="34134" xr:uid="{00000000-0005-0000-0000-000053850000}"/>
    <cellStyle name="Saída 2 3 2 2 5 2" xfId="34135" xr:uid="{00000000-0005-0000-0000-000054850000}"/>
    <cellStyle name="Saída 2 3 2 2 5 3" xfId="34136" xr:uid="{00000000-0005-0000-0000-000055850000}"/>
    <cellStyle name="Saída 2 3 2 2 5 4" xfId="34137" xr:uid="{00000000-0005-0000-0000-000056850000}"/>
    <cellStyle name="Saída 2 3 2 2 6" xfId="34138" xr:uid="{00000000-0005-0000-0000-000057850000}"/>
    <cellStyle name="Saída 2 3 2 2 6 2" xfId="34139" xr:uid="{00000000-0005-0000-0000-000058850000}"/>
    <cellStyle name="Saída 2 3 2 2 7" xfId="34140" xr:uid="{00000000-0005-0000-0000-000059850000}"/>
    <cellStyle name="Saída 2 3 2 2 8" xfId="34141" xr:uid="{00000000-0005-0000-0000-00005A850000}"/>
    <cellStyle name="Saída 2 3 2 3" xfId="34142" xr:uid="{00000000-0005-0000-0000-00005B850000}"/>
    <cellStyle name="Saída 2 3 2 3 2" xfId="34143" xr:uid="{00000000-0005-0000-0000-00005C850000}"/>
    <cellStyle name="Saída 2 3 2 3 2 2" xfId="34144" xr:uid="{00000000-0005-0000-0000-00005D850000}"/>
    <cellStyle name="Saída 2 3 2 3 2 3" xfId="34145" xr:uid="{00000000-0005-0000-0000-00005E850000}"/>
    <cellStyle name="Saída 2 3 2 3 2 4" xfId="34146" xr:uid="{00000000-0005-0000-0000-00005F850000}"/>
    <cellStyle name="Saída 2 3 2 3 2 5" xfId="34147" xr:uid="{00000000-0005-0000-0000-000060850000}"/>
    <cellStyle name="Saída 2 3 2 3 3" xfId="34148" xr:uid="{00000000-0005-0000-0000-000061850000}"/>
    <cellStyle name="Saída 2 3 2 3 3 2" xfId="34149" xr:uid="{00000000-0005-0000-0000-000062850000}"/>
    <cellStyle name="Saída 2 3 2 3 3 3" xfId="34150" xr:uid="{00000000-0005-0000-0000-000063850000}"/>
    <cellStyle name="Saída 2 3 2 3 3 4" xfId="34151" xr:uid="{00000000-0005-0000-0000-000064850000}"/>
    <cellStyle name="Saída 2 3 2 3 3 5" xfId="34152" xr:uid="{00000000-0005-0000-0000-000065850000}"/>
    <cellStyle name="Saída 2 3 2 3 4" xfId="34153" xr:uid="{00000000-0005-0000-0000-000066850000}"/>
    <cellStyle name="Saída 2 3 2 3 4 2" xfId="34154" xr:uid="{00000000-0005-0000-0000-000067850000}"/>
    <cellStyle name="Saída 2 3 2 3 4 3" xfId="34155" xr:uid="{00000000-0005-0000-0000-000068850000}"/>
    <cellStyle name="Saída 2 3 2 3 4 4" xfId="34156" xr:uid="{00000000-0005-0000-0000-000069850000}"/>
    <cellStyle name="Saída 2 3 2 3 4 5" xfId="34157" xr:uid="{00000000-0005-0000-0000-00006A850000}"/>
    <cellStyle name="Saída 2 3 2 3 5" xfId="34158" xr:uid="{00000000-0005-0000-0000-00006B850000}"/>
    <cellStyle name="Saída 2 3 2 3 5 2" xfId="34159" xr:uid="{00000000-0005-0000-0000-00006C850000}"/>
    <cellStyle name="Saída 2 3 2 3 5 3" xfId="34160" xr:uid="{00000000-0005-0000-0000-00006D850000}"/>
    <cellStyle name="Saída 2 3 2 3 5 4" xfId="34161" xr:uid="{00000000-0005-0000-0000-00006E850000}"/>
    <cellStyle name="Saída 2 3 2 3 6" xfId="34162" xr:uid="{00000000-0005-0000-0000-00006F850000}"/>
    <cellStyle name="Saída 2 3 2 3 6 2" xfId="34163" xr:uid="{00000000-0005-0000-0000-000070850000}"/>
    <cellStyle name="Saída 2 3 2 3 7" xfId="34164" xr:uid="{00000000-0005-0000-0000-000071850000}"/>
    <cellStyle name="Saída 2 3 2 3 7 2" xfId="34165" xr:uid="{00000000-0005-0000-0000-000072850000}"/>
    <cellStyle name="Saída 2 3 2 3 8" xfId="34166" xr:uid="{00000000-0005-0000-0000-000073850000}"/>
    <cellStyle name="Saída 2 3 2 3 8 2" xfId="34167" xr:uid="{00000000-0005-0000-0000-000074850000}"/>
    <cellStyle name="Saída 2 3 2 3 9" xfId="34168" xr:uid="{00000000-0005-0000-0000-000075850000}"/>
    <cellStyle name="Saída 2 3 2 4" xfId="34169" xr:uid="{00000000-0005-0000-0000-000076850000}"/>
    <cellStyle name="Saída 2 3 2 4 2" xfId="34170" xr:uid="{00000000-0005-0000-0000-000077850000}"/>
    <cellStyle name="Saída 2 3 2 4 2 2" xfId="34171" xr:uid="{00000000-0005-0000-0000-000078850000}"/>
    <cellStyle name="Saída 2 3 2 4 2 3" xfId="34172" xr:uid="{00000000-0005-0000-0000-000079850000}"/>
    <cellStyle name="Saída 2 3 2 4 2 4" xfId="34173" xr:uid="{00000000-0005-0000-0000-00007A850000}"/>
    <cellStyle name="Saída 2 3 2 4 2 5" xfId="34174" xr:uid="{00000000-0005-0000-0000-00007B850000}"/>
    <cellStyle name="Saída 2 3 2 4 3" xfId="34175" xr:uid="{00000000-0005-0000-0000-00007C850000}"/>
    <cellStyle name="Saída 2 3 2 4 3 2" xfId="34176" xr:uid="{00000000-0005-0000-0000-00007D850000}"/>
    <cellStyle name="Saída 2 3 2 4 3 3" xfId="34177" xr:uid="{00000000-0005-0000-0000-00007E850000}"/>
    <cellStyle name="Saída 2 3 2 4 3 4" xfId="34178" xr:uid="{00000000-0005-0000-0000-00007F850000}"/>
    <cellStyle name="Saída 2 3 2 4 3 5" xfId="34179" xr:uid="{00000000-0005-0000-0000-000080850000}"/>
    <cellStyle name="Saída 2 3 2 4 4" xfId="34180" xr:uid="{00000000-0005-0000-0000-000081850000}"/>
    <cellStyle name="Saída 2 3 2 4 4 2" xfId="34181" xr:uid="{00000000-0005-0000-0000-000082850000}"/>
    <cellStyle name="Saída 2 3 2 4 4 3" xfId="34182" xr:uid="{00000000-0005-0000-0000-000083850000}"/>
    <cellStyle name="Saída 2 3 2 4 4 4" xfId="34183" xr:uid="{00000000-0005-0000-0000-000084850000}"/>
    <cellStyle name="Saída 2 3 2 4 4 5" xfId="34184" xr:uid="{00000000-0005-0000-0000-000085850000}"/>
    <cellStyle name="Saída 2 3 2 4 5" xfId="34185" xr:uid="{00000000-0005-0000-0000-000086850000}"/>
    <cellStyle name="Saída 2 3 2 4 5 2" xfId="34186" xr:uid="{00000000-0005-0000-0000-000087850000}"/>
    <cellStyle name="Saída 2 3 2 4 5 3" xfId="34187" xr:uid="{00000000-0005-0000-0000-000088850000}"/>
    <cellStyle name="Saída 2 3 2 4 5 4" xfId="34188" xr:uid="{00000000-0005-0000-0000-000089850000}"/>
    <cellStyle name="Saída 2 3 2 4 6" xfId="34189" xr:uid="{00000000-0005-0000-0000-00008A850000}"/>
    <cellStyle name="Saída 2 3 2 4 6 2" xfId="34190" xr:uid="{00000000-0005-0000-0000-00008B850000}"/>
    <cellStyle name="Saída 2 3 2 4 7" xfId="34191" xr:uid="{00000000-0005-0000-0000-00008C850000}"/>
    <cellStyle name="Saída 2 3 2 4 7 2" xfId="34192" xr:uid="{00000000-0005-0000-0000-00008D850000}"/>
    <cellStyle name="Saída 2 3 2 4 8" xfId="34193" xr:uid="{00000000-0005-0000-0000-00008E850000}"/>
    <cellStyle name="Saída 2 3 2 4 8 2" xfId="34194" xr:uid="{00000000-0005-0000-0000-00008F850000}"/>
    <cellStyle name="Saída 2 3 2 4 9" xfId="34195" xr:uid="{00000000-0005-0000-0000-000090850000}"/>
    <cellStyle name="Saída 2 3 2 5" xfId="34196" xr:uid="{00000000-0005-0000-0000-000091850000}"/>
    <cellStyle name="Saída 2 3 2 5 2" xfId="34197" xr:uid="{00000000-0005-0000-0000-000092850000}"/>
    <cellStyle name="Saída 2 3 2 5 2 2" xfId="34198" xr:uid="{00000000-0005-0000-0000-000093850000}"/>
    <cellStyle name="Saída 2 3 2 5 2 3" xfId="34199" xr:uid="{00000000-0005-0000-0000-000094850000}"/>
    <cellStyle name="Saída 2 3 2 5 2 4" xfId="34200" xr:uid="{00000000-0005-0000-0000-000095850000}"/>
    <cellStyle name="Saída 2 3 2 5 2 5" xfId="34201" xr:uid="{00000000-0005-0000-0000-000096850000}"/>
    <cellStyle name="Saída 2 3 2 5 3" xfId="34202" xr:uid="{00000000-0005-0000-0000-000097850000}"/>
    <cellStyle name="Saída 2 3 2 5 3 2" xfId="34203" xr:uid="{00000000-0005-0000-0000-000098850000}"/>
    <cellStyle name="Saída 2 3 2 5 3 3" xfId="34204" xr:uid="{00000000-0005-0000-0000-000099850000}"/>
    <cellStyle name="Saída 2 3 2 5 3 4" xfId="34205" xr:uid="{00000000-0005-0000-0000-00009A850000}"/>
    <cellStyle name="Saída 2 3 2 5 3 5" xfId="34206" xr:uid="{00000000-0005-0000-0000-00009B850000}"/>
    <cellStyle name="Saída 2 3 2 5 4" xfId="34207" xr:uid="{00000000-0005-0000-0000-00009C850000}"/>
    <cellStyle name="Saída 2 3 2 5 4 2" xfId="34208" xr:uid="{00000000-0005-0000-0000-00009D850000}"/>
    <cellStyle name="Saída 2 3 2 5 4 3" xfId="34209" xr:uid="{00000000-0005-0000-0000-00009E850000}"/>
    <cellStyle name="Saída 2 3 2 5 4 4" xfId="34210" xr:uid="{00000000-0005-0000-0000-00009F850000}"/>
    <cellStyle name="Saída 2 3 2 5 4 5" xfId="34211" xr:uid="{00000000-0005-0000-0000-0000A0850000}"/>
    <cellStyle name="Saída 2 3 2 5 5" xfId="34212" xr:uid="{00000000-0005-0000-0000-0000A1850000}"/>
    <cellStyle name="Saída 2 3 2 5 5 2" xfId="34213" xr:uid="{00000000-0005-0000-0000-0000A2850000}"/>
    <cellStyle name="Saída 2 3 2 5 5 3" xfId="34214" xr:uid="{00000000-0005-0000-0000-0000A3850000}"/>
    <cellStyle name="Saída 2 3 2 5 5 4" xfId="34215" xr:uid="{00000000-0005-0000-0000-0000A4850000}"/>
    <cellStyle name="Saída 2 3 2 5 6" xfId="34216" xr:uid="{00000000-0005-0000-0000-0000A5850000}"/>
    <cellStyle name="Saída 2 3 2 5 6 2" xfId="34217" xr:uid="{00000000-0005-0000-0000-0000A6850000}"/>
    <cellStyle name="Saída 2 3 2 5 7" xfId="34218" xr:uid="{00000000-0005-0000-0000-0000A7850000}"/>
    <cellStyle name="Saída 2 3 2 5 7 2" xfId="34219" xr:uid="{00000000-0005-0000-0000-0000A8850000}"/>
    <cellStyle name="Saída 2 3 2 5 8" xfId="34220" xr:uid="{00000000-0005-0000-0000-0000A9850000}"/>
    <cellStyle name="Saída 2 3 2 5 8 2" xfId="34221" xr:uid="{00000000-0005-0000-0000-0000AA850000}"/>
    <cellStyle name="Saída 2 3 2 5 9" xfId="34222" xr:uid="{00000000-0005-0000-0000-0000AB850000}"/>
    <cellStyle name="Saída 2 3 2 6" xfId="34223" xr:uid="{00000000-0005-0000-0000-0000AC850000}"/>
    <cellStyle name="Saída 2 3 2 6 2" xfId="34224" xr:uid="{00000000-0005-0000-0000-0000AD850000}"/>
    <cellStyle name="Saída 2 3 2 6 2 2" xfId="34225" xr:uid="{00000000-0005-0000-0000-0000AE850000}"/>
    <cellStyle name="Saída 2 3 2 6 2 3" xfId="34226" xr:uid="{00000000-0005-0000-0000-0000AF850000}"/>
    <cellStyle name="Saída 2 3 2 6 2 4" xfId="34227" xr:uid="{00000000-0005-0000-0000-0000B0850000}"/>
    <cellStyle name="Saída 2 3 2 6 2 5" xfId="34228" xr:uid="{00000000-0005-0000-0000-0000B1850000}"/>
    <cellStyle name="Saída 2 3 2 6 3" xfId="34229" xr:uid="{00000000-0005-0000-0000-0000B2850000}"/>
    <cellStyle name="Saída 2 3 2 6 3 2" xfId="34230" xr:uid="{00000000-0005-0000-0000-0000B3850000}"/>
    <cellStyle name="Saída 2 3 2 6 3 3" xfId="34231" xr:uid="{00000000-0005-0000-0000-0000B4850000}"/>
    <cellStyle name="Saída 2 3 2 6 3 4" xfId="34232" xr:uid="{00000000-0005-0000-0000-0000B5850000}"/>
    <cellStyle name="Saída 2 3 2 6 3 5" xfId="34233" xr:uid="{00000000-0005-0000-0000-0000B6850000}"/>
    <cellStyle name="Saída 2 3 2 6 4" xfId="34234" xr:uid="{00000000-0005-0000-0000-0000B7850000}"/>
    <cellStyle name="Saída 2 3 2 6 4 2" xfId="34235" xr:uid="{00000000-0005-0000-0000-0000B8850000}"/>
    <cellStyle name="Saída 2 3 2 6 4 3" xfId="34236" xr:uid="{00000000-0005-0000-0000-0000B9850000}"/>
    <cellStyle name="Saída 2 3 2 6 4 4" xfId="34237" xr:uid="{00000000-0005-0000-0000-0000BA850000}"/>
    <cellStyle name="Saída 2 3 2 6 4 5" xfId="34238" xr:uid="{00000000-0005-0000-0000-0000BB850000}"/>
    <cellStyle name="Saída 2 3 2 6 5" xfId="34239" xr:uid="{00000000-0005-0000-0000-0000BC850000}"/>
    <cellStyle name="Saída 2 3 2 6 5 2" xfId="34240" xr:uid="{00000000-0005-0000-0000-0000BD850000}"/>
    <cellStyle name="Saída 2 3 2 6 5 3" xfId="34241" xr:uid="{00000000-0005-0000-0000-0000BE850000}"/>
    <cellStyle name="Saída 2 3 2 6 5 4" xfId="34242" xr:uid="{00000000-0005-0000-0000-0000BF850000}"/>
    <cellStyle name="Saída 2 3 2 6 6" xfId="34243" xr:uid="{00000000-0005-0000-0000-0000C0850000}"/>
    <cellStyle name="Saída 2 3 2 6 7" xfId="34244" xr:uid="{00000000-0005-0000-0000-0000C1850000}"/>
    <cellStyle name="Saída 2 3 2 6 8" xfId="34245" xr:uid="{00000000-0005-0000-0000-0000C2850000}"/>
    <cellStyle name="Saída 2 3 2 7" xfId="34246" xr:uid="{00000000-0005-0000-0000-0000C3850000}"/>
    <cellStyle name="Saída 2 3 2 7 2" xfId="34247" xr:uid="{00000000-0005-0000-0000-0000C4850000}"/>
    <cellStyle name="Saída 2 3 2 7 3" xfId="34248" xr:uid="{00000000-0005-0000-0000-0000C5850000}"/>
    <cellStyle name="Saída 2 3 2 7 4" xfId="34249" xr:uid="{00000000-0005-0000-0000-0000C6850000}"/>
    <cellStyle name="Saída 2 3 2 7 5" xfId="34250" xr:uid="{00000000-0005-0000-0000-0000C7850000}"/>
    <cellStyle name="Saída 2 3 2 8" xfId="34251" xr:uid="{00000000-0005-0000-0000-0000C8850000}"/>
    <cellStyle name="Saída 2 3 2 8 2" xfId="34252" xr:uid="{00000000-0005-0000-0000-0000C9850000}"/>
    <cellStyle name="Saída 2 3 2 8 3" xfId="34253" xr:uid="{00000000-0005-0000-0000-0000CA850000}"/>
    <cellStyle name="Saída 2 3 2 8 4" xfId="34254" xr:uid="{00000000-0005-0000-0000-0000CB850000}"/>
    <cellStyle name="Saída 2 3 2 8 5" xfId="34255" xr:uid="{00000000-0005-0000-0000-0000CC850000}"/>
    <cellStyle name="Saída 2 3 2 9" xfId="34256" xr:uid="{00000000-0005-0000-0000-0000CD850000}"/>
    <cellStyle name="Saída 2 3 2 9 2" xfId="34257" xr:uid="{00000000-0005-0000-0000-0000CE850000}"/>
    <cellStyle name="Saída 2 3 2 9 3" xfId="34258" xr:uid="{00000000-0005-0000-0000-0000CF850000}"/>
    <cellStyle name="Saída 2 3 2 9 4" xfId="34259" xr:uid="{00000000-0005-0000-0000-0000D0850000}"/>
    <cellStyle name="Saída 2 3 2 9 5" xfId="34260" xr:uid="{00000000-0005-0000-0000-0000D1850000}"/>
    <cellStyle name="Saída 2 3 3" xfId="34261" xr:uid="{00000000-0005-0000-0000-0000D2850000}"/>
    <cellStyle name="Saída 2 3 3 10" xfId="34262" xr:uid="{00000000-0005-0000-0000-0000D3850000}"/>
    <cellStyle name="Saída 2 3 3 10 2" xfId="34263" xr:uid="{00000000-0005-0000-0000-0000D4850000}"/>
    <cellStyle name="Saída 2 3 3 10 3" xfId="34264" xr:uid="{00000000-0005-0000-0000-0000D5850000}"/>
    <cellStyle name="Saída 2 3 3 10 4" xfId="34265" xr:uid="{00000000-0005-0000-0000-0000D6850000}"/>
    <cellStyle name="Saída 2 3 3 10 5" xfId="34266" xr:uid="{00000000-0005-0000-0000-0000D7850000}"/>
    <cellStyle name="Saída 2 3 3 11" xfId="34267" xr:uid="{00000000-0005-0000-0000-0000D8850000}"/>
    <cellStyle name="Saída 2 3 3 11 2" xfId="34268" xr:uid="{00000000-0005-0000-0000-0000D9850000}"/>
    <cellStyle name="Saída 2 3 3 11 3" xfId="34269" xr:uid="{00000000-0005-0000-0000-0000DA850000}"/>
    <cellStyle name="Saída 2 3 3 11 4" xfId="34270" xr:uid="{00000000-0005-0000-0000-0000DB850000}"/>
    <cellStyle name="Saída 2 3 3 12" xfId="34271" xr:uid="{00000000-0005-0000-0000-0000DC850000}"/>
    <cellStyle name="Saída 2 3 3 13" xfId="34272" xr:uid="{00000000-0005-0000-0000-0000DD850000}"/>
    <cellStyle name="Saída 2 3 3 14" xfId="34273" xr:uid="{00000000-0005-0000-0000-0000DE850000}"/>
    <cellStyle name="Saída 2 3 3 2" xfId="34274" xr:uid="{00000000-0005-0000-0000-0000DF850000}"/>
    <cellStyle name="Saída 2 3 3 2 2" xfId="34275" xr:uid="{00000000-0005-0000-0000-0000E0850000}"/>
    <cellStyle name="Saída 2 3 3 2 2 2" xfId="34276" xr:uid="{00000000-0005-0000-0000-0000E1850000}"/>
    <cellStyle name="Saída 2 3 3 2 2 3" xfId="34277" xr:uid="{00000000-0005-0000-0000-0000E2850000}"/>
    <cellStyle name="Saída 2 3 3 2 2 4" xfId="34278" xr:uid="{00000000-0005-0000-0000-0000E3850000}"/>
    <cellStyle name="Saída 2 3 3 2 2 5" xfId="34279" xr:uid="{00000000-0005-0000-0000-0000E4850000}"/>
    <cellStyle name="Saída 2 3 3 2 3" xfId="34280" xr:uid="{00000000-0005-0000-0000-0000E5850000}"/>
    <cellStyle name="Saída 2 3 3 2 3 2" xfId="34281" xr:uid="{00000000-0005-0000-0000-0000E6850000}"/>
    <cellStyle name="Saída 2 3 3 2 3 3" xfId="34282" xr:uid="{00000000-0005-0000-0000-0000E7850000}"/>
    <cellStyle name="Saída 2 3 3 2 3 4" xfId="34283" xr:uid="{00000000-0005-0000-0000-0000E8850000}"/>
    <cellStyle name="Saída 2 3 3 2 3 5" xfId="34284" xr:uid="{00000000-0005-0000-0000-0000E9850000}"/>
    <cellStyle name="Saída 2 3 3 2 4" xfId="34285" xr:uid="{00000000-0005-0000-0000-0000EA850000}"/>
    <cellStyle name="Saída 2 3 3 2 4 2" xfId="34286" xr:uid="{00000000-0005-0000-0000-0000EB850000}"/>
    <cellStyle name="Saída 2 3 3 2 4 3" xfId="34287" xr:uid="{00000000-0005-0000-0000-0000EC850000}"/>
    <cellStyle name="Saída 2 3 3 2 4 4" xfId="34288" xr:uid="{00000000-0005-0000-0000-0000ED850000}"/>
    <cellStyle name="Saída 2 3 3 2 4 5" xfId="34289" xr:uid="{00000000-0005-0000-0000-0000EE850000}"/>
    <cellStyle name="Saída 2 3 3 2 5" xfId="34290" xr:uid="{00000000-0005-0000-0000-0000EF850000}"/>
    <cellStyle name="Saída 2 3 3 2 5 2" xfId="34291" xr:uid="{00000000-0005-0000-0000-0000F0850000}"/>
    <cellStyle name="Saída 2 3 3 2 5 3" xfId="34292" xr:uid="{00000000-0005-0000-0000-0000F1850000}"/>
    <cellStyle name="Saída 2 3 3 2 5 4" xfId="34293" xr:uid="{00000000-0005-0000-0000-0000F2850000}"/>
    <cellStyle name="Saída 2 3 3 2 6" xfId="34294" xr:uid="{00000000-0005-0000-0000-0000F3850000}"/>
    <cellStyle name="Saída 2 3 3 2 6 2" xfId="34295" xr:uid="{00000000-0005-0000-0000-0000F4850000}"/>
    <cellStyle name="Saída 2 3 3 2 7" xfId="34296" xr:uid="{00000000-0005-0000-0000-0000F5850000}"/>
    <cellStyle name="Saída 2 3 3 2 8" xfId="34297" xr:uid="{00000000-0005-0000-0000-0000F6850000}"/>
    <cellStyle name="Saída 2 3 3 3" xfId="34298" xr:uid="{00000000-0005-0000-0000-0000F7850000}"/>
    <cellStyle name="Saída 2 3 3 3 2" xfId="34299" xr:uid="{00000000-0005-0000-0000-0000F8850000}"/>
    <cellStyle name="Saída 2 3 3 3 2 2" xfId="34300" xr:uid="{00000000-0005-0000-0000-0000F9850000}"/>
    <cellStyle name="Saída 2 3 3 3 2 3" xfId="34301" xr:uid="{00000000-0005-0000-0000-0000FA850000}"/>
    <cellStyle name="Saída 2 3 3 3 2 4" xfId="34302" xr:uid="{00000000-0005-0000-0000-0000FB850000}"/>
    <cellStyle name="Saída 2 3 3 3 2 5" xfId="34303" xr:uid="{00000000-0005-0000-0000-0000FC850000}"/>
    <cellStyle name="Saída 2 3 3 3 3" xfId="34304" xr:uid="{00000000-0005-0000-0000-0000FD850000}"/>
    <cellStyle name="Saída 2 3 3 3 3 2" xfId="34305" xr:uid="{00000000-0005-0000-0000-0000FE850000}"/>
    <cellStyle name="Saída 2 3 3 3 3 3" xfId="34306" xr:uid="{00000000-0005-0000-0000-0000FF850000}"/>
    <cellStyle name="Saída 2 3 3 3 3 4" xfId="34307" xr:uid="{00000000-0005-0000-0000-000000860000}"/>
    <cellStyle name="Saída 2 3 3 3 3 5" xfId="34308" xr:uid="{00000000-0005-0000-0000-000001860000}"/>
    <cellStyle name="Saída 2 3 3 3 4" xfId="34309" xr:uid="{00000000-0005-0000-0000-000002860000}"/>
    <cellStyle name="Saída 2 3 3 3 4 2" xfId="34310" xr:uid="{00000000-0005-0000-0000-000003860000}"/>
    <cellStyle name="Saída 2 3 3 3 4 3" xfId="34311" xr:uid="{00000000-0005-0000-0000-000004860000}"/>
    <cellStyle name="Saída 2 3 3 3 4 4" xfId="34312" xr:uid="{00000000-0005-0000-0000-000005860000}"/>
    <cellStyle name="Saída 2 3 3 3 4 5" xfId="34313" xr:uid="{00000000-0005-0000-0000-000006860000}"/>
    <cellStyle name="Saída 2 3 3 3 5" xfId="34314" xr:uid="{00000000-0005-0000-0000-000007860000}"/>
    <cellStyle name="Saída 2 3 3 3 5 2" xfId="34315" xr:uid="{00000000-0005-0000-0000-000008860000}"/>
    <cellStyle name="Saída 2 3 3 3 5 3" xfId="34316" xr:uid="{00000000-0005-0000-0000-000009860000}"/>
    <cellStyle name="Saída 2 3 3 3 5 4" xfId="34317" xr:uid="{00000000-0005-0000-0000-00000A860000}"/>
    <cellStyle name="Saída 2 3 3 3 6" xfId="34318" xr:uid="{00000000-0005-0000-0000-00000B860000}"/>
    <cellStyle name="Saída 2 3 3 3 6 2" xfId="34319" xr:uid="{00000000-0005-0000-0000-00000C860000}"/>
    <cellStyle name="Saída 2 3 3 3 7" xfId="34320" xr:uid="{00000000-0005-0000-0000-00000D860000}"/>
    <cellStyle name="Saída 2 3 3 3 7 2" xfId="34321" xr:uid="{00000000-0005-0000-0000-00000E860000}"/>
    <cellStyle name="Saída 2 3 3 3 8" xfId="34322" xr:uid="{00000000-0005-0000-0000-00000F860000}"/>
    <cellStyle name="Saída 2 3 3 3 8 2" xfId="34323" xr:uid="{00000000-0005-0000-0000-000010860000}"/>
    <cellStyle name="Saída 2 3 3 3 9" xfId="34324" xr:uid="{00000000-0005-0000-0000-000011860000}"/>
    <cellStyle name="Saída 2 3 3 4" xfId="34325" xr:uid="{00000000-0005-0000-0000-000012860000}"/>
    <cellStyle name="Saída 2 3 3 4 2" xfId="34326" xr:uid="{00000000-0005-0000-0000-000013860000}"/>
    <cellStyle name="Saída 2 3 3 4 2 2" xfId="34327" xr:uid="{00000000-0005-0000-0000-000014860000}"/>
    <cellStyle name="Saída 2 3 3 4 2 3" xfId="34328" xr:uid="{00000000-0005-0000-0000-000015860000}"/>
    <cellStyle name="Saída 2 3 3 4 2 4" xfId="34329" xr:uid="{00000000-0005-0000-0000-000016860000}"/>
    <cellStyle name="Saída 2 3 3 4 2 5" xfId="34330" xr:uid="{00000000-0005-0000-0000-000017860000}"/>
    <cellStyle name="Saída 2 3 3 4 3" xfId="34331" xr:uid="{00000000-0005-0000-0000-000018860000}"/>
    <cellStyle name="Saída 2 3 3 4 3 2" xfId="34332" xr:uid="{00000000-0005-0000-0000-000019860000}"/>
    <cellStyle name="Saída 2 3 3 4 3 3" xfId="34333" xr:uid="{00000000-0005-0000-0000-00001A860000}"/>
    <cellStyle name="Saída 2 3 3 4 3 4" xfId="34334" xr:uid="{00000000-0005-0000-0000-00001B860000}"/>
    <cellStyle name="Saída 2 3 3 4 3 5" xfId="34335" xr:uid="{00000000-0005-0000-0000-00001C860000}"/>
    <cellStyle name="Saída 2 3 3 4 4" xfId="34336" xr:uid="{00000000-0005-0000-0000-00001D860000}"/>
    <cellStyle name="Saída 2 3 3 4 4 2" xfId="34337" xr:uid="{00000000-0005-0000-0000-00001E860000}"/>
    <cellStyle name="Saída 2 3 3 4 4 3" xfId="34338" xr:uid="{00000000-0005-0000-0000-00001F860000}"/>
    <cellStyle name="Saída 2 3 3 4 4 4" xfId="34339" xr:uid="{00000000-0005-0000-0000-000020860000}"/>
    <cellStyle name="Saída 2 3 3 4 4 5" xfId="34340" xr:uid="{00000000-0005-0000-0000-000021860000}"/>
    <cellStyle name="Saída 2 3 3 4 5" xfId="34341" xr:uid="{00000000-0005-0000-0000-000022860000}"/>
    <cellStyle name="Saída 2 3 3 4 5 2" xfId="34342" xr:uid="{00000000-0005-0000-0000-000023860000}"/>
    <cellStyle name="Saída 2 3 3 4 5 3" xfId="34343" xr:uid="{00000000-0005-0000-0000-000024860000}"/>
    <cellStyle name="Saída 2 3 3 4 5 4" xfId="34344" xr:uid="{00000000-0005-0000-0000-000025860000}"/>
    <cellStyle name="Saída 2 3 3 4 6" xfId="34345" xr:uid="{00000000-0005-0000-0000-000026860000}"/>
    <cellStyle name="Saída 2 3 3 4 6 2" xfId="34346" xr:uid="{00000000-0005-0000-0000-000027860000}"/>
    <cellStyle name="Saída 2 3 3 4 7" xfId="34347" xr:uid="{00000000-0005-0000-0000-000028860000}"/>
    <cellStyle name="Saída 2 3 3 4 7 2" xfId="34348" xr:uid="{00000000-0005-0000-0000-000029860000}"/>
    <cellStyle name="Saída 2 3 3 4 8" xfId="34349" xr:uid="{00000000-0005-0000-0000-00002A860000}"/>
    <cellStyle name="Saída 2 3 3 4 8 2" xfId="34350" xr:uid="{00000000-0005-0000-0000-00002B860000}"/>
    <cellStyle name="Saída 2 3 3 4 9" xfId="34351" xr:uid="{00000000-0005-0000-0000-00002C860000}"/>
    <cellStyle name="Saída 2 3 3 5" xfId="34352" xr:uid="{00000000-0005-0000-0000-00002D860000}"/>
    <cellStyle name="Saída 2 3 3 5 2" xfId="34353" xr:uid="{00000000-0005-0000-0000-00002E860000}"/>
    <cellStyle name="Saída 2 3 3 5 2 2" xfId="34354" xr:uid="{00000000-0005-0000-0000-00002F860000}"/>
    <cellStyle name="Saída 2 3 3 5 2 3" xfId="34355" xr:uid="{00000000-0005-0000-0000-000030860000}"/>
    <cellStyle name="Saída 2 3 3 5 2 4" xfId="34356" xr:uid="{00000000-0005-0000-0000-000031860000}"/>
    <cellStyle name="Saída 2 3 3 5 2 5" xfId="34357" xr:uid="{00000000-0005-0000-0000-000032860000}"/>
    <cellStyle name="Saída 2 3 3 5 3" xfId="34358" xr:uid="{00000000-0005-0000-0000-000033860000}"/>
    <cellStyle name="Saída 2 3 3 5 3 2" xfId="34359" xr:uid="{00000000-0005-0000-0000-000034860000}"/>
    <cellStyle name="Saída 2 3 3 5 3 3" xfId="34360" xr:uid="{00000000-0005-0000-0000-000035860000}"/>
    <cellStyle name="Saída 2 3 3 5 3 4" xfId="34361" xr:uid="{00000000-0005-0000-0000-000036860000}"/>
    <cellStyle name="Saída 2 3 3 5 3 5" xfId="34362" xr:uid="{00000000-0005-0000-0000-000037860000}"/>
    <cellStyle name="Saída 2 3 3 5 4" xfId="34363" xr:uid="{00000000-0005-0000-0000-000038860000}"/>
    <cellStyle name="Saída 2 3 3 5 4 2" xfId="34364" xr:uid="{00000000-0005-0000-0000-000039860000}"/>
    <cellStyle name="Saída 2 3 3 5 4 3" xfId="34365" xr:uid="{00000000-0005-0000-0000-00003A860000}"/>
    <cellStyle name="Saída 2 3 3 5 4 4" xfId="34366" xr:uid="{00000000-0005-0000-0000-00003B860000}"/>
    <cellStyle name="Saída 2 3 3 5 4 5" xfId="34367" xr:uid="{00000000-0005-0000-0000-00003C860000}"/>
    <cellStyle name="Saída 2 3 3 5 5" xfId="34368" xr:uid="{00000000-0005-0000-0000-00003D860000}"/>
    <cellStyle name="Saída 2 3 3 5 5 2" xfId="34369" xr:uid="{00000000-0005-0000-0000-00003E860000}"/>
    <cellStyle name="Saída 2 3 3 5 5 3" xfId="34370" xr:uid="{00000000-0005-0000-0000-00003F860000}"/>
    <cellStyle name="Saída 2 3 3 5 5 4" xfId="34371" xr:uid="{00000000-0005-0000-0000-000040860000}"/>
    <cellStyle name="Saída 2 3 3 5 6" xfId="34372" xr:uid="{00000000-0005-0000-0000-000041860000}"/>
    <cellStyle name="Saída 2 3 3 5 6 2" xfId="34373" xr:uid="{00000000-0005-0000-0000-000042860000}"/>
    <cellStyle name="Saída 2 3 3 5 7" xfId="34374" xr:uid="{00000000-0005-0000-0000-000043860000}"/>
    <cellStyle name="Saída 2 3 3 5 7 2" xfId="34375" xr:uid="{00000000-0005-0000-0000-000044860000}"/>
    <cellStyle name="Saída 2 3 3 5 8" xfId="34376" xr:uid="{00000000-0005-0000-0000-000045860000}"/>
    <cellStyle name="Saída 2 3 3 5 8 2" xfId="34377" xr:uid="{00000000-0005-0000-0000-000046860000}"/>
    <cellStyle name="Saída 2 3 3 5 9" xfId="34378" xr:uid="{00000000-0005-0000-0000-000047860000}"/>
    <cellStyle name="Saída 2 3 3 6" xfId="34379" xr:uid="{00000000-0005-0000-0000-000048860000}"/>
    <cellStyle name="Saída 2 3 3 6 2" xfId="34380" xr:uid="{00000000-0005-0000-0000-000049860000}"/>
    <cellStyle name="Saída 2 3 3 6 2 2" xfId="34381" xr:uid="{00000000-0005-0000-0000-00004A860000}"/>
    <cellStyle name="Saída 2 3 3 6 2 3" xfId="34382" xr:uid="{00000000-0005-0000-0000-00004B860000}"/>
    <cellStyle name="Saída 2 3 3 6 2 4" xfId="34383" xr:uid="{00000000-0005-0000-0000-00004C860000}"/>
    <cellStyle name="Saída 2 3 3 6 2 5" xfId="34384" xr:uid="{00000000-0005-0000-0000-00004D860000}"/>
    <cellStyle name="Saída 2 3 3 6 3" xfId="34385" xr:uid="{00000000-0005-0000-0000-00004E860000}"/>
    <cellStyle name="Saída 2 3 3 6 3 2" xfId="34386" xr:uid="{00000000-0005-0000-0000-00004F860000}"/>
    <cellStyle name="Saída 2 3 3 6 3 3" xfId="34387" xr:uid="{00000000-0005-0000-0000-000050860000}"/>
    <cellStyle name="Saída 2 3 3 6 3 4" xfId="34388" xr:uid="{00000000-0005-0000-0000-000051860000}"/>
    <cellStyle name="Saída 2 3 3 6 3 5" xfId="34389" xr:uid="{00000000-0005-0000-0000-000052860000}"/>
    <cellStyle name="Saída 2 3 3 6 4" xfId="34390" xr:uid="{00000000-0005-0000-0000-000053860000}"/>
    <cellStyle name="Saída 2 3 3 6 4 2" xfId="34391" xr:uid="{00000000-0005-0000-0000-000054860000}"/>
    <cellStyle name="Saída 2 3 3 6 4 3" xfId="34392" xr:uid="{00000000-0005-0000-0000-000055860000}"/>
    <cellStyle name="Saída 2 3 3 6 4 4" xfId="34393" xr:uid="{00000000-0005-0000-0000-000056860000}"/>
    <cellStyle name="Saída 2 3 3 6 4 5" xfId="34394" xr:uid="{00000000-0005-0000-0000-000057860000}"/>
    <cellStyle name="Saída 2 3 3 6 5" xfId="34395" xr:uid="{00000000-0005-0000-0000-000058860000}"/>
    <cellStyle name="Saída 2 3 3 6 5 2" xfId="34396" xr:uid="{00000000-0005-0000-0000-000059860000}"/>
    <cellStyle name="Saída 2 3 3 6 5 3" xfId="34397" xr:uid="{00000000-0005-0000-0000-00005A860000}"/>
    <cellStyle name="Saída 2 3 3 6 5 4" xfId="34398" xr:uid="{00000000-0005-0000-0000-00005B860000}"/>
    <cellStyle name="Saída 2 3 3 6 6" xfId="34399" xr:uid="{00000000-0005-0000-0000-00005C860000}"/>
    <cellStyle name="Saída 2 3 3 6 7" xfId="34400" xr:uid="{00000000-0005-0000-0000-00005D860000}"/>
    <cellStyle name="Saída 2 3 3 6 8" xfId="34401" xr:uid="{00000000-0005-0000-0000-00005E860000}"/>
    <cellStyle name="Saída 2 3 3 7" xfId="34402" xr:uid="{00000000-0005-0000-0000-00005F860000}"/>
    <cellStyle name="Saída 2 3 3 7 2" xfId="34403" xr:uid="{00000000-0005-0000-0000-000060860000}"/>
    <cellStyle name="Saída 2 3 3 7 3" xfId="34404" xr:uid="{00000000-0005-0000-0000-000061860000}"/>
    <cellStyle name="Saída 2 3 3 7 4" xfId="34405" xr:uid="{00000000-0005-0000-0000-000062860000}"/>
    <cellStyle name="Saída 2 3 3 7 5" xfId="34406" xr:uid="{00000000-0005-0000-0000-000063860000}"/>
    <cellStyle name="Saída 2 3 3 8" xfId="34407" xr:uid="{00000000-0005-0000-0000-000064860000}"/>
    <cellStyle name="Saída 2 3 3 8 2" xfId="34408" xr:uid="{00000000-0005-0000-0000-000065860000}"/>
    <cellStyle name="Saída 2 3 3 8 3" xfId="34409" xr:uid="{00000000-0005-0000-0000-000066860000}"/>
    <cellStyle name="Saída 2 3 3 8 4" xfId="34410" xr:uid="{00000000-0005-0000-0000-000067860000}"/>
    <cellStyle name="Saída 2 3 3 8 5" xfId="34411" xr:uid="{00000000-0005-0000-0000-000068860000}"/>
    <cellStyle name="Saída 2 3 3 9" xfId="34412" xr:uid="{00000000-0005-0000-0000-000069860000}"/>
    <cellStyle name="Saída 2 3 3 9 2" xfId="34413" xr:uid="{00000000-0005-0000-0000-00006A860000}"/>
    <cellStyle name="Saída 2 3 3 9 3" xfId="34414" xr:uid="{00000000-0005-0000-0000-00006B860000}"/>
    <cellStyle name="Saída 2 3 3 9 4" xfId="34415" xr:uid="{00000000-0005-0000-0000-00006C860000}"/>
    <cellStyle name="Saída 2 3 3 9 5" xfId="34416" xr:uid="{00000000-0005-0000-0000-00006D860000}"/>
    <cellStyle name="Saída 2 3 4" xfId="34417" xr:uid="{00000000-0005-0000-0000-00006E860000}"/>
    <cellStyle name="Saída 2 3 4 10" xfId="34418" xr:uid="{00000000-0005-0000-0000-00006F860000}"/>
    <cellStyle name="Saída 2 3 4 10 2" xfId="34419" xr:uid="{00000000-0005-0000-0000-000070860000}"/>
    <cellStyle name="Saída 2 3 4 10 3" xfId="34420" xr:uid="{00000000-0005-0000-0000-000071860000}"/>
    <cellStyle name="Saída 2 3 4 10 4" xfId="34421" xr:uid="{00000000-0005-0000-0000-000072860000}"/>
    <cellStyle name="Saída 2 3 4 10 5" xfId="34422" xr:uid="{00000000-0005-0000-0000-000073860000}"/>
    <cellStyle name="Saída 2 3 4 11" xfId="34423" xr:uid="{00000000-0005-0000-0000-000074860000}"/>
    <cellStyle name="Saída 2 3 4 11 2" xfId="34424" xr:uid="{00000000-0005-0000-0000-000075860000}"/>
    <cellStyle name="Saída 2 3 4 11 3" xfId="34425" xr:uid="{00000000-0005-0000-0000-000076860000}"/>
    <cellStyle name="Saída 2 3 4 11 4" xfId="34426" xr:uid="{00000000-0005-0000-0000-000077860000}"/>
    <cellStyle name="Saída 2 3 4 12" xfId="34427" xr:uid="{00000000-0005-0000-0000-000078860000}"/>
    <cellStyle name="Saída 2 3 4 13" xfId="34428" xr:uid="{00000000-0005-0000-0000-000079860000}"/>
    <cellStyle name="Saída 2 3 4 14" xfId="34429" xr:uid="{00000000-0005-0000-0000-00007A860000}"/>
    <cellStyle name="Saída 2 3 4 2" xfId="34430" xr:uid="{00000000-0005-0000-0000-00007B860000}"/>
    <cellStyle name="Saída 2 3 4 2 2" xfId="34431" xr:uid="{00000000-0005-0000-0000-00007C860000}"/>
    <cellStyle name="Saída 2 3 4 2 2 2" xfId="34432" xr:uid="{00000000-0005-0000-0000-00007D860000}"/>
    <cellStyle name="Saída 2 3 4 2 2 3" xfId="34433" xr:uid="{00000000-0005-0000-0000-00007E860000}"/>
    <cellStyle name="Saída 2 3 4 2 2 4" xfId="34434" xr:uid="{00000000-0005-0000-0000-00007F860000}"/>
    <cellStyle name="Saída 2 3 4 2 2 5" xfId="34435" xr:uid="{00000000-0005-0000-0000-000080860000}"/>
    <cellStyle name="Saída 2 3 4 2 3" xfId="34436" xr:uid="{00000000-0005-0000-0000-000081860000}"/>
    <cellStyle name="Saída 2 3 4 2 3 2" xfId="34437" xr:uid="{00000000-0005-0000-0000-000082860000}"/>
    <cellStyle name="Saída 2 3 4 2 3 3" xfId="34438" xr:uid="{00000000-0005-0000-0000-000083860000}"/>
    <cellStyle name="Saída 2 3 4 2 3 4" xfId="34439" xr:uid="{00000000-0005-0000-0000-000084860000}"/>
    <cellStyle name="Saída 2 3 4 2 3 5" xfId="34440" xr:uid="{00000000-0005-0000-0000-000085860000}"/>
    <cellStyle name="Saída 2 3 4 2 4" xfId="34441" xr:uid="{00000000-0005-0000-0000-000086860000}"/>
    <cellStyle name="Saída 2 3 4 2 4 2" xfId="34442" xr:uid="{00000000-0005-0000-0000-000087860000}"/>
    <cellStyle name="Saída 2 3 4 2 4 3" xfId="34443" xr:uid="{00000000-0005-0000-0000-000088860000}"/>
    <cellStyle name="Saída 2 3 4 2 4 4" xfId="34444" xr:uid="{00000000-0005-0000-0000-000089860000}"/>
    <cellStyle name="Saída 2 3 4 2 4 5" xfId="34445" xr:uid="{00000000-0005-0000-0000-00008A860000}"/>
    <cellStyle name="Saída 2 3 4 2 5" xfId="34446" xr:uid="{00000000-0005-0000-0000-00008B860000}"/>
    <cellStyle name="Saída 2 3 4 2 5 2" xfId="34447" xr:uid="{00000000-0005-0000-0000-00008C860000}"/>
    <cellStyle name="Saída 2 3 4 2 5 3" xfId="34448" xr:uid="{00000000-0005-0000-0000-00008D860000}"/>
    <cellStyle name="Saída 2 3 4 2 5 4" xfId="34449" xr:uid="{00000000-0005-0000-0000-00008E860000}"/>
    <cellStyle name="Saída 2 3 4 2 6" xfId="34450" xr:uid="{00000000-0005-0000-0000-00008F860000}"/>
    <cellStyle name="Saída 2 3 4 2 6 2" xfId="34451" xr:uid="{00000000-0005-0000-0000-000090860000}"/>
    <cellStyle name="Saída 2 3 4 2 7" xfId="34452" xr:uid="{00000000-0005-0000-0000-000091860000}"/>
    <cellStyle name="Saída 2 3 4 2 8" xfId="34453" xr:uid="{00000000-0005-0000-0000-000092860000}"/>
    <cellStyle name="Saída 2 3 4 3" xfId="34454" xr:uid="{00000000-0005-0000-0000-000093860000}"/>
    <cellStyle name="Saída 2 3 4 3 2" xfId="34455" xr:uid="{00000000-0005-0000-0000-000094860000}"/>
    <cellStyle name="Saída 2 3 4 3 2 2" xfId="34456" xr:uid="{00000000-0005-0000-0000-000095860000}"/>
    <cellStyle name="Saída 2 3 4 3 2 3" xfId="34457" xr:uid="{00000000-0005-0000-0000-000096860000}"/>
    <cellStyle name="Saída 2 3 4 3 2 4" xfId="34458" xr:uid="{00000000-0005-0000-0000-000097860000}"/>
    <cellStyle name="Saída 2 3 4 3 2 5" xfId="34459" xr:uid="{00000000-0005-0000-0000-000098860000}"/>
    <cellStyle name="Saída 2 3 4 3 3" xfId="34460" xr:uid="{00000000-0005-0000-0000-000099860000}"/>
    <cellStyle name="Saída 2 3 4 3 3 2" xfId="34461" xr:uid="{00000000-0005-0000-0000-00009A860000}"/>
    <cellStyle name="Saída 2 3 4 3 3 3" xfId="34462" xr:uid="{00000000-0005-0000-0000-00009B860000}"/>
    <cellStyle name="Saída 2 3 4 3 3 4" xfId="34463" xr:uid="{00000000-0005-0000-0000-00009C860000}"/>
    <cellStyle name="Saída 2 3 4 3 3 5" xfId="34464" xr:uid="{00000000-0005-0000-0000-00009D860000}"/>
    <cellStyle name="Saída 2 3 4 3 4" xfId="34465" xr:uid="{00000000-0005-0000-0000-00009E860000}"/>
    <cellStyle name="Saída 2 3 4 3 4 2" xfId="34466" xr:uid="{00000000-0005-0000-0000-00009F860000}"/>
    <cellStyle name="Saída 2 3 4 3 4 3" xfId="34467" xr:uid="{00000000-0005-0000-0000-0000A0860000}"/>
    <cellStyle name="Saída 2 3 4 3 4 4" xfId="34468" xr:uid="{00000000-0005-0000-0000-0000A1860000}"/>
    <cellStyle name="Saída 2 3 4 3 4 5" xfId="34469" xr:uid="{00000000-0005-0000-0000-0000A2860000}"/>
    <cellStyle name="Saída 2 3 4 3 5" xfId="34470" xr:uid="{00000000-0005-0000-0000-0000A3860000}"/>
    <cellStyle name="Saída 2 3 4 3 5 2" xfId="34471" xr:uid="{00000000-0005-0000-0000-0000A4860000}"/>
    <cellStyle name="Saída 2 3 4 3 5 3" xfId="34472" xr:uid="{00000000-0005-0000-0000-0000A5860000}"/>
    <cellStyle name="Saída 2 3 4 3 5 4" xfId="34473" xr:uid="{00000000-0005-0000-0000-0000A6860000}"/>
    <cellStyle name="Saída 2 3 4 3 6" xfId="34474" xr:uid="{00000000-0005-0000-0000-0000A7860000}"/>
    <cellStyle name="Saída 2 3 4 3 6 2" xfId="34475" xr:uid="{00000000-0005-0000-0000-0000A8860000}"/>
    <cellStyle name="Saída 2 3 4 3 7" xfId="34476" xr:uid="{00000000-0005-0000-0000-0000A9860000}"/>
    <cellStyle name="Saída 2 3 4 3 7 2" xfId="34477" xr:uid="{00000000-0005-0000-0000-0000AA860000}"/>
    <cellStyle name="Saída 2 3 4 3 8" xfId="34478" xr:uid="{00000000-0005-0000-0000-0000AB860000}"/>
    <cellStyle name="Saída 2 3 4 3 8 2" xfId="34479" xr:uid="{00000000-0005-0000-0000-0000AC860000}"/>
    <cellStyle name="Saída 2 3 4 3 9" xfId="34480" xr:uid="{00000000-0005-0000-0000-0000AD860000}"/>
    <cellStyle name="Saída 2 3 4 4" xfId="34481" xr:uid="{00000000-0005-0000-0000-0000AE860000}"/>
    <cellStyle name="Saída 2 3 4 4 2" xfId="34482" xr:uid="{00000000-0005-0000-0000-0000AF860000}"/>
    <cellStyle name="Saída 2 3 4 4 2 2" xfId="34483" xr:uid="{00000000-0005-0000-0000-0000B0860000}"/>
    <cellStyle name="Saída 2 3 4 4 2 3" xfId="34484" xr:uid="{00000000-0005-0000-0000-0000B1860000}"/>
    <cellStyle name="Saída 2 3 4 4 2 4" xfId="34485" xr:uid="{00000000-0005-0000-0000-0000B2860000}"/>
    <cellStyle name="Saída 2 3 4 4 2 5" xfId="34486" xr:uid="{00000000-0005-0000-0000-0000B3860000}"/>
    <cellStyle name="Saída 2 3 4 4 3" xfId="34487" xr:uid="{00000000-0005-0000-0000-0000B4860000}"/>
    <cellStyle name="Saída 2 3 4 4 3 2" xfId="34488" xr:uid="{00000000-0005-0000-0000-0000B5860000}"/>
    <cellStyle name="Saída 2 3 4 4 3 3" xfId="34489" xr:uid="{00000000-0005-0000-0000-0000B6860000}"/>
    <cellStyle name="Saída 2 3 4 4 3 4" xfId="34490" xr:uid="{00000000-0005-0000-0000-0000B7860000}"/>
    <cellStyle name="Saída 2 3 4 4 3 5" xfId="34491" xr:uid="{00000000-0005-0000-0000-0000B8860000}"/>
    <cellStyle name="Saída 2 3 4 4 4" xfId="34492" xr:uid="{00000000-0005-0000-0000-0000B9860000}"/>
    <cellStyle name="Saída 2 3 4 4 4 2" xfId="34493" xr:uid="{00000000-0005-0000-0000-0000BA860000}"/>
    <cellStyle name="Saída 2 3 4 4 4 3" xfId="34494" xr:uid="{00000000-0005-0000-0000-0000BB860000}"/>
    <cellStyle name="Saída 2 3 4 4 4 4" xfId="34495" xr:uid="{00000000-0005-0000-0000-0000BC860000}"/>
    <cellStyle name="Saída 2 3 4 4 4 5" xfId="34496" xr:uid="{00000000-0005-0000-0000-0000BD860000}"/>
    <cellStyle name="Saída 2 3 4 4 5" xfId="34497" xr:uid="{00000000-0005-0000-0000-0000BE860000}"/>
    <cellStyle name="Saída 2 3 4 4 5 2" xfId="34498" xr:uid="{00000000-0005-0000-0000-0000BF860000}"/>
    <cellStyle name="Saída 2 3 4 4 5 3" xfId="34499" xr:uid="{00000000-0005-0000-0000-0000C0860000}"/>
    <cellStyle name="Saída 2 3 4 4 5 4" xfId="34500" xr:uid="{00000000-0005-0000-0000-0000C1860000}"/>
    <cellStyle name="Saída 2 3 4 4 6" xfId="34501" xr:uid="{00000000-0005-0000-0000-0000C2860000}"/>
    <cellStyle name="Saída 2 3 4 4 6 2" xfId="34502" xr:uid="{00000000-0005-0000-0000-0000C3860000}"/>
    <cellStyle name="Saída 2 3 4 4 7" xfId="34503" xr:uid="{00000000-0005-0000-0000-0000C4860000}"/>
    <cellStyle name="Saída 2 3 4 4 7 2" xfId="34504" xr:uid="{00000000-0005-0000-0000-0000C5860000}"/>
    <cellStyle name="Saída 2 3 4 4 8" xfId="34505" xr:uid="{00000000-0005-0000-0000-0000C6860000}"/>
    <cellStyle name="Saída 2 3 4 4 8 2" xfId="34506" xr:uid="{00000000-0005-0000-0000-0000C7860000}"/>
    <cellStyle name="Saída 2 3 4 4 9" xfId="34507" xr:uid="{00000000-0005-0000-0000-0000C8860000}"/>
    <cellStyle name="Saída 2 3 4 5" xfId="34508" xr:uid="{00000000-0005-0000-0000-0000C9860000}"/>
    <cellStyle name="Saída 2 3 4 5 2" xfId="34509" xr:uid="{00000000-0005-0000-0000-0000CA860000}"/>
    <cellStyle name="Saída 2 3 4 5 2 2" xfId="34510" xr:uid="{00000000-0005-0000-0000-0000CB860000}"/>
    <cellStyle name="Saída 2 3 4 5 2 3" xfId="34511" xr:uid="{00000000-0005-0000-0000-0000CC860000}"/>
    <cellStyle name="Saída 2 3 4 5 2 4" xfId="34512" xr:uid="{00000000-0005-0000-0000-0000CD860000}"/>
    <cellStyle name="Saída 2 3 4 5 2 5" xfId="34513" xr:uid="{00000000-0005-0000-0000-0000CE860000}"/>
    <cellStyle name="Saída 2 3 4 5 3" xfId="34514" xr:uid="{00000000-0005-0000-0000-0000CF860000}"/>
    <cellStyle name="Saída 2 3 4 5 3 2" xfId="34515" xr:uid="{00000000-0005-0000-0000-0000D0860000}"/>
    <cellStyle name="Saída 2 3 4 5 3 3" xfId="34516" xr:uid="{00000000-0005-0000-0000-0000D1860000}"/>
    <cellStyle name="Saída 2 3 4 5 3 4" xfId="34517" xr:uid="{00000000-0005-0000-0000-0000D2860000}"/>
    <cellStyle name="Saída 2 3 4 5 3 5" xfId="34518" xr:uid="{00000000-0005-0000-0000-0000D3860000}"/>
    <cellStyle name="Saída 2 3 4 5 4" xfId="34519" xr:uid="{00000000-0005-0000-0000-0000D4860000}"/>
    <cellStyle name="Saída 2 3 4 5 4 2" xfId="34520" xr:uid="{00000000-0005-0000-0000-0000D5860000}"/>
    <cellStyle name="Saída 2 3 4 5 4 3" xfId="34521" xr:uid="{00000000-0005-0000-0000-0000D6860000}"/>
    <cellStyle name="Saída 2 3 4 5 4 4" xfId="34522" xr:uid="{00000000-0005-0000-0000-0000D7860000}"/>
    <cellStyle name="Saída 2 3 4 5 4 5" xfId="34523" xr:uid="{00000000-0005-0000-0000-0000D8860000}"/>
    <cellStyle name="Saída 2 3 4 5 5" xfId="34524" xr:uid="{00000000-0005-0000-0000-0000D9860000}"/>
    <cellStyle name="Saída 2 3 4 5 5 2" xfId="34525" xr:uid="{00000000-0005-0000-0000-0000DA860000}"/>
    <cellStyle name="Saída 2 3 4 5 5 3" xfId="34526" xr:uid="{00000000-0005-0000-0000-0000DB860000}"/>
    <cellStyle name="Saída 2 3 4 5 5 4" xfId="34527" xr:uid="{00000000-0005-0000-0000-0000DC860000}"/>
    <cellStyle name="Saída 2 3 4 5 6" xfId="34528" xr:uid="{00000000-0005-0000-0000-0000DD860000}"/>
    <cellStyle name="Saída 2 3 4 5 6 2" xfId="34529" xr:uid="{00000000-0005-0000-0000-0000DE860000}"/>
    <cellStyle name="Saída 2 3 4 5 7" xfId="34530" xr:uid="{00000000-0005-0000-0000-0000DF860000}"/>
    <cellStyle name="Saída 2 3 4 5 7 2" xfId="34531" xr:uid="{00000000-0005-0000-0000-0000E0860000}"/>
    <cellStyle name="Saída 2 3 4 5 8" xfId="34532" xr:uid="{00000000-0005-0000-0000-0000E1860000}"/>
    <cellStyle name="Saída 2 3 4 5 8 2" xfId="34533" xr:uid="{00000000-0005-0000-0000-0000E2860000}"/>
    <cellStyle name="Saída 2 3 4 5 9" xfId="34534" xr:uid="{00000000-0005-0000-0000-0000E3860000}"/>
    <cellStyle name="Saída 2 3 4 6" xfId="34535" xr:uid="{00000000-0005-0000-0000-0000E4860000}"/>
    <cellStyle name="Saída 2 3 4 6 2" xfId="34536" xr:uid="{00000000-0005-0000-0000-0000E5860000}"/>
    <cellStyle name="Saída 2 3 4 6 2 2" xfId="34537" xr:uid="{00000000-0005-0000-0000-0000E6860000}"/>
    <cellStyle name="Saída 2 3 4 6 2 3" xfId="34538" xr:uid="{00000000-0005-0000-0000-0000E7860000}"/>
    <cellStyle name="Saída 2 3 4 6 2 4" xfId="34539" xr:uid="{00000000-0005-0000-0000-0000E8860000}"/>
    <cellStyle name="Saída 2 3 4 6 2 5" xfId="34540" xr:uid="{00000000-0005-0000-0000-0000E9860000}"/>
    <cellStyle name="Saída 2 3 4 6 3" xfId="34541" xr:uid="{00000000-0005-0000-0000-0000EA860000}"/>
    <cellStyle name="Saída 2 3 4 6 3 2" xfId="34542" xr:uid="{00000000-0005-0000-0000-0000EB860000}"/>
    <cellStyle name="Saída 2 3 4 6 3 3" xfId="34543" xr:uid="{00000000-0005-0000-0000-0000EC860000}"/>
    <cellStyle name="Saída 2 3 4 6 3 4" xfId="34544" xr:uid="{00000000-0005-0000-0000-0000ED860000}"/>
    <cellStyle name="Saída 2 3 4 6 3 5" xfId="34545" xr:uid="{00000000-0005-0000-0000-0000EE860000}"/>
    <cellStyle name="Saída 2 3 4 6 4" xfId="34546" xr:uid="{00000000-0005-0000-0000-0000EF860000}"/>
    <cellStyle name="Saída 2 3 4 6 4 2" xfId="34547" xr:uid="{00000000-0005-0000-0000-0000F0860000}"/>
    <cellStyle name="Saída 2 3 4 6 4 3" xfId="34548" xr:uid="{00000000-0005-0000-0000-0000F1860000}"/>
    <cellStyle name="Saída 2 3 4 6 4 4" xfId="34549" xr:uid="{00000000-0005-0000-0000-0000F2860000}"/>
    <cellStyle name="Saída 2 3 4 6 4 5" xfId="34550" xr:uid="{00000000-0005-0000-0000-0000F3860000}"/>
    <cellStyle name="Saída 2 3 4 6 5" xfId="34551" xr:uid="{00000000-0005-0000-0000-0000F4860000}"/>
    <cellStyle name="Saída 2 3 4 6 5 2" xfId="34552" xr:uid="{00000000-0005-0000-0000-0000F5860000}"/>
    <cellStyle name="Saída 2 3 4 6 5 3" xfId="34553" xr:uid="{00000000-0005-0000-0000-0000F6860000}"/>
    <cellStyle name="Saída 2 3 4 6 5 4" xfId="34554" xr:uid="{00000000-0005-0000-0000-0000F7860000}"/>
    <cellStyle name="Saída 2 3 4 6 6" xfId="34555" xr:uid="{00000000-0005-0000-0000-0000F8860000}"/>
    <cellStyle name="Saída 2 3 4 6 7" xfId="34556" xr:uid="{00000000-0005-0000-0000-0000F9860000}"/>
    <cellStyle name="Saída 2 3 4 6 8" xfId="34557" xr:uid="{00000000-0005-0000-0000-0000FA860000}"/>
    <cellStyle name="Saída 2 3 4 7" xfId="34558" xr:uid="{00000000-0005-0000-0000-0000FB860000}"/>
    <cellStyle name="Saída 2 3 4 7 2" xfId="34559" xr:uid="{00000000-0005-0000-0000-0000FC860000}"/>
    <cellStyle name="Saída 2 3 4 7 3" xfId="34560" xr:uid="{00000000-0005-0000-0000-0000FD860000}"/>
    <cellStyle name="Saída 2 3 4 7 4" xfId="34561" xr:uid="{00000000-0005-0000-0000-0000FE860000}"/>
    <cellStyle name="Saída 2 3 4 7 5" xfId="34562" xr:uid="{00000000-0005-0000-0000-0000FF860000}"/>
    <cellStyle name="Saída 2 3 4 8" xfId="34563" xr:uid="{00000000-0005-0000-0000-000000870000}"/>
    <cellStyle name="Saída 2 3 4 8 2" xfId="34564" xr:uid="{00000000-0005-0000-0000-000001870000}"/>
    <cellStyle name="Saída 2 3 4 8 3" xfId="34565" xr:uid="{00000000-0005-0000-0000-000002870000}"/>
    <cellStyle name="Saída 2 3 4 8 4" xfId="34566" xr:uid="{00000000-0005-0000-0000-000003870000}"/>
    <cellStyle name="Saída 2 3 4 8 5" xfId="34567" xr:uid="{00000000-0005-0000-0000-000004870000}"/>
    <cellStyle name="Saída 2 3 4 9" xfId="34568" xr:uid="{00000000-0005-0000-0000-000005870000}"/>
    <cellStyle name="Saída 2 3 4 9 2" xfId="34569" xr:uid="{00000000-0005-0000-0000-000006870000}"/>
    <cellStyle name="Saída 2 3 4 9 3" xfId="34570" xr:uid="{00000000-0005-0000-0000-000007870000}"/>
    <cellStyle name="Saída 2 3 4 9 4" xfId="34571" xr:uid="{00000000-0005-0000-0000-000008870000}"/>
    <cellStyle name="Saída 2 3 4 9 5" xfId="34572" xr:uid="{00000000-0005-0000-0000-000009870000}"/>
    <cellStyle name="Saída 2 3 5" xfId="34573" xr:uid="{00000000-0005-0000-0000-00000A870000}"/>
    <cellStyle name="Saída 2 3 5 2" xfId="34574" xr:uid="{00000000-0005-0000-0000-00000B870000}"/>
    <cellStyle name="Saída 2 3 5 2 2" xfId="34575" xr:uid="{00000000-0005-0000-0000-00000C870000}"/>
    <cellStyle name="Saída 2 3 5 2 3" xfId="34576" xr:uid="{00000000-0005-0000-0000-00000D870000}"/>
    <cellStyle name="Saída 2 3 5 2 4" xfId="34577" xr:uid="{00000000-0005-0000-0000-00000E870000}"/>
    <cellStyle name="Saída 2 3 5 2 5" xfId="34578" xr:uid="{00000000-0005-0000-0000-00000F870000}"/>
    <cellStyle name="Saída 2 3 5 3" xfId="34579" xr:uid="{00000000-0005-0000-0000-000010870000}"/>
    <cellStyle name="Saída 2 3 5 3 2" xfId="34580" xr:uid="{00000000-0005-0000-0000-000011870000}"/>
    <cellStyle name="Saída 2 3 5 3 3" xfId="34581" xr:uid="{00000000-0005-0000-0000-000012870000}"/>
    <cellStyle name="Saída 2 3 5 3 4" xfId="34582" xr:uid="{00000000-0005-0000-0000-000013870000}"/>
    <cellStyle name="Saída 2 3 5 3 5" xfId="34583" xr:uid="{00000000-0005-0000-0000-000014870000}"/>
    <cellStyle name="Saída 2 3 5 4" xfId="34584" xr:uid="{00000000-0005-0000-0000-000015870000}"/>
    <cellStyle name="Saída 2 3 5 4 2" xfId="34585" xr:uid="{00000000-0005-0000-0000-000016870000}"/>
    <cellStyle name="Saída 2 3 5 4 3" xfId="34586" xr:uid="{00000000-0005-0000-0000-000017870000}"/>
    <cellStyle name="Saída 2 3 5 4 4" xfId="34587" xr:uid="{00000000-0005-0000-0000-000018870000}"/>
    <cellStyle name="Saída 2 3 5 4 5" xfId="34588" xr:uid="{00000000-0005-0000-0000-000019870000}"/>
    <cellStyle name="Saída 2 3 5 5" xfId="34589" xr:uid="{00000000-0005-0000-0000-00001A870000}"/>
    <cellStyle name="Saída 2 3 5 5 2" xfId="34590" xr:uid="{00000000-0005-0000-0000-00001B870000}"/>
    <cellStyle name="Saída 2 3 5 5 3" xfId="34591" xr:uid="{00000000-0005-0000-0000-00001C870000}"/>
    <cellStyle name="Saída 2 3 5 5 4" xfId="34592" xr:uid="{00000000-0005-0000-0000-00001D870000}"/>
    <cellStyle name="Saída 2 3 5 5 5" xfId="34593" xr:uid="{00000000-0005-0000-0000-00001E870000}"/>
    <cellStyle name="Saída 2 3 5 6" xfId="34594" xr:uid="{00000000-0005-0000-0000-00001F870000}"/>
    <cellStyle name="Saída 2 3 5 6 2" xfId="34595" xr:uid="{00000000-0005-0000-0000-000020870000}"/>
    <cellStyle name="Saída 2 3 5 6 3" xfId="34596" xr:uid="{00000000-0005-0000-0000-000021870000}"/>
    <cellStyle name="Saída 2 3 5 6 4" xfId="34597" xr:uid="{00000000-0005-0000-0000-000022870000}"/>
    <cellStyle name="Saída 2 3 5 7" xfId="34598" xr:uid="{00000000-0005-0000-0000-000023870000}"/>
    <cellStyle name="Saída 2 3 5 7 2" xfId="34599" xr:uid="{00000000-0005-0000-0000-000024870000}"/>
    <cellStyle name="Saída 2 3 5 8" xfId="34600" xr:uid="{00000000-0005-0000-0000-000025870000}"/>
    <cellStyle name="Saída 2 3 5 8 2" xfId="34601" xr:uid="{00000000-0005-0000-0000-000026870000}"/>
    <cellStyle name="Saída 2 3 5 9" xfId="34602" xr:uid="{00000000-0005-0000-0000-000027870000}"/>
    <cellStyle name="Saída 2 3 6" xfId="34603" xr:uid="{00000000-0005-0000-0000-000028870000}"/>
    <cellStyle name="Saída 2 3 6 2" xfId="34604" xr:uid="{00000000-0005-0000-0000-000029870000}"/>
    <cellStyle name="Saída 2 3 6 2 2" xfId="34605" xr:uid="{00000000-0005-0000-0000-00002A870000}"/>
    <cellStyle name="Saída 2 3 6 2 3" xfId="34606" xr:uid="{00000000-0005-0000-0000-00002B870000}"/>
    <cellStyle name="Saída 2 3 6 2 4" xfId="34607" xr:uid="{00000000-0005-0000-0000-00002C870000}"/>
    <cellStyle name="Saída 2 3 6 2 5" xfId="34608" xr:uid="{00000000-0005-0000-0000-00002D870000}"/>
    <cellStyle name="Saída 2 3 6 3" xfId="34609" xr:uid="{00000000-0005-0000-0000-00002E870000}"/>
    <cellStyle name="Saída 2 3 6 3 2" xfId="34610" xr:uid="{00000000-0005-0000-0000-00002F870000}"/>
    <cellStyle name="Saída 2 3 6 3 3" xfId="34611" xr:uid="{00000000-0005-0000-0000-000030870000}"/>
    <cellStyle name="Saída 2 3 6 3 4" xfId="34612" xr:uid="{00000000-0005-0000-0000-000031870000}"/>
    <cellStyle name="Saída 2 3 6 3 5" xfId="34613" xr:uid="{00000000-0005-0000-0000-000032870000}"/>
    <cellStyle name="Saída 2 3 6 4" xfId="34614" xr:uid="{00000000-0005-0000-0000-000033870000}"/>
    <cellStyle name="Saída 2 3 6 4 2" xfId="34615" xr:uid="{00000000-0005-0000-0000-000034870000}"/>
    <cellStyle name="Saída 2 3 6 4 3" xfId="34616" xr:uid="{00000000-0005-0000-0000-000035870000}"/>
    <cellStyle name="Saída 2 3 6 4 4" xfId="34617" xr:uid="{00000000-0005-0000-0000-000036870000}"/>
    <cellStyle name="Saída 2 3 6 4 5" xfId="34618" xr:uid="{00000000-0005-0000-0000-000037870000}"/>
    <cellStyle name="Saída 2 3 6 5" xfId="34619" xr:uid="{00000000-0005-0000-0000-000038870000}"/>
    <cellStyle name="Saída 2 3 6 5 2" xfId="34620" xr:uid="{00000000-0005-0000-0000-000039870000}"/>
    <cellStyle name="Saída 2 3 6 5 3" xfId="34621" xr:uid="{00000000-0005-0000-0000-00003A870000}"/>
    <cellStyle name="Saída 2 3 6 5 4" xfId="34622" xr:uid="{00000000-0005-0000-0000-00003B870000}"/>
    <cellStyle name="Saída 2 3 6 6" xfId="34623" xr:uid="{00000000-0005-0000-0000-00003C870000}"/>
    <cellStyle name="Saída 2 3 6 6 2" xfId="34624" xr:uid="{00000000-0005-0000-0000-00003D870000}"/>
    <cellStyle name="Saída 2 3 6 7" xfId="34625" xr:uid="{00000000-0005-0000-0000-00003E870000}"/>
    <cellStyle name="Saída 2 3 6 7 2" xfId="34626" xr:uid="{00000000-0005-0000-0000-00003F870000}"/>
    <cellStyle name="Saída 2 3 6 8" xfId="34627" xr:uid="{00000000-0005-0000-0000-000040870000}"/>
    <cellStyle name="Saída 2 3 6 8 2" xfId="34628" xr:uid="{00000000-0005-0000-0000-000041870000}"/>
    <cellStyle name="Saída 2 3 6 9" xfId="34629" xr:uid="{00000000-0005-0000-0000-000042870000}"/>
    <cellStyle name="Saída 2 3 7" xfId="34630" xr:uid="{00000000-0005-0000-0000-000043870000}"/>
    <cellStyle name="Saída 2 3 7 2" xfId="34631" xr:uid="{00000000-0005-0000-0000-000044870000}"/>
    <cellStyle name="Saída 2 3 7 2 2" xfId="34632" xr:uid="{00000000-0005-0000-0000-000045870000}"/>
    <cellStyle name="Saída 2 3 7 2 3" xfId="34633" xr:uid="{00000000-0005-0000-0000-000046870000}"/>
    <cellStyle name="Saída 2 3 7 2 4" xfId="34634" xr:uid="{00000000-0005-0000-0000-000047870000}"/>
    <cellStyle name="Saída 2 3 7 2 5" xfId="34635" xr:uid="{00000000-0005-0000-0000-000048870000}"/>
    <cellStyle name="Saída 2 3 7 3" xfId="34636" xr:uid="{00000000-0005-0000-0000-000049870000}"/>
    <cellStyle name="Saída 2 3 7 3 2" xfId="34637" xr:uid="{00000000-0005-0000-0000-00004A870000}"/>
    <cellStyle name="Saída 2 3 7 3 3" xfId="34638" xr:uid="{00000000-0005-0000-0000-00004B870000}"/>
    <cellStyle name="Saída 2 3 7 3 4" xfId="34639" xr:uid="{00000000-0005-0000-0000-00004C870000}"/>
    <cellStyle name="Saída 2 3 7 3 5" xfId="34640" xr:uid="{00000000-0005-0000-0000-00004D870000}"/>
    <cellStyle name="Saída 2 3 7 4" xfId="34641" xr:uid="{00000000-0005-0000-0000-00004E870000}"/>
    <cellStyle name="Saída 2 3 7 4 2" xfId="34642" xr:uid="{00000000-0005-0000-0000-00004F870000}"/>
    <cellStyle name="Saída 2 3 7 4 3" xfId="34643" xr:uid="{00000000-0005-0000-0000-000050870000}"/>
    <cellStyle name="Saída 2 3 7 4 4" xfId="34644" xr:uid="{00000000-0005-0000-0000-000051870000}"/>
    <cellStyle name="Saída 2 3 7 4 5" xfId="34645" xr:uid="{00000000-0005-0000-0000-000052870000}"/>
    <cellStyle name="Saída 2 3 7 5" xfId="34646" xr:uid="{00000000-0005-0000-0000-000053870000}"/>
    <cellStyle name="Saída 2 3 7 5 2" xfId="34647" xr:uid="{00000000-0005-0000-0000-000054870000}"/>
    <cellStyle name="Saída 2 3 7 5 3" xfId="34648" xr:uid="{00000000-0005-0000-0000-000055870000}"/>
    <cellStyle name="Saída 2 3 7 5 4" xfId="34649" xr:uid="{00000000-0005-0000-0000-000056870000}"/>
    <cellStyle name="Saída 2 3 7 6" xfId="34650" xr:uid="{00000000-0005-0000-0000-000057870000}"/>
    <cellStyle name="Saída 2 3 7 6 2" xfId="34651" xr:uid="{00000000-0005-0000-0000-000058870000}"/>
    <cellStyle name="Saída 2 3 7 7" xfId="34652" xr:uid="{00000000-0005-0000-0000-000059870000}"/>
    <cellStyle name="Saída 2 3 7 7 2" xfId="34653" xr:uid="{00000000-0005-0000-0000-00005A870000}"/>
    <cellStyle name="Saída 2 3 7 8" xfId="34654" xr:uid="{00000000-0005-0000-0000-00005B870000}"/>
    <cellStyle name="Saída 2 3 7 8 2" xfId="34655" xr:uid="{00000000-0005-0000-0000-00005C870000}"/>
    <cellStyle name="Saída 2 3 7 9" xfId="34656" xr:uid="{00000000-0005-0000-0000-00005D870000}"/>
    <cellStyle name="Saída 2 3 8" xfId="34657" xr:uid="{00000000-0005-0000-0000-00005E870000}"/>
    <cellStyle name="Saída 2 3 8 2" xfId="34658" xr:uid="{00000000-0005-0000-0000-00005F870000}"/>
    <cellStyle name="Saída 2 3 8 3" xfId="34659" xr:uid="{00000000-0005-0000-0000-000060870000}"/>
    <cellStyle name="Saída 2 3 8 4" xfId="34660" xr:uid="{00000000-0005-0000-0000-000061870000}"/>
    <cellStyle name="Saída 2 3 8 5" xfId="34661" xr:uid="{00000000-0005-0000-0000-000062870000}"/>
    <cellStyle name="Saída 2 3 9" xfId="34662" xr:uid="{00000000-0005-0000-0000-000063870000}"/>
    <cellStyle name="Saída 2 3 9 2" xfId="34663" xr:uid="{00000000-0005-0000-0000-000064870000}"/>
    <cellStyle name="Saída 2 3 9 3" xfId="34664" xr:uid="{00000000-0005-0000-0000-000065870000}"/>
    <cellStyle name="Saída 2 3 9 4" xfId="34665" xr:uid="{00000000-0005-0000-0000-000066870000}"/>
    <cellStyle name="Saída 2 3 9 5" xfId="34666" xr:uid="{00000000-0005-0000-0000-000067870000}"/>
    <cellStyle name="Saída 2 4" xfId="34667" xr:uid="{00000000-0005-0000-0000-000068870000}"/>
    <cellStyle name="Saída 2 4 10" xfId="34668" xr:uid="{00000000-0005-0000-0000-000069870000}"/>
    <cellStyle name="Saída 2 4 10 2" xfId="34669" xr:uid="{00000000-0005-0000-0000-00006A870000}"/>
    <cellStyle name="Saída 2 4 10 3" xfId="34670" xr:uid="{00000000-0005-0000-0000-00006B870000}"/>
    <cellStyle name="Saída 2 4 10 4" xfId="34671" xr:uid="{00000000-0005-0000-0000-00006C870000}"/>
    <cellStyle name="Saída 2 4 10 5" xfId="34672" xr:uid="{00000000-0005-0000-0000-00006D870000}"/>
    <cellStyle name="Saída 2 4 11" xfId="34673" xr:uid="{00000000-0005-0000-0000-00006E870000}"/>
    <cellStyle name="Saída 2 4 11 2" xfId="34674" xr:uid="{00000000-0005-0000-0000-00006F870000}"/>
    <cellStyle name="Saída 2 4 11 3" xfId="34675" xr:uid="{00000000-0005-0000-0000-000070870000}"/>
    <cellStyle name="Saída 2 4 11 4" xfId="34676" xr:uid="{00000000-0005-0000-0000-000071870000}"/>
    <cellStyle name="Saída 2 4 11 5" xfId="34677" xr:uid="{00000000-0005-0000-0000-000072870000}"/>
    <cellStyle name="Saída 2 4 12" xfId="34678" xr:uid="{00000000-0005-0000-0000-000073870000}"/>
    <cellStyle name="Saída 2 4 12 2" xfId="34679" xr:uid="{00000000-0005-0000-0000-000074870000}"/>
    <cellStyle name="Saída 2 4 12 3" xfId="34680" xr:uid="{00000000-0005-0000-0000-000075870000}"/>
    <cellStyle name="Saída 2 4 12 4" xfId="34681" xr:uid="{00000000-0005-0000-0000-000076870000}"/>
    <cellStyle name="Saída 2 4 12 5" xfId="34682" xr:uid="{00000000-0005-0000-0000-000077870000}"/>
    <cellStyle name="Saída 2 4 13" xfId="34683" xr:uid="{00000000-0005-0000-0000-000078870000}"/>
    <cellStyle name="Saída 2 4 14" xfId="34684" xr:uid="{00000000-0005-0000-0000-000079870000}"/>
    <cellStyle name="Saída 2 4 15" xfId="34685" xr:uid="{00000000-0005-0000-0000-00007A870000}"/>
    <cellStyle name="Saída 2 4 2" xfId="34686" xr:uid="{00000000-0005-0000-0000-00007B870000}"/>
    <cellStyle name="Saída 2 4 2 10" xfId="34687" xr:uid="{00000000-0005-0000-0000-00007C870000}"/>
    <cellStyle name="Saída 2 4 2 10 2" xfId="34688" xr:uid="{00000000-0005-0000-0000-00007D870000}"/>
    <cellStyle name="Saída 2 4 2 10 3" xfId="34689" xr:uid="{00000000-0005-0000-0000-00007E870000}"/>
    <cellStyle name="Saída 2 4 2 10 4" xfId="34690" xr:uid="{00000000-0005-0000-0000-00007F870000}"/>
    <cellStyle name="Saída 2 4 2 10 5" xfId="34691" xr:uid="{00000000-0005-0000-0000-000080870000}"/>
    <cellStyle name="Saída 2 4 2 11" xfId="34692" xr:uid="{00000000-0005-0000-0000-000081870000}"/>
    <cellStyle name="Saída 2 4 2 11 2" xfId="34693" xr:uid="{00000000-0005-0000-0000-000082870000}"/>
    <cellStyle name="Saída 2 4 2 11 3" xfId="34694" xr:uid="{00000000-0005-0000-0000-000083870000}"/>
    <cellStyle name="Saída 2 4 2 11 4" xfId="34695" xr:uid="{00000000-0005-0000-0000-000084870000}"/>
    <cellStyle name="Saída 2 4 2 12" xfId="34696" xr:uid="{00000000-0005-0000-0000-000085870000}"/>
    <cellStyle name="Saída 2 4 2 13" xfId="34697" xr:uid="{00000000-0005-0000-0000-000086870000}"/>
    <cellStyle name="Saída 2 4 2 14" xfId="34698" xr:uid="{00000000-0005-0000-0000-000087870000}"/>
    <cellStyle name="Saída 2 4 2 2" xfId="34699" xr:uid="{00000000-0005-0000-0000-000088870000}"/>
    <cellStyle name="Saída 2 4 2 2 2" xfId="34700" xr:uid="{00000000-0005-0000-0000-000089870000}"/>
    <cellStyle name="Saída 2 4 2 2 2 2" xfId="34701" xr:uid="{00000000-0005-0000-0000-00008A870000}"/>
    <cellStyle name="Saída 2 4 2 2 2 3" xfId="34702" xr:uid="{00000000-0005-0000-0000-00008B870000}"/>
    <cellStyle name="Saída 2 4 2 2 2 4" xfId="34703" xr:uid="{00000000-0005-0000-0000-00008C870000}"/>
    <cellStyle name="Saída 2 4 2 2 2 5" xfId="34704" xr:uid="{00000000-0005-0000-0000-00008D870000}"/>
    <cellStyle name="Saída 2 4 2 2 3" xfId="34705" xr:uid="{00000000-0005-0000-0000-00008E870000}"/>
    <cellStyle name="Saída 2 4 2 2 3 2" xfId="34706" xr:uid="{00000000-0005-0000-0000-00008F870000}"/>
    <cellStyle name="Saída 2 4 2 2 3 3" xfId="34707" xr:uid="{00000000-0005-0000-0000-000090870000}"/>
    <cellStyle name="Saída 2 4 2 2 3 4" xfId="34708" xr:uid="{00000000-0005-0000-0000-000091870000}"/>
    <cellStyle name="Saída 2 4 2 2 3 5" xfId="34709" xr:uid="{00000000-0005-0000-0000-000092870000}"/>
    <cellStyle name="Saída 2 4 2 2 4" xfId="34710" xr:uid="{00000000-0005-0000-0000-000093870000}"/>
    <cellStyle name="Saída 2 4 2 2 4 2" xfId="34711" xr:uid="{00000000-0005-0000-0000-000094870000}"/>
    <cellStyle name="Saída 2 4 2 2 4 3" xfId="34712" xr:uid="{00000000-0005-0000-0000-000095870000}"/>
    <cellStyle name="Saída 2 4 2 2 4 4" xfId="34713" xr:uid="{00000000-0005-0000-0000-000096870000}"/>
    <cellStyle name="Saída 2 4 2 2 4 5" xfId="34714" xr:uid="{00000000-0005-0000-0000-000097870000}"/>
    <cellStyle name="Saída 2 4 2 2 5" xfId="34715" xr:uid="{00000000-0005-0000-0000-000098870000}"/>
    <cellStyle name="Saída 2 4 2 2 5 2" xfId="34716" xr:uid="{00000000-0005-0000-0000-000099870000}"/>
    <cellStyle name="Saída 2 4 2 2 5 3" xfId="34717" xr:uid="{00000000-0005-0000-0000-00009A870000}"/>
    <cellStyle name="Saída 2 4 2 2 5 4" xfId="34718" xr:uid="{00000000-0005-0000-0000-00009B870000}"/>
    <cellStyle name="Saída 2 4 2 2 6" xfId="34719" xr:uid="{00000000-0005-0000-0000-00009C870000}"/>
    <cellStyle name="Saída 2 4 2 2 6 2" xfId="34720" xr:uid="{00000000-0005-0000-0000-00009D870000}"/>
    <cellStyle name="Saída 2 4 2 2 7" xfId="34721" xr:uid="{00000000-0005-0000-0000-00009E870000}"/>
    <cellStyle name="Saída 2 4 2 2 8" xfId="34722" xr:uid="{00000000-0005-0000-0000-00009F870000}"/>
    <cellStyle name="Saída 2 4 2 3" xfId="34723" xr:uid="{00000000-0005-0000-0000-0000A0870000}"/>
    <cellStyle name="Saída 2 4 2 3 2" xfId="34724" xr:uid="{00000000-0005-0000-0000-0000A1870000}"/>
    <cellStyle name="Saída 2 4 2 3 2 2" xfId="34725" xr:uid="{00000000-0005-0000-0000-0000A2870000}"/>
    <cellStyle name="Saída 2 4 2 3 2 3" xfId="34726" xr:uid="{00000000-0005-0000-0000-0000A3870000}"/>
    <cellStyle name="Saída 2 4 2 3 2 4" xfId="34727" xr:uid="{00000000-0005-0000-0000-0000A4870000}"/>
    <cellStyle name="Saída 2 4 2 3 2 5" xfId="34728" xr:uid="{00000000-0005-0000-0000-0000A5870000}"/>
    <cellStyle name="Saída 2 4 2 3 3" xfId="34729" xr:uid="{00000000-0005-0000-0000-0000A6870000}"/>
    <cellStyle name="Saída 2 4 2 3 3 2" xfId="34730" xr:uid="{00000000-0005-0000-0000-0000A7870000}"/>
    <cellStyle name="Saída 2 4 2 3 3 3" xfId="34731" xr:uid="{00000000-0005-0000-0000-0000A8870000}"/>
    <cellStyle name="Saída 2 4 2 3 3 4" xfId="34732" xr:uid="{00000000-0005-0000-0000-0000A9870000}"/>
    <cellStyle name="Saída 2 4 2 3 3 5" xfId="34733" xr:uid="{00000000-0005-0000-0000-0000AA870000}"/>
    <cellStyle name="Saída 2 4 2 3 4" xfId="34734" xr:uid="{00000000-0005-0000-0000-0000AB870000}"/>
    <cellStyle name="Saída 2 4 2 3 4 2" xfId="34735" xr:uid="{00000000-0005-0000-0000-0000AC870000}"/>
    <cellStyle name="Saída 2 4 2 3 4 3" xfId="34736" xr:uid="{00000000-0005-0000-0000-0000AD870000}"/>
    <cellStyle name="Saída 2 4 2 3 4 4" xfId="34737" xr:uid="{00000000-0005-0000-0000-0000AE870000}"/>
    <cellStyle name="Saída 2 4 2 3 4 5" xfId="34738" xr:uid="{00000000-0005-0000-0000-0000AF870000}"/>
    <cellStyle name="Saída 2 4 2 3 5" xfId="34739" xr:uid="{00000000-0005-0000-0000-0000B0870000}"/>
    <cellStyle name="Saída 2 4 2 3 5 2" xfId="34740" xr:uid="{00000000-0005-0000-0000-0000B1870000}"/>
    <cellStyle name="Saída 2 4 2 3 5 3" xfId="34741" xr:uid="{00000000-0005-0000-0000-0000B2870000}"/>
    <cellStyle name="Saída 2 4 2 3 5 4" xfId="34742" xr:uid="{00000000-0005-0000-0000-0000B3870000}"/>
    <cellStyle name="Saída 2 4 2 3 6" xfId="34743" xr:uid="{00000000-0005-0000-0000-0000B4870000}"/>
    <cellStyle name="Saída 2 4 2 3 6 2" xfId="34744" xr:uid="{00000000-0005-0000-0000-0000B5870000}"/>
    <cellStyle name="Saída 2 4 2 3 7" xfId="34745" xr:uid="{00000000-0005-0000-0000-0000B6870000}"/>
    <cellStyle name="Saída 2 4 2 3 7 2" xfId="34746" xr:uid="{00000000-0005-0000-0000-0000B7870000}"/>
    <cellStyle name="Saída 2 4 2 3 8" xfId="34747" xr:uid="{00000000-0005-0000-0000-0000B8870000}"/>
    <cellStyle name="Saída 2 4 2 3 8 2" xfId="34748" xr:uid="{00000000-0005-0000-0000-0000B9870000}"/>
    <cellStyle name="Saída 2 4 2 3 9" xfId="34749" xr:uid="{00000000-0005-0000-0000-0000BA870000}"/>
    <cellStyle name="Saída 2 4 2 4" xfId="34750" xr:uid="{00000000-0005-0000-0000-0000BB870000}"/>
    <cellStyle name="Saída 2 4 2 4 2" xfId="34751" xr:uid="{00000000-0005-0000-0000-0000BC870000}"/>
    <cellStyle name="Saída 2 4 2 4 2 2" xfId="34752" xr:uid="{00000000-0005-0000-0000-0000BD870000}"/>
    <cellStyle name="Saída 2 4 2 4 2 3" xfId="34753" xr:uid="{00000000-0005-0000-0000-0000BE870000}"/>
    <cellStyle name="Saída 2 4 2 4 2 4" xfId="34754" xr:uid="{00000000-0005-0000-0000-0000BF870000}"/>
    <cellStyle name="Saída 2 4 2 4 2 5" xfId="34755" xr:uid="{00000000-0005-0000-0000-0000C0870000}"/>
    <cellStyle name="Saída 2 4 2 4 3" xfId="34756" xr:uid="{00000000-0005-0000-0000-0000C1870000}"/>
    <cellStyle name="Saída 2 4 2 4 3 2" xfId="34757" xr:uid="{00000000-0005-0000-0000-0000C2870000}"/>
    <cellStyle name="Saída 2 4 2 4 3 3" xfId="34758" xr:uid="{00000000-0005-0000-0000-0000C3870000}"/>
    <cellStyle name="Saída 2 4 2 4 3 4" xfId="34759" xr:uid="{00000000-0005-0000-0000-0000C4870000}"/>
    <cellStyle name="Saída 2 4 2 4 3 5" xfId="34760" xr:uid="{00000000-0005-0000-0000-0000C5870000}"/>
    <cellStyle name="Saída 2 4 2 4 4" xfId="34761" xr:uid="{00000000-0005-0000-0000-0000C6870000}"/>
    <cellStyle name="Saída 2 4 2 4 4 2" xfId="34762" xr:uid="{00000000-0005-0000-0000-0000C7870000}"/>
    <cellStyle name="Saída 2 4 2 4 4 3" xfId="34763" xr:uid="{00000000-0005-0000-0000-0000C8870000}"/>
    <cellStyle name="Saída 2 4 2 4 4 4" xfId="34764" xr:uid="{00000000-0005-0000-0000-0000C9870000}"/>
    <cellStyle name="Saída 2 4 2 4 4 5" xfId="34765" xr:uid="{00000000-0005-0000-0000-0000CA870000}"/>
    <cellStyle name="Saída 2 4 2 4 5" xfId="34766" xr:uid="{00000000-0005-0000-0000-0000CB870000}"/>
    <cellStyle name="Saída 2 4 2 4 5 2" xfId="34767" xr:uid="{00000000-0005-0000-0000-0000CC870000}"/>
    <cellStyle name="Saída 2 4 2 4 5 3" xfId="34768" xr:uid="{00000000-0005-0000-0000-0000CD870000}"/>
    <cellStyle name="Saída 2 4 2 4 5 4" xfId="34769" xr:uid="{00000000-0005-0000-0000-0000CE870000}"/>
    <cellStyle name="Saída 2 4 2 4 6" xfId="34770" xr:uid="{00000000-0005-0000-0000-0000CF870000}"/>
    <cellStyle name="Saída 2 4 2 4 6 2" xfId="34771" xr:uid="{00000000-0005-0000-0000-0000D0870000}"/>
    <cellStyle name="Saída 2 4 2 4 7" xfId="34772" xr:uid="{00000000-0005-0000-0000-0000D1870000}"/>
    <cellStyle name="Saída 2 4 2 4 7 2" xfId="34773" xr:uid="{00000000-0005-0000-0000-0000D2870000}"/>
    <cellStyle name="Saída 2 4 2 4 8" xfId="34774" xr:uid="{00000000-0005-0000-0000-0000D3870000}"/>
    <cellStyle name="Saída 2 4 2 4 8 2" xfId="34775" xr:uid="{00000000-0005-0000-0000-0000D4870000}"/>
    <cellStyle name="Saída 2 4 2 4 9" xfId="34776" xr:uid="{00000000-0005-0000-0000-0000D5870000}"/>
    <cellStyle name="Saída 2 4 2 5" xfId="34777" xr:uid="{00000000-0005-0000-0000-0000D6870000}"/>
    <cellStyle name="Saída 2 4 2 5 2" xfId="34778" xr:uid="{00000000-0005-0000-0000-0000D7870000}"/>
    <cellStyle name="Saída 2 4 2 5 2 2" xfId="34779" xr:uid="{00000000-0005-0000-0000-0000D8870000}"/>
    <cellStyle name="Saída 2 4 2 5 2 3" xfId="34780" xr:uid="{00000000-0005-0000-0000-0000D9870000}"/>
    <cellStyle name="Saída 2 4 2 5 2 4" xfId="34781" xr:uid="{00000000-0005-0000-0000-0000DA870000}"/>
    <cellStyle name="Saída 2 4 2 5 2 5" xfId="34782" xr:uid="{00000000-0005-0000-0000-0000DB870000}"/>
    <cellStyle name="Saída 2 4 2 5 3" xfId="34783" xr:uid="{00000000-0005-0000-0000-0000DC870000}"/>
    <cellStyle name="Saída 2 4 2 5 3 2" xfId="34784" xr:uid="{00000000-0005-0000-0000-0000DD870000}"/>
    <cellStyle name="Saída 2 4 2 5 3 3" xfId="34785" xr:uid="{00000000-0005-0000-0000-0000DE870000}"/>
    <cellStyle name="Saída 2 4 2 5 3 4" xfId="34786" xr:uid="{00000000-0005-0000-0000-0000DF870000}"/>
    <cellStyle name="Saída 2 4 2 5 3 5" xfId="34787" xr:uid="{00000000-0005-0000-0000-0000E0870000}"/>
    <cellStyle name="Saída 2 4 2 5 4" xfId="34788" xr:uid="{00000000-0005-0000-0000-0000E1870000}"/>
    <cellStyle name="Saída 2 4 2 5 4 2" xfId="34789" xr:uid="{00000000-0005-0000-0000-0000E2870000}"/>
    <cellStyle name="Saída 2 4 2 5 4 3" xfId="34790" xr:uid="{00000000-0005-0000-0000-0000E3870000}"/>
    <cellStyle name="Saída 2 4 2 5 4 4" xfId="34791" xr:uid="{00000000-0005-0000-0000-0000E4870000}"/>
    <cellStyle name="Saída 2 4 2 5 4 5" xfId="34792" xr:uid="{00000000-0005-0000-0000-0000E5870000}"/>
    <cellStyle name="Saída 2 4 2 5 5" xfId="34793" xr:uid="{00000000-0005-0000-0000-0000E6870000}"/>
    <cellStyle name="Saída 2 4 2 5 5 2" xfId="34794" xr:uid="{00000000-0005-0000-0000-0000E7870000}"/>
    <cellStyle name="Saída 2 4 2 5 5 3" xfId="34795" xr:uid="{00000000-0005-0000-0000-0000E8870000}"/>
    <cellStyle name="Saída 2 4 2 5 5 4" xfId="34796" xr:uid="{00000000-0005-0000-0000-0000E9870000}"/>
    <cellStyle name="Saída 2 4 2 5 6" xfId="34797" xr:uid="{00000000-0005-0000-0000-0000EA870000}"/>
    <cellStyle name="Saída 2 4 2 5 6 2" xfId="34798" xr:uid="{00000000-0005-0000-0000-0000EB870000}"/>
    <cellStyle name="Saída 2 4 2 5 7" xfId="34799" xr:uid="{00000000-0005-0000-0000-0000EC870000}"/>
    <cellStyle name="Saída 2 4 2 5 7 2" xfId="34800" xr:uid="{00000000-0005-0000-0000-0000ED870000}"/>
    <cellStyle name="Saída 2 4 2 5 8" xfId="34801" xr:uid="{00000000-0005-0000-0000-0000EE870000}"/>
    <cellStyle name="Saída 2 4 2 5 8 2" xfId="34802" xr:uid="{00000000-0005-0000-0000-0000EF870000}"/>
    <cellStyle name="Saída 2 4 2 5 9" xfId="34803" xr:uid="{00000000-0005-0000-0000-0000F0870000}"/>
    <cellStyle name="Saída 2 4 2 6" xfId="34804" xr:uid="{00000000-0005-0000-0000-0000F1870000}"/>
    <cellStyle name="Saída 2 4 2 6 2" xfId="34805" xr:uid="{00000000-0005-0000-0000-0000F2870000}"/>
    <cellStyle name="Saída 2 4 2 6 2 2" xfId="34806" xr:uid="{00000000-0005-0000-0000-0000F3870000}"/>
    <cellStyle name="Saída 2 4 2 6 2 3" xfId="34807" xr:uid="{00000000-0005-0000-0000-0000F4870000}"/>
    <cellStyle name="Saída 2 4 2 6 2 4" xfId="34808" xr:uid="{00000000-0005-0000-0000-0000F5870000}"/>
    <cellStyle name="Saída 2 4 2 6 2 5" xfId="34809" xr:uid="{00000000-0005-0000-0000-0000F6870000}"/>
    <cellStyle name="Saída 2 4 2 6 3" xfId="34810" xr:uid="{00000000-0005-0000-0000-0000F7870000}"/>
    <cellStyle name="Saída 2 4 2 6 3 2" xfId="34811" xr:uid="{00000000-0005-0000-0000-0000F8870000}"/>
    <cellStyle name="Saída 2 4 2 6 3 3" xfId="34812" xr:uid="{00000000-0005-0000-0000-0000F9870000}"/>
    <cellStyle name="Saída 2 4 2 6 3 4" xfId="34813" xr:uid="{00000000-0005-0000-0000-0000FA870000}"/>
    <cellStyle name="Saída 2 4 2 6 3 5" xfId="34814" xr:uid="{00000000-0005-0000-0000-0000FB870000}"/>
    <cellStyle name="Saída 2 4 2 6 4" xfId="34815" xr:uid="{00000000-0005-0000-0000-0000FC870000}"/>
    <cellStyle name="Saída 2 4 2 6 4 2" xfId="34816" xr:uid="{00000000-0005-0000-0000-0000FD870000}"/>
    <cellStyle name="Saída 2 4 2 6 4 3" xfId="34817" xr:uid="{00000000-0005-0000-0000-0000FE870000}"/>
    <cellStyle name="Saída 2 4 2 6 4 4" xfId="34818" xr:uid="{00000000-0005-0000-0000-0000FF870000}"/>
    <cellStyle name="Saída 2 4 2 6 4 5" xfId="34819" xr:uid="{00000000-0005-0000-0000-000000880000}"/>
    <cellStyle name="Saída 2 4 2 6 5" xfId="34820" xr:uid="{00000000-0005-0000-0000-000001880000}"/>
    <cellStyle name="Saída 2 4 2 6 5 2" xfId="34821" xr:uid="{00000000-0005-0000-0000-000002880000}"/>
    <cellStyle name="Saída 2 4 2 6 5 3" xfId="34822" xr:uid="{00000000-0005-0000-0000-000003880000}"/>
    <cellStyle name="Saída 2 4 2 6 5 4" xfId="34823" xr:uid="{00000000-0005-0000-0000-000004880000}"/>
    <cellStyle name="Saída 2 4 2 6 6" xfId="34824" xr:uid="{00000000-0005-0000-0000-000005880000}"/>
    <cellStyle name="Saída 2 4 2 6 7" xfId="34825" xr:uid="{00000000-0005-0000-0000-000006880000}"/>
    <cellStyle name="Saída 2 4 2 6 8" xfId="34826" xr:uid="{00000000-0005-0000-0000-000007880000}"/>
    <cellStyle name="Saída 2 4 2 7" xfId="34827" xr:uid="{00000000-0005-0000-0000-000008880000}"/>
    <cellStyle name="Saída 2 4 2 7 2" xfId="34828" xr:uid="{00000000-0005-0000-0000-000009880000}"/>
    <cellStyle name="Saída 2 4 2 7 3" xfId="34829" xr:uid="{00000000-0005-0000-0000-00000A880000}"/>
    <cellStyle name="Saída 2 4 2 7 4" xfId="34830" xr:uid="{00000000-0005-0000-0000-00000B880000}"/>
    <cellStyle name="Saída 2 4 2 7 5" xfId="34831" xr:uid="{00000000-0005-0000-0000-00000C880000}"/>
    <cellStyle name="Saída 2 4 2 8" xfId="34832" xr:uid="{00000000-0005-0000-0000-00000D880000}"/>
    <cellStyle name="Saída 2 4 2 8 2" xfId="34833" xr:uid="{00000000-0005-0000-0000-00000E880000}"/>
    <cellStyle name="Saída 2 4 2 8 3" xfId="34834" xr:uid="{00000000-0005-0000-0000-00000F880000}"/>
    <cellStyle name="Saída 2 4 2 8 4" xfId="34835" xr:uid="{00000000-0005-0000-0000-000010880000}"/>
    <cellStyle name="Saída 2 4 2 8 5" xfId="34836" xr:uid="{00000000-0005-0000-0000-000011880000}"/>
    <cellStyle name="Saída 2 4 2 9" xfId="34837" xr:uid="{00000000-0005-0000-0000-000012880000}"/>
    <cellStyle name="Saída 2 4 2 9 2" xfId="34838" xr:uid="{00000000-0005-0000-0000-000013880000}"/>
    <cellStyle name="Saída 2 4 2 9 3" xfId="34839" xr:uid="{00000000-0005-0000-0000-000014880000}"/>
    <cellStyle name="Saída 2 4 2 9 4" xfId="34840" xr:uid="{00000000-0005-0000-0000-000015880000}"/>
    <cellStyle name="Saída 2 4 2 9 5" xfId="34841" xr:uid="{00000000-0005-0000-0000-000016880000}"/>
    <cellStyle name="Saída 2 4 3" xfId="34842" xr:uid="{00000000-0005-0000-0000-000017880000}"/>
    <cellStyle name="Saída 2 4 3 10" xfId="34843" xr:uid="{00000000-0005-0000-0000-000018880000}"/>
    <cellStyle name="Saída 2 4 3 10 2" xfId="34844" xr:uid="{00000000-0005-0000-0000-000019880000}"/>
    <cellStyle name="Saída 2 4 3 10 3" xfId="34845" xr:uid="{00000000-0005-0000-0000-00001A880000}"/>
    <cellStyle name="Saída 2 4 3 10 4" xfId="34846" xr:uid="{00000000-0005-0000-0000-00001B880000}"/>
    <cellStyle name="Saída 2 4 3 10 5" xfId="34847" xr:uid="{00000000-0005-0000-0000-00001C880000}"/>
    <cellStyle name="Saída 2 4 3 11" xfId="34848" xr:uid="{00000000-0005-0000-0000-00001D880000}"/>
    <cellStyle name="Saída 2 4 3 11 2" xfId="34849" xr:uid="{00000000-0005-0000-0000-00001E880000}"/>
    <cellStyle name="Saída 2 4 3 11 3" xfId="34850" xr:uid="{00000000-0005-0000-0000-00001F880000}"/>
    <cellStyle name="Saída 2 4 3 11 4" xfId="34851" xr:uid="{00000000-0005-0000-0000-000020880000}"/>
    <cellStyle name="Saída 2 4 3 12" xfId="34852" xr:uid="{00000000-0005-0000-0000-000021880000}"/>
    <cellStyle name="Saída 2 4 3 13" xfId="34853" xr:uid="{00000000-0005-0000-0000-000022880000}"/>
    <cellStyle name="Saída 2 4 3 14" xfId="34854" xr:uid="{00000000-0005-0000-0000-000023880000}"/>
    <cellStyle name="Saída 2 4 3 2" xfId="34855" xr:uid="{00000000-0005-0000-0000-000024880000}"/>
    <cellStyle name="Saída 2 4 3 2 2" xfId="34856" xr:uid="{00000000-0005-0000-0000-000025880000}"/>
    <cellStyle name="Saída 2 4 3 2 2 2" xfId="34857" xr:uid="{00000000-0005-0000-0000-000026880000}"/>
    <cellStyle name="Saída 2 4 3 2 2 3" xfId="34858" xr:uid="{00000000-0005-0000-0000-000027880000}"/>
    <cellStyle name="Saída 2 4 3 2 2 4" xfId="34859" xr:uid="{00000000-0005-0000-0000-000028880000}"/>
    <cellStyle name="Saída 2 4 3 2 2 5" xfId="34860" xr:uid="{00000000-0005-0000-0000-000029880000}"/>
    <cellStyle name="Saída 2 4 3 2 3" xfId="34861" xr:uid="{00000000-0005-0000-0000-00002A880000}"/>
    <cellStyle name="Saída 2 4 3 2 3 2" xfId="34862" xr:uid="{00000000-0005-0000-0000-00002B880000}"/>
    <cellStyle name="Saída 2 4 3 2 3 3" xfId="34863" xr:uid="{00000000-0005-0000-0000-00002C880000}"/>
    <cellStyle name="Saída 2 4 3 2 3 4" xfId="34864" xr:uid="{00000000-0005-0000-0000-00002D880000}"/>
    <cellStyle name="Saída 2 4 3 2 3 5" xfId="34865" xr:uid="{00000000-0005-0000-0000-00002E880000}"/>
    <cellStyle name="Saída 2 4 3 2 4" xfId="34866" xr:uid="{00000000-0005-0000-0000-00002F880000}"/>
    <cellStyle name="Saída 2 4 3 2 4 2" xfId="34867" xr:uid="{00000000-0005-0000-0000-000030880000}"/>
    <cellStyle name="Saída 2 4 3 2 4 3" xfId="34868" xr:uid="{00000000-0005-0000-0000-000031880000}"/>
    <cellStyle name="Saída 2 4 3 2 4 4" xfId="34869" xr:uid="{00000000-0005-0000-0000-000032880000}"/>
    <cellStyle name="Saída 2 4 3 2 4 5" xfId="34870" xr:uid="{00000000-0005-0000-0000-000033880000}"/>
    <cellStyle name="Saída 2 4 3 2 5" xfId="34871" xr:uid="{00000000-0005-0000-0000-000034880000}"/>
    <cellStyle name="Saída 2 4 3 2 5 2" xfId="34872" xr:uid="{00000000-0005-0000-0000-000035880000}"/>
    <cellStyle name="Saída 2 4 3 2 5 3" xfId="34873" xr:uid="{00000000-0005-0000-0000-000036880000}"/>
    <cellStyle name="Saída 2 4 3 2 5 4" xfId="34874" xr:uid="{00000000-0005-0000-0000-000037880000}"/>
    <cellStyle name="Saída 2 4 3 2 6" xfId="34875" xr:uid="{00000000-0005-0000-0000-000038880000}"/>
    <cellStyle name="Saída 2 4 3 2 6 2" xfId="34876" xr:uid="{00000000-0005-0000-0000-000039880000}"/>
    <cellStyle name="Saída 2 4 3 2 7" xfId="34877" xr:uid="{00000000-0005-0000-0000-00003A880000}"/>
    <cellStyle name="Saída 2 4 3 2 8" xfId="34878" xr:uid="{00000000-0005-0000-0000-00003B880000}"/>
    <cellStyle name="Saída 2 4 3 3" xfId="34879" xr:uid="{00000000-0005-0000-0000-00003C880000}"/>
    <cellStyle name="Saída 2 4 3 3 2" xfId="34880" xr:uid="{00000000-0005-0000-0000-00003D880000}"/>
    <cellStyle name="Saída 2 4 3 3 2 2" xfId="34881" xr:uid="{00000000-0005-0000-0000-00003E880000}"/>
    <cellStyle name="Saída 2 4 3 3 2 3" xfId="34882" xr:uid="{00000000-0005-0000-0000-00003F880000}"/>
    <cellStyle name="Saída 2 4 3 3 2 4" xfId="34883" xr:uid="{00000000-0005-0000-0000-000040880000}"/>
    <cellStyle name="Saída 2 4 3 3 2 5" xfId="34884" xr:uid="{00000000-0005-0000-0000-000041880000}"/>
    <cellStyle name="Saída 2 4 3 3 3" xfId="34885" xr:uid="{00000000-0005-0000-0000-000042880000}"/>
    <cellStyle name="Saída 2 4 3 3 3 2" xfId="34886" xr:uid="{00000000-0005-0000-0000-000043880000}"/>
    <cellStyle name="Saída 2 4 3 3 3 3" xfId="34887" xr:uid="{00000000-0005-0000-0000-000044880000}"/>
    <cellStyle name="Saída 2 4 3 3 3 4" xfId="34888" xr:uid="{00000000-0005-0000-0000-000045880000}"/>
    <cellStyle name="Saída 2 4 3 3 3 5" xfId="34889" xr:uid="{00000000-0005-0000-0000-000046880000}"/>
    <cellStyle name="Saída 2 4 3 3 4" xfId="34890" xr:uid="{00000000-0005-0000-0000-000047880000}"/>
    <cellStyle name="Saída 2 4 3 3 4 2" xfId="34891" xr:uid="{00000000-0005-0000-0000-000048880000}"/>
    <cellStyle name="Saída 2 4 3 3 4 3" xfId="34892" xr:uid="{00000000-0005-0000-0000-000049880000}"/>
    <cellStyle name="Saída 2 4 3 3 4 4" xfId="34893" xr:uid="{00000000-0005-0000-0000-00004A880000}"/>
    <cellStyle name="Saída 2 4 3 3 4 5" xfId="34894" xr:uid="{00000000-0005-0000-0000-00004B880000}"/>
    <cellStyle name="Saída 2 4 3 3 5" xfId="34895" xr:uid="{00000000-0005-0000-0000-00004C880000}"/>
    <cellStyle name="Saída 2 4 3 3 5 2" xfId="34896" xr:uid="{00000000-0005-0000-0000-00004D880000}"/>
    <cellStyle name="Saída 2 4 3 3 5 3" xfId="34897" xr:uid="{00000000-0005-0000-0000-00004E880000}"/>
    <cellStyle name="Saída 2 4 3 3 5 4" xfId="34898" xr:uid="{00000000-0005-0000-0000-00004F880000}"/>
    <cellStyle name="Saída 2 4 3 3 6" xfId="34899" xr:uid="{00000000-0005-0000-0000-000050880000}"/>
    <cellStyle name="Saída 2 4 3 3 6 2" xfId="34900" xr:uid="{00000000-0005-0000-0000-000051880000}"/>
    <cellStyle name="Saída 2 4 3 3 7" xfId="34901" xr:uid="{00000000-0005-0000-0000-000052880000}"/>
    <cellStyle name="Saída 2 4 3 3 7 2" xfId="34902" xr:uid="{00000000-0005-0000-0000-000053880000}"/>
    <cellStyle name="Saída 2 4 3 3 8" xfId="34903" xr:uid="{00000000-0005-0000-0000-000054880000}"/>
    <cellStyle name="Saída 2 4 3 3 8 2" xfId="34904" xr:uid="{00000000-0005-0000-0000-000055880000}"/>
    <cellStyle name="Saída 2 4 3 3 9" xfId="34905" xr:uid="{00000000-0005-0000-0000-000056880000}"/>
    <cellStyle name="Saída 2 4 3 4" xfId="34906" xr:uid="{00000000-0005-0000-0000-000057880000}"/>
    <cellStyle name="Saída 2 4 3 4 2" xfId="34907" xr:uid="{00000000-0005-0000-0000-000058880000}"/>
    <cellStyle name="Saída 2 4 3 4 2 2" xfId="34908" xr:uid="{00000000-0005-0000-0000-000059880000}"/>
    <cellStyle name="Saída 2 4 3 4 2 3" xfId="34909" xr:uid="{00000000-0005-0000-0000-00005A880000}"/>
    <cellStyle name="Saída 2 4 3 4 2 4" xfId="34910" xr:uid="{00000000-0005-0000-0000-00005B880000}"/>
    <cellStyle name="Saída 2 4 3 4 2 5" xfId="34911" xr:uid="{00000000-0005-0000-0000-00005C880000}"/>
    <cellStyle name="Saída 2 4 3 4 3" xfId="34912" xr:uid="{00000000-0005-0000-0000-00005D880000}"/>
    <cellStyle name="Saída 2 4 3 4 3 2" xfId="34913" xr:uid="{00000000-0005-0000-0000-00005E880000}"/>
    <cellStyle name="Saída 2 4 3 4 3 3" xfId="34914" xr:uid="{00000000-0005-0000-0000-00005F880000}"/>
    <cellStyle name="Saída 2 4 3 4 3 4" xfId="34915" xr:uid="{00000000-0005-0000-0000-000060880000}"/>
    <cellStyle name="Saída 2 4 3 4 3 5" xfId="34916" xr:uid="{00000000-0005-0000-0000-000061880000}"/>
    <cellStyle name="Saída 2 4 3 4 4" xfId="34917" xr:uid="{00000000-0005-0000-0000-000062880000}"/>
    <cellStyle name="Saída 2 4 3 4 4 2" xfId="34918" xr:uid="{00000000-0005-0000-0000-000063880000}"/>
    <cellStyle name="Saída 2 4 3 4 4 3" xfId="34919" xr:uid="{00000000-0005-0000-0000-000064880000}"/>
    <cellStyle name="Saída 2 4 3 4 4 4" xfId="34920" xr:uid="{00000000-0005-0000-0000-000065880000}"/>
    <cellStyle name="Saída 2 4 3 4 4 5" xfId="34921" xr:uid="{00000000-0005-0000-0000-000066880000}"/>
    <cellStyle name="Saída 2 4 3 4 5" xfId="34922" xr:uid="{00000000-0005-0000-0000-000067880000}"/>
    <cellStyle name="Saída 2 4 3 4 5 2" xfId="34923" xr:uid="{00000000-0005-0000-0000-000068880000}"/>
    <cellStyle name="Saída 2 4 3 4 5 3" xfId="34924" xr:uid="{00000000-0005-0000-0000-000069880000}"/>
    <cellStyle name="Saída 2 4 3 4 5 4" xfId="34925" xr:uid="{00000000-0005-0000-0000-00006A880000}"/>
    <cellStyle name="Saída 2 4 3 4 6" xfId="34926" xr:uid="{00000000-0005-0000-0000-00006B880000}"/>
    <cellStyle name="Saída 2 4 3 4 6 2" xfId="34927" xr:uid="{00000000-0005-0000-0000-00006C880000}"/>
    <cellStyle name="Saída 2 4 3 4 7" xfId="34928" xr:uid="{00000000-0005-0000-0000-00006D880000}"/>
    <cellStyle name="Saída 2 4 3 4 7 2" xfId="34929" xr:uid="{00000000-0005-0000-0000-00006E880000}"/>
    <cellStyle name="Saída 2 4 3 4 8" xfId="34930" xr:uid="{00000000-0005-0000-0000-00006F880000}"/>
    <cellStyle name="Saída 2 4 3 4 8 2" xfId="34931" xr:uid="{00000000-0005-0000-0000-000070880000}"/>
    <cellStyle name="Saída 2 4 3 4 9" xfId="34932" xr:uid="{00000000-0005-0000-0000-000071880000}"/>
    <cellStyle name="Saída 2 4 3 5" xfId="34933" xr:uid="{00000000-0005-0000-0000-000072880000}"/>
    <cellStyle name="Saída 2 4 3 5 2" xfId="34934" xr:uid="{00000000-0005-0000-0000-000073880000}"/>
    <cellStyle name="Saída 2 4 3 5 2 2" xfId="34935" xr:uid="{00000000-0005-0000-0000-000074880000}"/>
    <cellStyle name="Saída 2 4 3 5 2 3" xfId="34936" xr:uid="{00000000-0005-0000-0000-000075880000}"/>
    <cellStyle name="Saída 2 4 3 5 2 4" xfId="34937" xr:uid="{00000000-0005-0000-0000-000076880000}"/>
    <cellStyle name="Saída 2 4 3 5 2 5" xfId="34938" xr:uid="{00000000-0005-0000-0000-000077880000}"/>
    <cellStyle name="Saída 2 4 3 5 3" xfId="34939" xr:uid="{00000000-0005-0000-0000-000078880000}"/>
    <cellStyle name="Saída 2 4 3 5 3 2" xfId="34940" xr:uid="{00000000-0005-0000-0000-000079880000}"/>
    <cellStyle name="Saída 2 4 3 5 3 3" xfId="34941" xr:uid="{00000000-0005-0000-0000-00007A880000}"/>
    <cellStyle name="Saída 2 4 3 5 3 4" xfId="34942" xr:uid="{00000000-0005-0000-0000-00007B880000}"/>
    <cellStyle name="Saída 2 4 3 5 3 5" xfId="34943" xr:uid="{00000000-0005-0000-0000-00007C880000}"/>
    <cellStyle name="Saída 2 4 3 5 4" xfId="34944" xr:uid="{00000000-0005-0000-0000-00007D880000}"/>
    <cellStyle name="Saída 2 4 3 5 4 2" xfId="34945" xr:uid="{00000000-0005-0000-0000-00007E880000}"/>
    <cellStyle name="Saída 2 4 3 5 4 3" xfId="34946" xr:uid="{00000000-0005-0000-0000-00007F880000}"/>
    <cellStyle name="Saída 2 4 3 5 4 4" xfId="34947" xr:uid="{00000000-0005-0000-0000-000080880000}"/>
    <cellStyle name="Saída 2 4 3 5 4 5" xfId="34948" xr:uid="{00000000-0005-0000-0000-000081880000}"/>
    <cellStyle name="Saída 2 4 3 5 5" xfId="34949" xr:uid="{00000000-0005-0000-0000-000082880000}"/>
    <cellStyle name="Saída 2 4 3 5 5 2" xfId="34950" xr:uid="{00000000-0005-0000-0000-000083880000}"/>
    <cellStyle name="Saída 2 4 3 5 5 3" xfId="34951" xr:uid="{00000000-0005-0000-0000-000084880000}"/>
    <cellStyle name="Saída 2 4 3 5 5 4" xfId="34952" xr:uid="{00000000-0005-0000-0000-000085880000}"/>
    <cellStyle name="Saída 2 4 3 5 6" xfId="34953" xr:uid="{00000000-0005-0000-0000-000086880000}"/>
    <cellStyle name="Saída 2 4 3 5 6 2" xfId="34954" xr:uid="{00000000-0005-0000-0000-000087880000}"/>
    <cellStyle name="Saída 2 4 3 5 7" xfId="34955" xr:uid="{00000000-0005-0000-0000-000088880000}"/>
    <cellStyle name="Saída 2 4 3 5 7 2" xfId="34956" xr:uid="{00000000-0005-0000-0000-000089880000}"/>
    <cellStyle name="Saída 2 4 3 5 8" xfId="34957" xr:uid="{00000000-0005-0000-0000-00008A880000}"/>
    <cellStyle name="Saída 2 4 3 5 8 2" xfId="34958" xr:uid="{00000000-0005-0000-0000-00008B880000}"/>
    <cellStyle name="Saída 2 4 3 5 9" xfId="34959" xr:uid="{00000000-0005-0000-0000-00008C880000}"/>
    <cellStyle name="Saída 2 4 3 6" xfId="34960" xr:uid="{00000000-0005-0000-0000-00008D880000}"/>
    <cellStyle name="Saída 2 4 3 6 2" xfId="34961" xr:uid="{00000000-0005-0000-0000-00008E880000}"/>
    <cellStyle name="Saída 2 4 3 6 2 2" xfId="34962" xr:uid="{00000000-0005-0000-0000-00008F880000}"/>
    <cellStyle name="Saída 2 4 3 6 2 3" xfId="34963" xr:uid="{00000000-0005-0000-0000-000090880000}"/>
    <cellStyle name="Saída 2 4 3 6 2 4" xfId="34964" xr:uid="{00000000-0005-0000-0000-000091880000}"/>
    <cellStyle name="Saída 2 4 3 6 2 5" xfId="34965" xr:uid="{00000000-0005-0000-0000-000092880000}"/>
    <cellStyle name="Saída 2 4 3 6 3" xfId="34966" xr:uid="{00000000-0005-0000-0000-000093880000}"/>
    <cellStyle name="Saída 2 4 3 6 3 2" xfId="34967" xr:uid="{00000000-0005-0000-0000-000094880000}"/>
    <cellStyle name="Saída 2 4 3 6 3 3" xfId="34968" xr:uid="{00000000-0005-0000-0000-000095880000}"/>
    <cellStyle name="Saída 2 4 3 6 3 4" xfId="34969" xr:uid="{00000000-0005-0000-0000-000096880000}"/>
    <cellStyle name="Saída 2 4 3 6 3 5" xfId="34970" xr:uid="{00000000-0005-0000-0000-000097880000}"/>
    <cellStyle name="Saída 2 4 3 6 4" xfId="34971" xr:uid="{00000000-0005-0000-0000-000098880000}"/>
    <cellStyle name="Saída 2 4 3 6 4 2" xfId="34972" xr:uid="{00000000-0005-0000-0000-000099880000}"/>
    <cellStyle name="Saída 2 4 3 6 4 3" xfId="34973" xr:uid="{00000000-0005-0000-0000-00009A880000}"/>
    <cellStyle name="Saída 2 4 3 6 4 4" xfId="34974" xr:uid="{00000000-0005-0000-0000-00009B880000}"/>
    <cellStyle name="Saída 2 4 3 6 4 5" xfId="34975" xr:uid="{00000000-0005-0000-0000-00009C880000}"/>
    <cellStyle name="Saída 2 4 3 6 5" xfId="34976" xr:uid="{00000000-0005-0000-0000-00009D880000}"/>
    <cellStyle name="Saída 2 4 3 6 5 2" xfId="34977" xr:uid="{00000000-0005-0000-0000-00009E880000}"/>
    <cellStyle name="Saída 2 4 3 6 5 3" xfId="34978" xr:uid="{00000000-0005-0000-0000-00009F880000}"/>
    <cellStyle name="Saída 2 4 3 6 5 4" xfId="34979" xr:uid="{00000000-0005-0000-0000-0000A0880000}"/>
    <cellStyle name="Saída 2 4 3 6 6" xfId="34980" xr:uid="{00000000-0005-0000-0000-0000A1880000}"/>
    <cellStyle name="Saída 2 4 3 6 7" xfId="34981" xr:uid="{00000000-0005-0000-0000-0000A2880000}"/>
    <cellStyle name="Saída 2 4 3 6 8" xfId="34982" xr:uid="{00000000-0005-0000-0000-0000A3880000}"/>
    <cellStyle name="Saída 2 4 3 7" xfId="34983" xr:uid="{00000000-0005-0000-0000-0000A4880000}"/>
    <cellStyle name="Saída 2 4 3 7 2" xfId="34984" xr:uid="{00000000-0005-0000-0000-0000A5880000}"/>
    <cellStyle name="Saída 2 4 3 7 3" xfId="34985" xr:uid="{00000000-0005-0000-0000-0000A6880000}"/>
    <cellStyle name="Saída 2 4 3 7 4" xfId="34986" xr:uid="{00000000-0005-0000-0000-0000A7880000}"/>
    <cellStyle name="Saída 2 4 3 7 5" xfId="34987" xr:uid="{00000000-0005-0000-0000-0000A8880000}"/>
    <cellStyle name="Saída 2 4 3 8" xfId="34988" xr:uid="{00000000-0005-0000-0000-0000A9880000}"/>
    <cellStyle name="Saída 2 4 3 8 2" xfId="34989" xr:uid="{00000000-0005-0000-0000-0000AA880000}"/>
    <cellStyle name="Saída 2 4 3 8 3" xfId="34990" xr:uid="{00000000-0005-0000-0000-0000AB880000}"/>
    <cellStyle name="Saída 2 4 3 8 4" xfId="34991" xr:uid="{00000000-0005-0000-0000-0000AC880000}"/>
    <cellStyle name="Saída 2 4 3 8 5" xfId="34992" xr:uid="{00000000-0005-0000-0000-0000AD880000}"/>
    <cellStyle name="Saída 2 4 3 9" xfId="34993" xr:uid="{00000000-0005-0000-0000-0000AE880000}"/>
    <cellStyle name="Saída 2 4 3 9 2" xfId="34994" xr:uid="{00000000-0005-0000-0000-0000AF880000}"/>
    <cellStyle name="Saída 2 4 3 9 3" xfId="34995" xr:uid="{00000000-0005-0000-0000-0000B0880000}"/>
    <cellStyle name="Saída 2 4 3 9 4" xfId="34996" xr:uid="{00000000-0005-0000-0000-0000B1880000}"/>
    <cellStyle name="Saída 2 4 3 9 5" xfId="34997" xr:uid="{00000000-0005-0000-0000-0000B2880000}"/>
    <cellStyle name="Saída 2 4 4" xfId="34998" xr:uid="{00000000-0005-0000-0000-0000B3880000}"/>
    <cellStyle name="Saída 2 4 4 10" xfId="34999" xr:uid="{00000000-0005-0000-0000-0000B4880000}"/>
    <cellStyle name="Saída 2 4 4 10 2" xfId="35000" xr:uid="{00000000-0005-0000-0000-0000B5880000}"/>
    <cellStyle name="Saída 2 4 4 10 3" xfId="35001" xr:uid="{00000000-0005-0000-0000-0000B6880000}"/>
    <cellStyle name="Saída 2 4 4 10 4" xfId="35002" xr:uid="{00000000-0005-0000-0000-0000B7880000}"/>
    <cellStyle name="Saída 2 4 4 10 5" xfId="35003" xr:uid="{00000000-0005-0000-0000-0000B8880000}"/>
    <cellStyle name="Saída 2 4 4 11" xfId="35004" xr:uid="{00000000-0005-0000-0000-0000B9880000}"/>
    <cellStyle name="Saída 2 4 4 11 2" xfId="35005" xr:uid="{00000000-0005-0000-0000-0000BA880000}"/>
    <cellStyle name="Saída 2 4 4 11 3" xfId="35006" xr:uid="{00000000-0005-0000-0000-0000BB880000}"/>
    <cellStyle name="Saída 2 4 4 11 4" xfId="35007" xr:uid="{00000000-0005-0000-0000-0000BC880000}"/>
    <cellStyle name="Saída 2 4 4 12" xfId="35008" xr:uid="{00000000-0005-0000-0000-0000BD880000}"/>
    <cellStyle name="Saída 2 4 4 13" xfId="35009" xr:uid="{00000000-0005-0000-0000-0000BE880000}"/>
    <cellStyle name="Saída 2 4 4 14" xfId="35010" xr:uid="{00000000-0005-0000-0000-0000BF880000}"/>
    <cellStyle name="Saída 2 4 4 2" xfId="35011" xr:uid="{00000000-0005-0000-0000-0000C0880000}"/>
    <cellStyle name="Saída 2 4 4 2 2" xfId="35012" xr:uid="{00000000-0005-0000-0000-0000C1880000}"/>
    <cellStyle name="Saída 2 4 4 2 2 2" xfId="35013" xr:uid="{00000000-0005-0000-0000-0000C2880000}"/>
    <cellStyle name="Saída 2 4 4 2 2 3" xfId="35014" xr:uid="{00000000-0005-0000-0000-0000C3880000}"/>
    <cellStyle name="Saída 2 4 4 2 2 4" xfId="35015" xr:uid="{00000000-0005-0000-0000-0000C4880000}"/>
    <cellStyle name="Saída 2 4 4 2 2 5" xfId="35016" xr:uid="{00000000-0005-0000-0000-0000C5880000}"/>
    <cellStyle name="Saída 2 4 4 2 3" xfId="35017" xr:uid="{00000000-0005-0000-0000-0000C6880000}"/>
    <cellStyle name="Saída 2 4 4 2 3 2" xfId="35018" xr:uid="{00000000-0005-0000-0000-0000C7880000}"/>
    <cellStyle name="Saída 2 4 4 2 3 3" xfId="35019" xr:uid="{00000000-0005-0000-0000-0000C8880000}"/>
    <cellStyle name="Saída 2 4 4 2 3 4" xfId="35020" xr:uid="{00000000-0005-0000-0000-0000C9880000}"/>
    <cellStyle name="Saída 2 4 4 2 3 5" xfId="35021" xr:uid="{00000000-0005-0000-0000-0000CA880000}"/>
    <cellStyle name="Saída 2 4 4 2 4" xfId="35022" xr:uid="{00000000-0005-0000-0000-0000CB880000}"/>
    <cellStyle name="Saída 2 4 4 2 4 2" xfId="35023" xr:uid="{00000000-0005-0000-0000-0000CC880000}"/>
    <cellStyle name="Saída 2 4 4 2 4 3" xfId="35024" xr:uid="{00000000-0005-0000-0000-0000CD880000}"/>
    <cellStyle name="Saída 2 4 4 2 4 4" xfId="35025" xr:uid="{00000000-0005-0000-0000-0000CE880000}"/>
    <cellStyle name="Saída 2 4 4 2 4 5" xfId="35026" xr:uid="{00000000-0005-0000-0000-0000CF880000}"/>
    <cellStyle name="Saída 2 4 4 2 5" xfId="35027" xr:uid="{00000000-0005-0000-0000-0000D0880000}"/>
    <cellStyle name="Saída 2 4 4 2 5 2" xfId="35028" xr:uid="{00000000-0005-0000-0000-0000D1880000}"/>
    <cellStyle name="Saída 2 4 4 2 5 3" xfId="35029" xr:uid="{00000000-0005-0000-0000-0000D2880000}"/>
    <cellStyle name="Saída 2 4 4 2 5 4" xfId="35030" xr:uid="{00000000-0005-0000-0000-0000D3880000}"/>
    <cellStyle name="Saída 2 4 4 2 6" xfId="35031" xr:uid="{00000000-0005-0000-0000-0000D4880000}"/>
    <cellStyle name="Saída 2 4 4 2 6 2" xfId="35032" xr:uid="{00000000-0005-0000-0000-0000D5880000}"/>
    <cellStyle name="Saída 2 4 4 2 7" xfId="35033" xr:uid="{00000000-0005-0000-0000-0000D6880000}"/>
    <cellStyle name="Saída 2 4 4 2 8" xfId="35034" xr:uid="{00000000-0005-0000-0000-0000D7880000}"/>
    <cellStyle name="Saída 2 4 4 3" xfId="35035" xr:uid="{00000000-0005-0000-0000-0000D8880000}"/>
    <cellStyle name="Saída 2 4 4 3 2" xfId="35036" xr:uid="{00000000-0005-0000-0000-0000D9880000}"/>
    <cellStyle name="Saída 2 4 4 3 2 2" xfId="35037" xr:uid="{00000000-0005-0000-0000-0000DA880000}"/>
    <cellStyle name="Saída 2 4 4 3 2 3" xfId="35038" xr:uid="{00000000-0005-0000-0000-0000DB880000}"/>
    <cellStyle name="Saída 2 4 4 3 2 4" xfId="35039" xr:uid="{00000000-0005-0000-0000-0000DC880000}"/>
    <cellStyle name="Saída 2 4 4 3 2 5" xfId="35040" xr:uid="{00000000-0005-0000-0000-0000DD880000}"/>
    <cellStyle name="Saída 2 4 4 3 3" xfId="35041" xr:uid="{00000000-0005-0000-0000-0000DE880000}"/>
    <cellStyle name="Saída 2 4 4 3 3 2" xfId="35042" xr:uid="{00000000-0005-0000-0000-0000DF880000}"/>
    <cellStyle name="Saída 2 4 4 3 3 3" xfId="35043" xr:uid="{00000000-0005-0000-0000-0000E0880000}"/>
    <cellStyle name="Saída 2 4 4 3 3 4" xfId="35044" xr:uid="{00000000-0005-0000-0000-0000E1880000}"/>
    <cellStyle name="Saída 2 4 4 3 3 5" xfId="35045" xr:uid="{00000000-0005-0000-0000-0000E2880000}"/>
    <cellStyle name="Saída 2 4 4 3 4" xfId="35046" xr:uid="{00000000-0005-0000-0000-0000E3880000}"/>
    <cellStyle name="Saída 2 4 4 3 4 2" xfId="35047" xr:uid="{00000000-0005-0000-0000-0000E4880000}"/>
    <cellStyle name="Saída 2 4 4 3 4 3" xfId="35048" xr:uid="{00000000-0005-0000-0000-0000E5880000}"/>
    <cellStyle name="Saída 2 4 4 3 4 4" xfId="35049" xr:uid="{00000000-0005-0000-0000-0000E6880000}"/>
    <cellStyle name="Saída 2 4 4 3 4 5" xfId="35050" xr:uid="{00000000-0005-0000-0000-0000E7880000}"/>
    <cellStyle name="Saída 2 4 4 3 5" xfId="35051" xr:uid="{00000000-0005-0000-0000-0000E8880000}"/>
    <cellStyle name="Saída 2 4 4 3 5 2" xfId="35052" xr:uid="{00000000-0005-0000-0000-0000E9880000}"/>
    <cellStyle name="Saída 2 4 4 3 5 3" xfId="35053" xr:uid="{00000000-0005-0000-0000-0000EA880000}"/>
    <cellStyle name="Saída 2 4 4 3 5 4" xfId="35054" xr:uid="{00000000-0005-0000-0000-0000EB880000}"/>
    <cellStyle name="Saída 2 4 4 3 6" xfId="35055" xr:uid="{00000000-0005-0000-0000-0000EC880000}"/>
    <cellStyle name="Saída 2 4 4 3 6 2" xfId="35056" xr:uid="{00000000-0005-0000-0000-0000ED880000}"/>
    <cellStyle name="Saída 2 4 4 3 7" xfId="35057" xr:uid="{00000000-0005-0000-0000-0000EE880000}"/>
    <cellStyle name="Saída 2 4 4 3 7 2" xfId="35058" xr:uid="{00000000-0005-0000-0000-0000EF880000}"/>
    <cellStyle name="Saída 2 4 4 3 8" xfId="35059" xr:uid="{00000000-0005-0000-0000-0000F0880000}"/>
    <cellStyle name="Saída 2 4 4 3 8 2" xfId="35060" xr:uid="{00000000-0005-0000-0000-0000F1880000}"/>
    <cellStyle name="Saída 2 4 4 3 9" xfId="35061" xr:uid="{00000000-0005-0000-0000-0000F2880000}"/>
    <cellStyle name="Saída 2 4 4 4" xfId="35062" xr:uid="{00000000-0005-0000-0000-0000F3880000}"/>
    <cellStyle name="Saída 2 4 4 4 2" xfId="35063" xr:uid="{00000000-0005-0000-0000-0000F4880000}"/>
    <cellStyle name="Saída 2 4 4 4 2 2" xfId="35064" xr:uid="{00000000-0005-0000-0000-0000F5880000}"/>
    <cellStyle name="Saída 2 4 4 4 2 3" xfId="35065" xr:uid="{00000000-0005-0000-0000-0000F6880000}"/>
    <cellStyle name="Saída 2 4 4 4 2 4" xfId="35066" xr:uid="{00000000-0005-0000-0000-0000F7880000}"/>
    <cellStyle name="Saída 2 4 4 4 2 5" xfId="35067" xr:uid="{00000000-0005-0000-0000-0000F8880000}"/>
    <cellStyle name="Saída 2 4 4 4 3" xfId="35068" xr:uid="{00000000-0005-0000-0000-0000F9880000}"/>
    <cellStyle name="Saída 2 4 4 4 3 2" xfId="35069" xr:uid="{00000000-0005-0000-0000-0000FA880000}"/>
    <cellStyle name="Saída 2 4 4 4 3 3" xfId="35070" xr:uid="{00000000-0005-0000-0000-0000FB880000}"/>
    <cellStyle name="Saída 2 4 4 4 3 4" xfId="35071" xr:uid="{00000000-0005-0000-0000-0000FC880000}"/>
    <cellStyle name="Saída 2 4 4 4 3 5" xfId="35072" xr:uid="{00000000-0005-0000-0000-0000FD880000}"/>
    <cellStyle name="Saída 2 4 4 4 4" xfId="35073" xr:uid="{00000000-0005-0000-0000-0000FE880000}"/>
    <cellStyle name="Saída 2 4 4 4 4 2" xfId="35074" xr:uid="{00000000-0005-0000-0000-0000FF880000}"/>
    <cellStyle name="Saída 2 4 4 4 4 3" xfId="35075" xr:uid="{00000000-0005-0000-0000-000000890000}"/>
    <cellStyle name="Saída 2 4 4 4 4 4" xfId="35076" xr:uid="{00000000-0005-0000-0000-000001890000}"/>
    <cellStyle name="Saída 2 4 4 4 4 5" xfId="35077" xr:uid="{00000000-0005-0000-0000-000002890000}"/>
    <cellStyle name="Saída 2 4 4 4 5" xfId="35078" xr:uid="{00000000-0005-0000-0000-000003890000}"/>
    <cellStyle name="Saída 2 4 4 4 5 2" xfId="35079" xr:uid="{00000000-0005-0000-0000-000004890000}"/>
    <cellStyle name="Saída 2 4 4 4 5 3" xfId="35080" xr:uid="{00000000-0005-0000-0000-000005890000}"/>
    <cellStyle name="Saída 2 4 4 4 5 4" xfId="35081" xr:uid="{00000000-0005-0000-0000-000006890000}"/>
    <cellStyle name="Saída 2 4 4 4 6" xfId="35082" xr:uid="{00000000-0005-0000-0000-000007890000}"/>
    <cellStyle name="Saída 2 4 4 4 6 2" xfId="35083" xr:uid="{00000000-0005-0000-0000-000008890000}"/>
    <cellStyle name="Saída 2 4 4 4 7" xfId="35084" xr:uid="{00000000-0005-0000-0000-000009890000}"/>
    <cellStyle name="Saída 2 4 4 4 7 2" xfId="35085" xr:uid="{00000000-0005-0000-0000-00000A890000}"/>
    <cellStyle name="Saída 2 4 4 4 8" xfId="35086" xr:uid="{00000000-0005-0000-0000-00000B890000}"/>
    <cellStyle name="Saída 2 4 4 4 8 2" xfId="35087" xr:uid="{00000000-0005-0000-0000-00000C890000}"/>
    <cellStyle name="Saída 2 4 4 4 9" xfId="35088" xr:uid="{00000000-0005-0000-0000-00000D890000}"/>
    <cellStyle name="Saída 2 4 4 5" xfId="35089" xr:uid="{00000000-0005-0000-0000-00000E890000}"/>
    <cellStyle name="Saída 2 4 4 5 2" xfId="35090" xr:uid="{00000000-0005-0000-0000-00000F890000}"/>
    <cellStyle name="Saída 2 4 4 5 2 2" xfId="35091" xr:uid="{00000000-0005-0000-0000-000010890000}"/>
    <cellStyle name="Saída 2 4 4 5 2 3" xfId="35092" xr:uid="{00000000-0005-0000-0000-000011890000}"/>
    <cellStyle name="Saída 2 4 4 5 2 4" xfId="35093" xr:uid="{00000000-0005-0000-0000-000012890000}"/>
    <cellStyle name="Saída 2 4 4 5 2 5" xfId="35094" xr:uid="{00000000-0005-0000-0000-000013890000}"/>
    <cellStyle name="Saída 2 4 4 5 3" xfId="35095" xr:uid="{00000000-0005-0000-0000-000014890000}"/>
    <cellStyle name="Saída 2 4 4 5 3 2" xfId="35096" xr:uid="{00000000-0005-0000-0000-000015890000}"/>
    <cellStyle name="Saída 2 4 4 5 3 3" xfId="35097" xr:uid="{00000000-0005-0000-0000-000016890000}"/>
    <cellStyle name="Saída 2 4 4 5 3 4" xfId="35098" xr:uid="{00000000-0005-0000-0000-000017890000}"/>
    <cellStyle name="Saída 2 4 4 5 3 5" xfId="35099" xr:uid="{00000000-0005-0000-0000-000018890000}"/>
    <cellStyle name="Saída 2 4 4 5 4" xfId="35100" xr:uid="{00000000-0005-0000-0000-000019890000}"/>
    <cellStyle name="Saída 2 4 4 5 4 2" xfId="35101" xr:uid="{00000000-0005-0000-0000-00001A890000}"/>
    <cellStyle name="Saída 2 4 4 5 4 3" xfId="35102" xr:uid="{00000000-0005-0000-0000-00001B890000}"/>
    <cellStyle name="Saída 2 4 4 5 4 4" xfId="35103" xr:uid="{00000000-0005-0000-0000-00001C890000}"/>
    <cellStyle name="Saída 2 4 4 5 4 5" xfId="35104" xr:uid="{00000000-0005-0000-0000-00001D890000}"/>
    <cellStyle name="Saída 2 4 4 5 5" xfId="35105" xr:uid="{00000000-0005-0000-0000-00001E890000}"/>
    <cellStyle name="Saída 2 4 4 5 5 2" xfId="35106" xr:uid="{00000000-0005-0000-0000-00001F890000}"/>
    <cellStyle name="Saída 2 4 4 5 5 3" xfId="35107" xr:uid="{00000000-0005-0000-0000-000020890000}"/>
    <cellStyle name="Saída 2 4 4 5 5 4" xfId="35108" xr:uid="{00000000-0005-0000-0000-000021890000}"/>
    <cellStyle name="Saída 2 4 4 5 6" xfId="35109" xr:uid="{00000000-0005-0000-0000-000022890000}"/>
    <cellStyle name="Saída 2 4 4 5 6 2" xfId="35110" xr:uid="{00000000-0005-0000-0000-000023890000}"/>
    <cellStyle name="Saída 2 4 4 5 7" xfId="35111" xr:uid="{00000000-0005-0000-0000-000024890000}"/>
    <cellStyle name="Saída 2 4 4 5 7 2" xfId="35112" xr:uid="{00000000-0005-0000-0000-000025890000}"/>
    <cellStyle name="Saída 2 4 4 5 8" xfId="35113" xr:uid="{00000000-0005-0000-0000-000026890000}"/>
    <cellStyle name="Saída 2 4 4 5 8 2" xfId="35114" xr:uid="{00000000-0005-0000-0000-000027890000}"/>
    <cellStyle name="Saída 2 4 4 5 9" xfId="35115" xr:uid="{00000000-0005-0000-0000-000028890000}"/>
    <cellStyle name="Saída 2 4 4 6" xfId="35116" xr:uid="{00000000-0005-0000-0000-000029890000}"/>
    <cellStyle name="Saída 2 4 4 6 2" xfId="35117" xr:uid="{00000000-0005-0000-0000-00002A890000}"/>
    <cellStyle name="Saída 2 4 4 6 2 2" xfId="35118" xr:uid="{00000000-0005-0000-0000-00002B890000}"/>
    <cellStyle name="Saída 2 4 4 6 2 3" xfId="35119" xr:uid="{00000000-0005-0000-0000-00002C890000}"/>
    <cellStyle name="Saída 2 4 4 6 2 4" xfId="35120" xr:uid="{00000000-0005-0000-0000-00002D890000}"/>
    <cellStyle name="Saída 2 4 4 6 2 5" xfId="35121" xr:uid="{00000000-0005-0000-0000-00002E890000}"/>
    <cellStyle name="Saída 2 4 4 6 3" xfId="35122" xr:uid="{00000000-0005-0000-0000-00002F890000}"/>
    <cellStyle name="Saída 2 4 4 6 3 2" xfId="35123" xr:uid="{00000000-0005-0000-0000-000030890000}"/>
    <cellStyle name="Saída 2 4 4 6 3 3" xfId="35124" xr:uid="{00000000-0005-0000-0000-000031890000}"/>
    <cellStyle name="Saída 2 4 4 6 3 4" xfId="35125" xr:uid="{00000000-0005-0000-0000-000032890000}"/>
    <cellStyle name="Saída 2 4 4 6 3 5" xfId="35126" xr:uid="{00000000-0005-0000-0000-000033890000}"/>
    <cellStyle name="Saída 2 4 4 6 4" xfId="35127" xr:uid="{00000000-0005-0000-0000-000034890000}"/>
    <cellStyle name="Saída 2 4 4 6 4 2" xfId="35128" xr:uid="{00000000-0005-0000-0000-000035890000}"/>
    <cellStyle name="Saída 2 4 4 6 4 3" xfId="35129" xr:uid="{00000000-0005-0000-0000-000036890000}"/>
    <cellStyle name="Saída 2 4 4 6 4 4" xfId="35130" xr:uid="{00000000-0005-0000-0000-000037890000}"/>
    <cellStyle name="Saída 2 4 4 6 4 5" xfId="35131" xr:uid="{00000000-0005-0000-0000-000038890000}"/>
    <cellStyle name="Saída 2 4 4 6 5" xfId="35132" xr:uid="{00000000-0005-0000-0000-000039890000}"/>
    <cellStyle name="Saída 2 4 4 6 5 2" xfId="35133" xr:uid="{00000000-0005-0000-0000-00003A890000}"/>
    <cellStyle name="Saída 2 4 4 6 5 3" xfId="35134" xr:uid="{00000000-0005-0000-0000-00003B890000}"/>
    <cellStyle name="Saída 2 4 4 6 5 4" xfId="35135" xr:uid="{00000000-0005-0000-0000-00003C890000}"/>
    <cellStyle name="Saída 2 4 4 6 6" xfId="35136" xr:uid="{00000000-0005-0000-0000-00003D890000}"/>
    <cellStyle name="Saída 2 4 4 6 7" xfId="35137" xr:uid="{00000000-0005-0000-0000-00003E890000}"/>
    <cellStyle name="Saída 2 4 4 6 8" xfId="35138" xr:uid="{00000000-0005-0000-0000-00003F890000}"/>
    <cellStyle name="Saída 2 4 4 7" xfId="35139" xr:uid="{00000000-0005-0000-0000-000040890000}"/>
    <cellStyle name="Saída 2 4 4 7 2" xfId="35140" xr:uid="{00000000-0005-0000-0000-000041890000}"/>
    <cellStyle name="Saída 2 4 4 7 3" xfId="35141" xr:uid="{00000000-0005-0000-0000-000042890000}"/>
    <cellStyle name="Saída 2 4 4 7 4" xfId="35142" xr:uid="{00000000-0005-0000-0000-000043890000}"/>
    <cellStyle name="Saída 2 4 4 7 5" xfId="35143" xr:uid="{00000000-0005-0000-0000-000044890000}"/>
    <cellStyle name="Saída 2 4 4 8" xfId="35144" xr:uid="{00000000-0005-0000-0000-000045890000}"/>
    <cellStyle name="Saída 2 4 4 8 2" xfId="35145" xr:uid="{00000000-0005-0000-0000-000046890000}"/>
    <cellStyle name="Saída 2 4 4 8 3" xfId="35146" xr:uid="{00000000-0005-0000-0000-000047890000}"/>
    <cellStyle name="Saída 2 4 4 8 4" xfId="35147" xr:uid="{00000000-0005-0000-0000-000048890000}"/>
    <cellStyle name="Saída 2 4 4 8 5" xfId="35148" xr:uid="{00000000-0005-0000-0000-000049890000}"/>
    <cellStyle name="Saída 2 4 4 9" xfId="35149" xr:uid="{00000000-0005-0000-0000-00004A890000}"/>
    <cellStyle name="Saída 2 4 4 9 2" xfId="35150" xr:uid="{00000000-0005-0000-0000-00004B890000}"/>
    <cellStyle name="Saída 2 4 4 9 3" xfId="35151" xr:uid="{00000000-0005-0000-0000-00004C890000}"/>
    <cellStyle name="Saída 2 4 4 9 4" xfId="35152" xr:uid="{00000000-0005-0000-0000-00004D890000}"/>
    <cellStyle name="Saída 2 4 4 9 5" xfId="35153" xr:uid="{00000000-0005-0000-0000-00004E890000}"/>
    <cellStyle name="Saída 2 4 5" xfId="35154" xr:uid="{00000000-0005-0000-0000-00004F890000}"/>
    <cellStyle name="Saída 2 4 5 2" xfId="35155" xr:uid="{00000000-0005-0000-0000-000050890000}"/>
    <cellStyle name="Saída 2 4 5 2 2" xfId="35156" xr:uid="{00000000-0005-0000-0000-000051890000}"/>
    <cellStyle name="Saída 2 4 5 2 3" xfId="35157" xr:uid="{00000000-0005-0000-0000-000052890000}"/>
    <cellStyle name="Saída 2 4 5 2 4" xfId="35158" xr:uid="{00000000-0005-0000-0000-000053890000}"/>
    <cellStyle name="Saída 2 4 5 2 5" xfId="35159" xr:uid="{00000000-0005-0000-0000-000054890000}"/>
    <cellStyle name="Saída 2 4 5 3" xfId="35160" xr:uid="{00000000-0005-0000-0000-000055890000}"/>
    <cellStyle name="Saída 2 4 5 3 2" xfId="35161" xr:uid="{00000000-0005-0000-0000-000056890000}"/>
    <cellStyle name="Saída 2 4 5 3 3" xfId="35162" xr:uid="{00000000-0005-0000-0000-000057890000}"/>
    <cellStyle name="Saída 2 4 5 3 4" xfId="35163" xr:uid="{00000000-0005-0000-0000-000058890000}"/>
    <cellStyle name="Saída 2 4 5 3 5" xfId="35164" xr:uid="{00000000-0005-0000-0000-000059890000}"/>
    <cellStyle name="Saída 2 4 5 4" xfId="35165" xr:uid="{00000000-0005-0000-0000-00005A890000}"/>
    <cellStyle name="Saída 2 4 5 4 2" xfId="35166" xr:uid="{00000000-0005-0000-0000-00005B890000}"/>
    <cellStyle name="Saída 2 4 5 4 3" xfId="35167" xr:uid="{00000000-0005-0000-0000-00005C890000}"/>
    <cellStyle name="Saída 2 4 5 4 4" xfId="35168" xr:uid="{00000000-0005-0000-0000-00005D890000}"/>
    <cellStyle name="Saída 2 4 5 4 5" xfId="35169" xr:uid="{00000000-0005-0000-0000-00005E890000}"/>
    <cellStyle name="Saída 2 4 5 5" xfId="35170" xr:uid="{00000000-0005-0000-0000-00005F890000}"/>
    <cellStyle name="Saída 2 4 5 5 2" xfId="35171" xr:uid="{00000000-0005-0000-0000-000060890000}"/>
    <cellStyle name="Saída 2 4 5 5 3" xfId="35172" xr:uid="{00000000-0005-0000-0000-000061890000}"/>
    <cellStyle name="Saída 2 4 5 5 4" xfId="35173" xr:uid="{00000000-0005-0000-0000-000062890000}"/>
    <cellStyle name="Saída 2 4 5 5 5" xfId="35174" xr:uid="{00000000-0005-0000-0000-000063890000}"/>
    <cellStyle name="Saída 2 4 5 6" xfId="35175" xr:uid="{00000000-0005-0000-0000-000064890000}"/>
    <cellStyle name="Saída 2 4 5 6 2" xfId="35176" xr:uid="{00000000-0005-0000-0000-000065890000}"/>
    <cellStyle name="Saída 2 4 5 6 3" xfId="35177" xr:uid="{00000000-0005-0000-0000-000066890000}"/>
    <cellStyle name="Saída 2 4 5 6 4" xfId="35178" xr:uid="{00000000-0005-0000-0000-000067890000}"/>
    <cellStyle name="Saída 2 4 5 7" xfId="35179" xr:uid="{00000000-0005-0000-0000-000068890000}"/>
    <cellStyle name="Saída 2 4 5 7 2" xfId="35180" xr:uid="{00000000-0005-0000-0000-000069890000}"/>
    <cellStyle name="Saída 2 4 5 8" xfId="35181" xr:uid="{00000000-0005-0000-0000-00006A890000}"/>
    <cellStyle name="Saída 2 4 5 8 2" xfId="35182" xr:uid="{00000000-0005-0000-0000-00006B890000}"/>
    <cellStyle name="Saída 2 4 5 9" xfId="35183" xr:uid="{00000000-0005-0000-0000-00006C890000}"/>
    <cellStyle name="Saída 2 4 6" xfId="35184" xr:uid="{00000000-0005-0000-0000-00006D890000}"/>
    <cellStyle name="Saída 2 4 6 2" xfId="35185" xr:uid="{00000000-0005-0000-0000-00006E890000}"/>
    <cellStyle name="Saída 2 4 6 2 2" xfId="35186" xr:uid="{00000000-0005-0000-0000-00006F890000}"/>
    <cellStyle name="Saída 2 4 6 2 3" xfId="35187" xr:uid="{00000000-0005-0000-0000-000070890000}"/>
    <cellStyle name="Saída 2 4 6 2 4" xfId="35188" xr:uid="{00000000-0005-0000-0000-000071890000}"/>
    <cellStyle name="Saída 2 4 6 2 5" xfId="35189" xr:uid="{00000000-0005-0000-0000-000072890000}"/>
    <cellStyle name="Saída 2 4 6 3" xfId="35190" xr:uid="{00000000-0005-0000-0000-000073890000}"/>
    <cellStyle name="Saída 2 4 6 3 2" xfId="35191" xr:uid="{00000000-0005-0000-0000-000074890000}"/>
    <cellStyle name="Saída 2 4 6 3 3" xfId="35192" xr:uid="{00000000-0005-0000-0000-000075890000}"/>
    <cellStyle name="Saída 2 4 6 3 4" xfId="35193" xr:uid="{00000000-0005-0000-0000-000076890000}"/>
    <cellStyle name="Saída 2 4 6 3 5" xfId="35194" xr:uid="{00000000-0005-0000-0000-000077890000}"/>
    <cellStyle name="Saída 2 4 6 4" xfId="35195" xr:uid="{00000000-0005-0000-0000-000078890000}"/>
    <cellStyle name="Saída 2 4 6 4 2" xfId="35196" xr:uid="{00000000-0005-0000-0000-000079890000}"/>
    <cellStyle name="Saída 2 4 6 4 3" xfId="35197" xr:uid="{00000000-0005-0000-0000-00007A890000}"/>
    <cellStyle name="Saída 2 4 6 4 4" xfId="35198" xr:uid="{00000000-0005-0000-0000-00007B890000}"/>
    <cellStyle name="Saída 2 4 6 4 5" xfId="35199" xr:uid="{00000000-0005-0000-0000-00007C890000}"/>
    <cellStyle name="Saída 2 4 6 5" xfId="35200" xr:uid="{00000000-0005-0000-0000-00007D890000}"/>
    <cellStyle name="Saída 2 4 6 5 2" xfId="35201" xr:uid="{00000000-0005-0000-0000-00007E890000}"/>
    <cellStyle name="Saída 2 4 6 5 3" xfId="35202" xr:uid="{00000000-0005-0000-0000-00007F890000}"/>
    <cellStyle name="Saída 2 4 6 5 4" xfId="35203" xr:uid="{00000000-0005-0000-0000-000080890000}"/>
    <cellStyle name="Saída 2 4 6 6" xfId="35204" xr:uid="{00000000-0005-0000-0000-000081890000}"/>
    <cellStyle name="Saída 2 4 6 6 2" xfId="35205" xr:uid="{00000000-0005-0000-0000-000082890000}"/>
    <cellStyle name="Saída 2 4 6 7" xfId="35206" xr:uid="{00000000-0005-0000-0000-000083890000}"/>
    <cellStyle name="Saída 2 4 6 7 2" xfId="35207" xr:uid="{00000000-0005-0000-0000-000084890000}"/>
    <cellStyle name="Saída 2 4 6 8" xfId="35208" xr:uid="{00000000-0005-0000-0000-000085890000}"/>
    <cellStyle name="Saída 2 4 6 8 2" xfId="35209" xr:uid="{00000000-0005-0000-0000-000086890000}"/>
    <cellStyle name="Saída 2 4 6 9" xfId="35210" xr:uid="{00000000-0005-0000-0000-000087890000}"/>
    <cellStyle name="Saída 2 4 7" xfId="35211" xr:uid="{00000000-0005-0000-0000-000088890000}"/>
    <cellStyle name="Saída 2 4 7 2" xfId="35212" xr:uid="{00000000-0005-0000-0000-000089890000}"/>
    <cellStyle name="Saída 2 4 7 2 2" xfId="35213" xr:uid="{00000000-0005-0000-0000-00008A890000}"/>
    <cellStyle name="Saída 2 4 7 2 3" xfId="35214" xr:uid="{00000000-0005-0000-0000-00008B890000}"/>
    <cellStyle name="Saída 2 4 7 2 4" xfId="35215" xr:uid="{00000000-0005-0000-0000-00008C890000}"/>
    <cellStyle name="Saída 2 4 7 2 5" xfId="35216" xr:uid="{00000000-0005-0000-0000-00008D890000}"/>
    <cellStyle name="Saída 2 4 7 3" xfId="35217" xr:uid="{00000000-0005-0000-0000-00008E890000}"/>
    <cellStyle name="Saída 2 4 7 3 2" xfId="35218" xr:uid="{00000000-0005-0000-0000-00008F890000}"/>
    <cellStyle name="Saída 2 4 7 3 3" xfId="35219" xr:uid="{00000000-0005-0000-0000-000090890000}"/>
    <cellStyle name="Saída 2 4 7 3 4" xfId="35220" xr:uid="{00000000-0005-0000-0000-000091890000}"/>
    <cellStyle name="Saída 2 4 7 3 5" xfId="35221" xr:uid="{00000000-0005-0000-0000-000092890000}"/>
    <cellStyle name="Saída 2 4 7 4" xfId="35222" xr:uid="{00000000-0005-0000-0000-000093890000}"/>
    <cellStyle name="Saída 2 4 7 4 2" xfId="35223" xr:uid="{00000000-0005-0000-0000-000094890000}"/>
    <cellStyle name="Saída 2 4 7 4 3" xfId="35224" xr:uid="{00000000-0005-0000-0000-000095890000}"/>
    <cellStyle name="Saída 2 4 7 4 4" xfId="35225" xr:uid="{00000000-0005-0000-0000-000096890000}"/>
    <cellStyle name="Saída 2 4 7 4 5" xfId="35226" xr:uid="{00000000-0005-0000-0000-000097890000}"/>
    <cellStyle name="Saída 2 4 7 5" xfId="35227" xr:uid="{00000000-0005-0000-0000-000098890000}"/>
    <cellStyle name="Saída 2 4 7 5 2" xfId="35228" xr:uid="{00000000-0005-0000-0000-000099890000}"/>
    <cellStyle name="Saída 2 4 7 5 3" xfId="35229" xr:uid="{00000000-0005-0000-0000-00009A890000}"/>
    <cellStyle name="Saída 2 4 7 5 4" xfId="35230" xr:uid="{00000000-0005-0000-0000-00009B890000}"/>
    <cellStyle name="Saída 2 4 7 6" xfId="35231" xr:uid="{00000000-0005-0000-0000-00009C890000}"/>
    <cellStyle name="Saída 2 4 7 6 2" xfId="35232" xr:uid="{00000000-0005-0000-0000-00009D890000}"/>
    <cellStyle name="Saída 2 4 7 7" xfId="35233" xr:uid="{00000000-0005-0000-0000-00009E890000}"/>
    <cellStyle name="Saída 2 4 7 7 2" xfId="35234" xr:uid="{00000000-0005-0000-0000-00009F890000}"/>
    <cellStyle name="Saída 2 4 7 8" xfId="35235" xr:uid="{00000000-0005-0000-0000-0000A0890000}"/>
    <cellStyle name="Saída 2 4 7 8 2" xfId="35236" xr:uid="{00000000-0005-0000-0000-0000A1890000}"/>
    <cellStyle name="Saída 2 4 7 9" xfId="35237" xr:uid="{00000000-0005-0000-0000-0000A2890000}"/>
    <cellStyle name="Saída 2 4 8" xfId="35238" xr:uid="{00000000-0005-0000-0000-0000A3890000}"/>
    <cellStyle name="Saída 2 4 8 2" xfId="35239" xr:uid="{00000000-0005-0000-0000-0000A4890000}"/>
    <cellStyle name="Saída 2 4 8 3" xfId="35240" xr:uid="{00000000-0005-0000-0000-0000A5890000}"/>
    <cellStyle name="Saída 2 4 8 4" xfId="35241" xr:uid="{00000000-0005-0000-0000-0000A6890000}"/>
    <cellStyle name="Saída 2 4 8 5" xfId="35242" xr:uid="{00000000-0005-0000-0000-0000A7890000}"/>
    <cellStyle name="Saída 2 4 9" xfId="35243" xr:uid="{00000000-0005-0000-0000-0000A8890000}"/>
    <cellStyle name="Saída 2 4 9 2" xfId="35244" xr:uid="{00000000-0005-0000-0000-0000A9890000}"/>
    <cellStyle name="Saída 2 4 9 3" xfId="35245" xr:uid="{00000000-0005-0000-0000-0000AA890000}"/>
    <cellStyle name="Saída 2 4 9 4" xfId="35246" xr:uid="{00000000-0005-0000-0000-0000AB890000}"/>
    <cellStyle name="Saída 2 4 9 5" xfId="35247" xr:uid="{00000000-0005-0000-0000-0000AC890000}"/>
    <cellStyle name="Saída 2 5" xfId="35248" xr:uid="{00000000-0005-0000-0000-0000AD890000}"/>
    <cellStyle name="Saída 2 5 10" xfId="35249" xr:uid="{00000000-0005-0000-0000-0000AE890000}"/>
    <cellStyle name="Saída 2 5 10 2" xfId="35250" xr:uid="{00000000-0005-0000-0000-0000AF890000}"/>
    <cellStyle name="Saída 2 5 10 3" xfId="35251" xr:uid="{00000000-0005-0000-0000-0000B0890000}"/>
    <cellStyle name="Saída 2 5 10 4" xfId="35252" xr:uid="{00000000-0005-0000-0000-0000B1890000}"/>
    <cellStyle name="Saída 2 5 10 5" xfId="35253" xr:uid="{00000000-0005-0000-0000-0000B2890000}"/>
    <cellStyle name="Saída 2 5 11" xfId="35254" xr:uid="{00000000-0005-0000-0000-0000B3890000}"/>
    <cellStyle name="Saída 2 5 11 2" xfId="35255" xr:uid="{00000000-0005-0000-0000-0000B4890000}"/>
    <cellStyle name="Saída 2 5 11 3" xfId="35256" xr:uid="{00000000-0005-0000-0000-0000B5890000}"/>
    <cellStyle name="Saída 2 5 11 4" xfId="35257" xr:uid="{00000000-0005-0000-0000-0000B6890000}"/>
    <cellStyle name="Saída 2 5 11 5" xfId="35258" xr:uid="{00000000-0005-0000-0000-0000B7890000}"/>
    <cellStyle name="Saída 2 5 12" xfId="35259" xr:uid="{00000000-0005-0000-0000-0000B8890000}"/>
    <cellStyle name="Saída 2 5 12 2" xfId="35260" xr:uid="{00000000-0005-0000-0000-0000B9890000}"/>
    <cellStyle name="Saída 2 5 12 3" xfId="35261" xr:uid="{00000000-0005-0000-0000-0000BA890000}"/>
    <cellStyle name="Saída 2 5 12 4" xfId="35262" xr:uid="{00000000-0005-0000-0000-0000BB890000}"/>
    <cellStyle name="Saída 2 5 12 5" xfId="35263" xr:uid="{00000000-0005-0000-0000-0000BC890000}"/>
    <cellStyle name="Saída 2 5 13" xfId="35264" xr:uid="{00000000-0005-0000-0000-0000BD890000}"/>
    <cellStyle name="Saída 2 5 13 2" xfId="35265" xr:uid="{00000000-0005-0000-0000-0000BE890000}"/>
    <cellStyle name="Saída 2 5 13 3" xfId="35266" xr:uid="{00000000-0005-0000-0000-0000BF890000}"/>
    <cellStyle name="Saída 2 5 13 4" xfId="35267" xr:uid="{00000000-0005-0000-0000-0000C0890000}"/>
    <cellStyle name="Saída 2 5 13 5" xfId="35268" xr:uid="{00000000-0005-0000-0000-0000C1890000}"/>
    <cellStyle name="Saída 2 5 14" xfId="35269" xr:uid="{00000000-0005-0000-0000-0000C2890000}"/>
    <cellStyle name="Saída 2 5 14 2" xfId="35270" xr:uid="{00000000-0005-0000-0000-0000C3890000}"/>
    <cellStyle name="Saída 2 5 14 3" xfId="35271" xr:uid="{00000000-0005-0000-0000-0000C4890000}"/>
    <cellStyle name="Saída 2 5 14 4" xfId="35272" xr:uid="{00000000-0005-0000-0000-0000C5890000}"/>
    <cellStyle name="Saída 2 5 14 5" xfId="35273" xr:uid="{00000000-0005-0000-0000-0000C6890000}"/>
    <cellStyle name="Saída 2 5 15" xfId="35274" xr:uid="{00000000-0005-0000-0000-0000C7890000}"/>
    <cellStyle name="Saída 2 5 16" xfId="35275" xr:uid="{00000000-0005-0000-0000-0000C8890000}"/>
    <cellStyle name="Saída 2 5 17" xfId="35276" xr:uid="{00000000-0005-0000-0000-0000C9890000}"/>
    <cellStyle name="Saída 2 5 2" xfId="35277" xr:uid="{00000000-0005-0000-0000-0000CA890000}"/>
    <cellStyle name="Saída 2 5 2 10" xfId="35278" xr:uid="{00000000-0005-0000-0000-0000CB890000}"/>
    <cellStyle name="Saída 2 5 2 10 2" xfId="35279" xr:uid="{00000000-0005-0000-0000-0000CC890000}"/>
    <cellStyle name="Saída 2 5 2 10 3" xfId="35280" xr:uid="{00000000-0005-0000-0000-0000CD890000}"/>
    <cellStyle name="Saída 2 5 2 10 4" xfId="35281" xr:uid="{00000000-0005-0000-0000-0000CE890000}"/>
    <cellStyle name="Saída 2 5 2 10 5" xfId="35282" xr:uid="{00000000-0005-0000-0000-0000CF890000}"/>
    <cellStyle name="Saída 2 5 2 10 6" xfId="35283" xr:uid="{00000000-0005-0000-0000-0000D0890000}"/>
    <cellStyle name="Saída 2 5 2 11" xfId="35284" xr:uid="{00000000-0005-0000-0000-0000D1890000}"/>
    <cellStyle name="Saída 2 5 2 11 2" xfId="35285" xr:uid="{00000000-0005-0000-0000-0000D2890000}"/>
    <cellStyle name="Saída 2 5 2 11 3" xfId="35286" xr:uid="{00000000-0005-0000-0000-0000D3890000}"/>
    <cellStyle name="Saída 2 5 2 11 4" xfId="35287" xr:uid="{00000000-0005-0000-0000-0000D4890000}"/>
    <cellStyle name="Saída 2 5 2 12" xfId="35288" xr:uid="{00000000-0005-0000-0000-0000D5890000}"/>
    <cellStyle name="Saída 2 5 2 13" xfId="35289" xr:uid="{00000000-0005-0000-0000-0000D6890000}"/>
    <cellStyle name="Saída 2 5 2 14" xfId="35290" xr:uid="{00000000-0005-0000-0000-0000D7890000}"/>
    <cellStyle name="Saída 2 5 2 2" xfId="35291" xr:uid="{00000000-0005-0000-0000-0000D8890000}"/>
    <cellStyle name="Saída 2 5 2 2 2" xfId="35292" xr:uid="{00000000-0005-0000-0000-0000D9890000}"/>
    <cellStyle name="Saída 2 5 2 2 2 2" xfId="35293" xr:uid="{00000000-0005-0000-0000-0000DA890000}"/>
    <cellStyle name="Saída 2 5 2 2 2 3" xfId="35294" xr:uid="{00000000-0005-0000-0000-0000DB890000}"/>
    <cellStyle name="Saída 2 5 2 2 2 4" xfId="35295" xr:uid="{00000000-0005-0000-0000-0000DC890000}"/>
    <cellStyle name="Saída 2 5 2 2 2 5" xfId="35296" xr:uid="{00000000-0005-0000-0000-0000DD890000}"/>
    <cellStyle name="Saída 2 5 2 2 3" xfId="35297" xr:uid="{00000000-0005-0000-0000-0000DE890000}"/>
    <cellStyle name="Saída 2 5 2 2 3 2" xfId="35298" xr:uid="{00000000-0005-0000-0000-0000DF890000}"/>
    <cellStyle name="Saída 2 5 2 2 3 3" xfId="35299" xr:uid="{00000000-0005-0000-0000-0000E0890000}"/>
    <cellStyle name="Saída 2 5 2 2 3 4" xfId="35300" xr:uid="{00000000-0005-0000-0000-0000E1890000}"/>
    <cellStyle name="Saída 2 5 2 2 3 5" xfId="35301" xr:uid="{00000000-0005-0000-0000-0000E2890000}"/>
    <cellStyle name="Saída 2 5 2 2 4" xfId="35302" xr:uid="{00000000-0005-0000-0000-0000E3890000}"/>
    <cellStyle name="Saída 2 5 2 2 4 2" xfId="35303" xr:uid="{00000000-0005-0000-0000-0000E4890000}"/>
    <cellStyle name="Saída 2 5 2 2 4 3" xfId="35304" xr:uid="{00000000-0005-0000-0000-0000E5890000}"/>
    <cellStyle name="Saída 2 5 2 2 4 4" xfId="35305" xr:uid="{00000000-0005-0000-0000-0000E6890000}"/>
    <cellStyle name="Saída 2 5 2 2 4 5" xfId="35306" xr:uid="{00000000-0005-0000-0000-0000E7890000}"/>
    <cellStyle name="Saída 2 5 2 2 5" xfId="35307" xr:uid="{00000000-0005-0000-0000-0000E8890000}"/>
    <cellStyle name="Saída 2 5 2 2 5 2" xfId="35308" xr:uid="{00000000-0005-0000-0000-0000E9890000}"/>
    <cellStyle name="Saída 2 5 2 2 5 3" xfId="35309" xr:uid="{00000000-0005-0000-0000-0000EA890000}"/>
    <cellStyle name="Saída 2 5 2 2 5 4" xfId="35310" xr:uid="{00000000-0005-0000-0000-0000EB890000}"/>
    <cellStyle name="Saída 2 5 2 2 6" xfId="35311" xr:uid="{00000000-0005-0000-0000-0000EC890000}"/>
    <cellStyle name="Saída 2 5 2 2 6 2" xfId="35312" xr:uid="{00000000-0005-0000-0000-0000ED890000}"/>
    <cellStyle name="Saída 2 5 2 2 7" xfId="35313" xr:uid="{00000000-0005-0000-0000-0000EE890000}"/>
    <cellStyle name="Saída 2 5 2 2 7 2" xfId="35314" xr:uid="{00000000-0005-0000-0000-0000EF890000}"/>
    <cellStyle name="Saída 2 5 2 2 8" xfId="35315" xr:uid="{00000000-0005-0000-0000-0000F0890000}"/>
    <cellStyle name="Saída 2 5 2 2 8 2" xfId="35316" xr:uid="{00000000-0005-0000-0000-0000F1890000}"/>
    <cellStyle name="Saída 2 5 2 2 9" xfId="35317" xr:uid="{00000000-0005-0000-0000-0000F2890000}"/>
    <cellStyle name="Saída 2 5 2 3" xfId="35318" xr:uid="{00000000-0005-0000-0000-0000F3890000}"/>
    <cellStyle name="Saída 2 5 2 3 2" xfId="35319" xr:uid="{00000000-0005-0000-0000-0000F4890000}"/>
    <cellStyle name="Saída 2 5 2 3 2 2" xfId="35320" xr:uid="{00000000-0005-0000-0000-0000F5890000}"/>
    <cellStyle name="Saída 2 5 2 3 2 3" xfId="35321" xr:uid="{00000000-0005-0000-0000-0000F6890000}"/>
    <cellStyle name="Saída 2 5 2 3 2 4" xfId="35322" xr:uid="{00000000-0005-0000-0000-0000F7890000}"/>
    <cellStyle name="Saída 2 5 2 3 2 5" xfId="35323" xr:uid="{00000000-0005-0000-0000-0000F8890000}"/>
    <cellStyle name="Saída 2 5 2 3 3" xfId="35324" xr:uid="{00000000-0005-0000-0000-0000F9890000}"/>
    <cellStyle name="Saída 2 5 2 3 3 2" xfId="35325" xr:uid="{00000000-0005-0000-0000-0000FA890000}"/>
    <cellStyle name="Saída 2 5 2 3 3 3" xfId="35326" xr:uid="{00000000-0005-0000-0000-0000FB890000}"/>
    <cellStyle name="Saída 2 5 2 3 3 4" xfId="35327" xr:uid="{00000000-0005-0000-0000-0000FC890000}"/>
    <cellStyle name="Saída 2 5 2 3 3 5" xfId="35328" xr:uid="{00000000-0005-0000-0000-0000FD890000}"/>
    <cellStyle name="Saída 2 5 2 3 4" xfId="35329" xr:uid="{00000000-0005-0000-0000-0000FE890000}"/>
    <cellStyle name="Saída 2 5 2 3 4 2" xfId="35330" xr:uid="{00000000-0005-0000-0000-0000FF890000}"/>
    <cellStyle name="Saída 2 5 2 3 4 3" xfId="35331" xr:uid="{00000000-0005-0000-0000-0000008A0000}"/>
    <cellStyle name="Saída 2 5 2 3 4 4" xfId="35332" xr:uid="{00000000-0005-0000-0000-0000018A0000}"/>
    <cellStyle name="Saída 2 5 2 3 4 5" xfId="35333" xr:uid="{00000000-0005-0000-0000-0000028A0000}"/>
    <cellStyle name="Saída 2 5 2 3 5" xfId="35334" xr:uid="{00000000-0005-0000-0000-0000038A0000}"/>
    <cellStyle name="Saída 2 5 2 3 5 2" xfId="35335" xr:uid="{00000000-0005-0000-0000-0000048A0000}"/>
    <cellStyle name="Saída 2 5 2 3 5 3" xfId="35336" xr:uid="{00000000-0005-0000-0000-0000058A0000}"/>
    <cellStyle name="Saída 2 5 2 3 5 4" xfId="35337" xr:uid="{00000000-0005-0000-0000-0000068A0000}"/>
    <cellStyle name="Saída 2 5 2 3 6" xfId="35338" xr:uid="{00000000-0005-0000-0000-0000078A0000}"/>
    <cellStyle name="Saída 2 5 2 3 6 2" xfId="35339" xr:uid="{00000000-0005-0000-0000-0000088A0000}"/>
    <cellStyle name="Saída 2 5 2 3 7" xfId="35340" xr:uid="{00000000-0005-0000-0000-0000098A0000}"/>
    <cellStyle name="Saída 2 5 2 3 7 2" xfId="35341" xr:uid="{00000000-0005-0000-0000-00000A8A0000}"/>
    <cellStyle name="Saída 2 5 2 3 8" xfId="35342" xr:uid="{00000000-0005-0000-0000-00000B8A0000}"/>
    <cellStyle name="Saída 2 5 2 3 8 2" xfId="35343" xr:uid="{00000000-0005-0000-0000-00000C8A0000}"/>
    <cellStyle name="Saída 2 5 2 3 9" xfId="35344" xr:uid="{00000000-0005-0000-0000-00000D8A0000}"/>
    <cellStyle name="Saída 2 5 2 4" xfId="35345" xr:uid="{00000000-0005-0000-0000-00000E8A0000}"/>
    <cellStyle name="Saída 2 5 2 4 2" xfId="35346" xr:uid="{00000000-0005-0000-0000-00000F8A0000}"/>
    <cellStyle name="Saída 2 5 2 4 2 2" xfId="35347" xr:uid="{00000000-0005-0000-0000-0000108A0000}"/>
    <cellStyle name="Saída 2 5 2 4 2 3" xfId="35348" xr:uid="{00000000-0005-0000-0000-0000118A0000}"/>
    <cellStyle name="Saída 2 5 2 4 2 4" xfId="35349" xr:uid="{00000000-0005-0000-0000-0000128A0000}"/>
    <cellStyle name="Saída 2 5 2 4 2 5" xfId="35350" xr:uid="{00000000-0005-0000-0000-0000138A0000}"/>
    <cellStyle name="Saída 2 5 2 4 3" xfId="35351" xr:uid="{00000000-0005-0000-0000-0000148A0000}"/>
    <cellStyle name="Saída 2 5 2 4 3 2" xfId="35352" xr:uid="{00000000-0005-0000-0000-0000158A0000}"/>
    <cellStyle name="Saída 2 5 2 4 3 3" xfId="35353" xr:uid="{00000000-0005-0000-0000-0000168A0000}"/>
    <cellStyle name="Saída 2 5 2 4 3 4" xfId="35354" xr:uid="{00000000-0005-0000-0000-0000178A0000}"/>
    <cellStyle name="Saída 2 5 2 4 3 5" xfId="35355" xr:uid="{00000000-0005-0000-0000-0000188A0000}"/>
    <cellStyle name="Saída 2 5 2 4 4" xfId="35356" xr:uid="{00000000-0005-0000-0000-0000198A0000}"/>
    <cellStyle name="Saída 2 5 2 4 4 2" xfId="35357" xr:uid="{00000000-0005-0000-0000-00001A8A0000}"/>
    <cellStyle name="Saída 2 5 2 4 4 3" xfId="35358" xr:uid="{00000000-0005-0000-0000-00001B8A0000}"/>
    <cellStyle name="Saída 2 5 2 4 4 4" xfId="35359" xr:uid="{00000000-0005-0000-0000-00001C8A0000}"/>
    <cellStyle name="Saída 2 5 2 4 4 5" xfId="35360" xr:uid="{00000000-0005-0000-0000-00001D8A0000}"/>
    <cellStyle name="Saída 2 5 2 4 5" xfId="35361" xr:uid="{00000000-0005-0000-0000-00001E8A0000}"/>
    <cellStyle name="Saída 2 5 2 4 5 2" xfId="35362" xr:uid="{00000000-0005-0000-0000-00001F8A0000}"/>
    <cellStyle name="Saída 2 5 2 4 5 3" xfId="35363" xr:uid="{00000000-0005-0000-0000-0000208A0000}"/>
    <cellStyle name="Saída 2 5 2 4 5 4" xfId="35364" xr:uid="{00000000-0005-0000-0000-0000218A0000}"/>
    <cellStyle name="Saída 2 5 2 4 6" xfId="35365" xr:uid="{00000000-0005-0000-0000-0000228A0000}"/>
    <cellStyle name="Saída 2 5 2 4 6 2" xfId="35366" xr:uid="{00000000-0005-0000-0000-0000238A0000}"/>
    <cellStyle name="Saída 2 5 2 4 7" xfId="35367" xr:uid="{00000000-0005-0000-0000-0000248A0000}"/>
    <cellStyle name="Saída 2 5 2 4 7 2" xfId="35368" xr:uid="{00000000-0005-0000-0000-0000258A0000}"/>
    <cellStyle name="Saída 2 5 2 4 8" xfId="35369" xr:uid="{00000000-0005-0000-0000-0000268A0000}"/>
    <cellStyle name="Saída 2 5 2 4 8 2" xfId="35370" xr:uid="{00000000-0005-0000-0000-0000278A0000}"/>
    <cellStyle name="Saída 2 5 2 4 9" xfId="35371" xr:uid="{00000000-0005-0000-0000-0000288A0000}"/>
    <cellStyle name="Saída 2 5 2 5" xfId="35372" xr:uid="{00000000-0005-0000-0000-0000298A0000}"/>
    <cellStyle name="Saída 2 5 2 5 2" xfId="35373" xr:uid="{00000000-0005-0000-0000-00002A8A0000}"/>
    <cellStyle name="Saída 2 5 2 5 2 2" xfId="35374" xr:uid="{00000000-0005-0000-0000-00002B8A0000}"/>
    <cellStyle name="Saída 2 5 2 5 2 3" xfId="35375" xr:uid="{00000000-0005-0000-0000-00002C8A0000}"/>
    <cellStyle name="Saída 2 5 2 5 2 4" xfId="35376" xr:uid="{00000000-0005-0000-0000-00002D8A0000}"/>
    <cellStyle name="Saída 2 5 2 5 2 5" xfId="35377" xr:uid="{00000000-0005-0000-0000-00002E8A0000}"/>
    <cellStyle name="Saída 2 5 2 5 3" xfId="35378" xr:uid="{00000000-0005-0000-0000-00002F8A0000}"/>
    <cellStyle name="Saída 2 5 2 5 3 2" xfId="35379" xr:uid="{00000000-0005-0000-0000-0000308A0000}"/>
    <cellStyle name="Saída 2 5 2 5 3 3" xfId="35380" xr:uid="{00000000-0005-0000-0000-0000318A0000}"/>
    <cellStyle name="Saída 2 5 2 5 3 4" xfId="35381" xr:uid="{00000000-0005-0000-0000-0000328A0000}"/>
    <cellStyle name="Saída 2 5 2 5 3 5" xfId="35382" xr:uid="{00000000-0005-0000-0000-0000338A0000}"/>
    <cellStyle name="Saída 2 5 2 5 4" xfId="35383" xr:uid="{00000000-0005-0000-0000-0000348A0000}"/>
    <cellStyle name="Saída 2 5 2 5 4 2" xfId="35384" xr:uid="{00000000-0005-0000-0000-0000358A0000}"/>
    <cellStyle name="Saída 2 5 2 5 4 3" xfId="35385" xr:uid="{00000000-0005-0000-0000-0000368A0000}"/>
    <cellStyle name="Saída 2 5 2 5 4 4" xfId="35386" xr:uid="{00000000-0005-0000-0000-0000378A0000}"/>
    <cellStyle name="Saída 2 5 2 5 4 5" xfId="35387" xr:uid="{00000000-0005-0000-0000-0000388A0000}"/>
    <cellStyle name="Saída 2 5 2 5 5" xfId="35388" xr:uid="{00000000-0005-0000-0000-0000398A0000}"/>
    <cellStyle name="Saída 2 5 2 5 5 2" xfId="35389" xr:uid="{00000000-0005-0000-0000-00003A8A0000}"/>
    <cellStyle name="Saída 2 5 2 5 5 3" xfId="35390" xr:uid="{00000000-0005-0000-0000-00003B8A0000}"/>
    <cellStyle name="Saída 2 5 2 5 5 4" xfId="35391" xr:uid="{00000000-0005-0000-0000-00003C8A0000}"/>
    <cellStyle name="Saída 2 5 2 5 6" xfId="35392" xr:uid="{00000000-0005-0000-0000-00003D8A0000}"/>
    <cellStyle name="Saída 2 5 2 5 6 2" xfId="35393" xr:uid="{00000000-0005-0000-0000-00003E8A0000}"/>
    <cellStyle name="Saída 2 5 2 5 7" xfId="35394" xr:uid="{00000000-0005-0000-0000-00003F8A0000}"/>
    <cellStyle name="Saída 2 5 2 5 7 2" xfId="35395" xr:uid="{00000000-0005-0000-0000-0000408A0000}"/>
    <cellStyle name="Saída 2 5 2 5 8" xfId="35396" xr:uid="{00000000-0005-0000-0000-0000418A0000}"/>
    <cellStyle name="Saída 2 5 2 5 8 2" xfId="35397" xr:uid="{00000000-0005-0000-0000-0000428A0000}"/>
    <cellStyle name="Saída 2 5 2 5 9" xfId="35398" xr:uid="{00000000-0005-0000-0000-0000438A0000}"/>
    <cellStyle name="Saída 2 5 2 6" xfId="35399" xr:uid="{00000000-0005-0000-0000-0000448A0000}"/>
    <cellStyle name="Saída 2 5 2 6 2" xfId="35400" xr:uid="{00000000-0005-0000-0000-0000458A0000}"/>
    <cellStyle name="Saída 2 5 2 6 2 2" xfId="35401" xr:uid="{00000000-0005-0000-0000-0000468A0000}"/>
    <cellStyle name="Saída 2 5 2 6 2 3" xfId="35402" xr:uid="{00000000-0005-0000-0000-0000478A0000}"/>
    <cellStyle name="Saída 2 5 2 6 2 4" xfId="35403" xr:uid="{00000000-0005-0000-0000-0000488A0000}"/>
    <cellStyle name="Saída 2 5 2 6 2 5" xfId="35404" xr:uid="{00000000-0005-0000-0000-0000498A0000}"/>
    <cellStyle name="Saída 2 5 2 6 3" xfId="35405" xr:uid="{00000000-0005-0000-0000-00004A8A0000}"/>
    <cellStyle name="Saída 2 5 2 6 3 2" xfId="35406" xr:uid="{00000000-0005-0000-0000-00004B8A0000}"/>
    <cellStyle name="Saída 2 5 2 6 3 3" xfId="35407" xr:uid="{00000000-0005-0000-0000-00004C8A0000}"/>
    <cellStyle name="Saída 2 5 2 6 3 4" xfId="35408" xr:uid="{00000000-0005-0000-0000-00004D8A0000}"/>
    <cellStyle name="Saída 2 5 2 6 3 5" xfId="35409" xr:uid="{00000000-0005-0000-0000-00004E8A0000}"/>
    <cellStyle name="Saída 2 5 2 6 4" xfId="35410" xr:uid="{00000000-0005-0000-0000-00004F8A0000}"/>
    <cellStyle name="Saída 2 5 2 6 4 2" xfId="35411" xr:uid="{00000000-0005-0000-0000-0000508A0000}"/>
    <cellStyle name="Saída 2 5 2 6 4 3" xfId="35412" xr:uid="{00000000-0005-0000-0000-0000518A0000}"/>
    <cellStyle name="Saída 2 5 2 6 4 4" xfId="35413" xr:uid="{00000000-0005-0000-0000-0000528A0000}"/>
    <cellStyle name="Saída 2 5 2 6 4 5" xfId="35414" xr:uid="{00000000-0005-0000-0000-0000538A0000}"/>
    <cellStyle name="Saída 2 5 2 6 5" xfId="35415" xr:uid="{00000000-0005-0000-0000-0000548A0000}"/>
    <cellStyle name="Saída 2 5 2 6 5 2" xfId="35416" xr:uid="{00000000-0005-0000-0000-0000558A0000}"/>
    <cellStyle name="Saída 2 5 2 6 5 3" xfId="35417" xr:uid="{00000000-0005-0000-0000-0000568A0000}"/>
    <cellStyle name="Saída 2 5 2 6 5 4" xfId="35418" xr:uid="{00000000-0005-0000-0000-0000578A0000}"/>
    <cellStyle name="Saída 2 5 2 6 6" xfId="35419" xr:uid="{00000000-0005-0000-0000-0000588A0000}"/>
    <cellStyle name="Saída 2 5 2 6 7" xfId="35420" xr:uid="{00000000-0005-0000-0000-0000598A0000}"/>
    <cellStyle name="Saída 2 5 2 6 8" xfId="35421" xr:uid="{00000000-0005-0000-0000-00005A8A0000}"/>
    <cellStyle name="Saída 2 5 2 7" xfId="35422" xr:uid="{00000000-0005-0000-0000-00005B8A0000}"/>
    <cellStyle name="Saída 2 5 2 7 2" xfId="35423" xr:uid="{00000000-0005-0000-0000-00005C8A0000}"/>
    <cellStyle name="Saída 2 5 2 7 3" xfId="35424" xr:uid="{00000000-0005-0000-0000-00005D8A0000}"/>
    <cellStyle name="Saída 2 5 2 7 4" xfId="35425" xr:uid="{00000000-0005-0000-0000-00005E8A0000}"/>
    <cellStyle name="Saída 2 5 2 7 5" xfId="35426" xr:uid="{00000000-0005-0000-0000-00005F8A0000}"/>
    <cellStyle name="Saída 2 5 2 8" xfId="35427" xr:uid="{00000000-0005-0000-0000-0000608A0000}"/>
    <cellStyle name="Saída 2 5 2 8 2" xfId="35428" xr:uid="{00000000-0005-0000-0000-0000618A0000}"/>
    <cellStyle name="Saída 2 5 2 8 3" xfId="35429" xr:uid="{00000000-0005-0000-0000-0000628A0000}"/>
    <cellStyle name="Saída 2 5 2 8 4" xfId="35430" xr:uid="{00000000-0005-0000-0000-0000638A0000}"/>
    <cellStyle name="Saída 2 5 2 8 5" xfId="35431" xr:uid="{00000000-0005-0000-0000-0000648A0000}"/>
    <cellStyle name="Saída 2 5 2 9" xfId="35432" xr:uid="{00000000-0005-0000-0000-0000658A0000}"/>
    <cellStyle name="Saída 2 5 2 9 2" xfId="35433" xr:uid="{00000000-0005-0000-0000-0000668A0000}"/>
    <cellStyle name="Saída 2 5 2 9 3" xfId="35434" xr:uid="{00000000-0005-0000-0000-0000678A0000}"/>
    <cellStyle name="Saída 2 5 2 9 4" xfId="35435" xr:uid="{00000000-0005-0000-0000-0000688A0000}"/>
    <cellStyle name="Saída 2 5 2 9 5" xfId="35436" xr:uid="{00000000-0005-0000-0000-0000698A0000}"/>
    <cellStyle name="Saída 2 5 3" xfId="35437" xr:uid="{00000000-0005-0000-0000-00006A8A0000}"/>
    <cellStyle name="Saída 2 5 3 10" xfId="35438" xr:uid="{00000000-0005-0000-0000-00006B8A0000}"/>
    <cellStyle name="Saída 2 5 3 10 2" xfId="35439" xr:uid="{00000000-0005-0000-0000-00006C8A0000}"/>
    <cellStyle name="Saída 2 5 3 10 3" xfId="35440" xr:uid="{00000000-0005-0000-0000-00006D8A0000}"/>
    <cellStyle name="Saída 2 5 3 10 4" xfId="35441" xr:uid="{00000000-0005-0000-0000-00006E8A0000}"/>
    <cellStyle name="Saída 2 5 3 10 5" xfId="35442" xr:uid="{00000000-0005-0000-0000-00006F8A0000}"/>
    <cellStyle name="Saída 2 5 3 11" xfId="35443" xr:uid="{00000000-0005-0000-0000-0000708A0000}"/>
    <cellStyle name="Saída 2 5 3 11 2" xfId="35444" xr:uid="{00000000-0005-0000-0000-0000718A0000}"/>
    <cellStyle name="Saída 2 5 3 11 3" xfId="35445" xr:uid="{00000000-0005-0000-0000-0000728A0000}"/>
    <cellStyle name="Saída 2 5 3 11 4" xfId="35446" xr:uid="{00000000-0005-0000-0000-0000738A0000}"/>
    <cellStyle name="Saída 2 5 3 12" xfId="35447" xr:uid="{00000000-0005-0000-0000-0000748A0000}"/>
    <cellStyle name="Saída 2 5 3 13" xfId="35448" xr:uid="{00000000-0005-0000-0000-0000758A0000}"/>
    <cellStyle name="Saída 2 5 3 14" xfId="35449" xr:uid="{00000000-0005-0000-0000-0000768A0000}"/>
    <cellStyle name="Saída 2 5 3 2" xfId="35450" xr:uid="{00000000-0005-0000-0000-0000778A0000}"/>
    <cellStyle name="Saída 2 5 3 2 2" xfId="35451" xr:uid="{00000000-0005-0000-0000-0000788A0000}"/>
    <cellStyle name="Saída 2 5 3 2 2 2" xfId="35452" xr:uid="{00000000-0005-0000-0000-0000798A0000}"/>
    <cellStyle name="Saída 2 5 3 2 2 3" xfId="35453" xr:uid="{00000000-0005-0000-0000-00007A8A0000}"/>
    <cellStyle name="Saída 2 5 3 2 2 4" xfId="35454" xr:uid="{00000000-0005-0000-0000-00007B8A0000}"/>
    <cellStyle name="Saída 2 5 3 2 2 5" xfId="35455" xr:uid="{00000000-0005-0000-0000-00007C8A0000}"/>
    <cellStyle name="Saída 2 5 3 2 3" xfId="35456" xr:uid="{00000000-0005-0000-0000-00007D8A0000}"/>
    <cellStyle name="Saída 2 5 3 2 3 2" xfId="35457" xr:uid="{00000000-0005-0000-0000-00007E8A0000}"/>
    <cellStyle name="Saída 2 5 3 2 3 3" xfId="35458" xr:uid="{00000000-0005-0000-0000-00007F8A0000}"/>
    <cellStyle name="Saída 2 5 3 2 3 4" xfId="35459" xr:uid="{00000000-0005-0000-0000-0000808A0000}"/>
    <cellStyle name="Saída 2 5 3 2 3 5" xfId="35460" xr:uid="{00000000-0005-0000-0000-0000818A0000}"/>
    <cellStyle name="Saída 2 5 3 2 4" xfId="35461" xr:uid="{00000000-0005-0000-0000-0000828A0000}"/>
    <cellStyle name="Saída 2 5 3 2 4 2" xfId="35462" xr:uid="{00000000-0005-0000-0000-0000838A0000}"/>
    <cellStyle name="Saída 2 5 3 2 4 3" xfId="35463" xr:uid="{00000000-0005-0000-0000-0000848A0000}"/>
    <cellStyle name="Saída 2 5 3 2 4 4" xfId="35464" xr:uid="{00000000-0005-0000-0000-0000858A0000}"/>
    <cellStyle name="Saída 2 5 3 2 4 5" xfId="35465" xr:uid="{00000000-0005-0000-0000-0000868A0000}"/>
    <cellStyle name="Saída 2 5 3 2 5" xfId="35466" xr:uid="{00000000-0005-0000-0000-0000878A0000}"/>
    <cellStyle name="Saída 2 5 3 2 5 2" xfId="35467" xr:uid="{00000000-0005-0000-0000-0000888A0000}"/>
    <cellStyle name="Saída 2 5 3 2 5 3" xfId="35468" xr:uid="{00000000-0005-0000-0000-0000898A0000}"/>
    <cellStyle name="Saída 2 5 3 2 5 4" xfId="35469" xr:uid="{00000000-0005-0000-0000-00008A8A0000}"/>
    <cellStyle name="Saída 2 5 3 2 6" xfId="35470" xr:uid="{00000000-0005-0000-0000-00008B8A0000}"/>
    <cellStyle name="Saída 2 5 3 2 6 2" xfId="35471" xr:uid="{00000000-0005-0000-0000-00008C8A0000}"/>
    <cellStyle name="Saída 2 5 3 2 7" xfId="35472" xr:uid="{00000000-0005-0000-0000-00008D8A0000}"/>
    <cellStyle name="Saída 2 5 3 2 8" xfId="35473" xr:uid="{00000000-0005-0000-0000-00008E8A0000}"/>
    <cellStyle name="Saída 2 5 3 3" xfId="35474" xr:uid="{00000000-0005-0000-0000-00008F8A0000}"/>
    <cellStyle name="Saída 2 5 3 3 2" xfId="35475" xr:uid="{00000000-0005-0000-0000-0000908A0000}"/>
    <cellStyle name="Saída 2 5 3 3 2 2" xfId="35476" xr:uid="{00000000-0005-0000-0000-0000918A0000}"/>
    <cellStyle name="Saída 2 5 3 3 2 3" xfId="35477" xr:uid="{00000000-0005-0000-0000-0000928A0000}"/>
    <cellStyle name="Saída 2 5 3 3 2 4" xfId="35478" xr:uid="{00000000-0005-0000-0000-0000938A0000}"/>
    <cellStyle name="Saída 2 5 3 3 2 5" xfId="35479" xr:uid="{00000000-0005-0000-0000-0000948A0000}"/>
    <cellStyle name="Saída 2 5 3 3 3" xfId="35480" xr:uid="{00000000-0005-0000-0000-0000958A0000}"/>
    <cellStyle name="Saída 2 5 3 3 3 2" xfId="35481" xr:uid="{00000000-0005-0000-0000-0000968A0000}"/>
    <cellStyle name="Saída 2 5 3 3 3 3" xfId="35482" xr:uid="{00000000-0005-0000-0000-0000978A0000}"/>
    <cellStyle name="Saída 2 5 3 3 3 4" xfId="35483" xr:uid="{00000000-0005-0000-0000-0000988A0000}"/>
    <cellStyle name="Saída 2 5 3 3 3 5" xfId="35484" xr:uid="{00000000-0005-0000-0000-0000998A0000}"/>
    <cellStyle name="Saída 2 5 3 3 4" xfId="35485" xr:uid="{00000000-0005-0000-0000-00009A8A0000}"/>
    <cellStyle name="Saída 2 5 3 3 4 2" xfId="35486" xr:uid="{00000000-0005-0000-0000-00009B8A0000}"/>
    <cellStyle name="Saída 2 5 3 3 4 3" xfId="35487" xr:uid="{00000000-0005-0000-0000-00009C8A0000}"/>
    <cellStyle name="Saída 2 5 3 3 4 4" xfId="35488" xr:uid="{00000000-0005-0000-0000-00009D8A0000}"/>
    <cellStyle name="Saída 2 5 3 3 4 5" xfId="35489" xr:uid="{00000000-0005-0000-0000-00009E8A0000}"/>
    <cellStyle name="Saída 2 5 3 3 5" xfId="35490" xr:uid="{00000000-0005-0000-0000-00009F8A0000}"/>
    <cellStyle name="Saída 2 5 3 3 5 2" xfId="35491" xr:uid="{00000000-0005-0000-0000-0000A08A0000}"/>
    <cellStyle name="Saída 2 5 3 3 5 3" xfId="35492" xr:uid="{00000000-0005-0000-0000-0000A18A0000}"/>
    <cellStyle name="Saída 2 5 3 3 5 4" xfId="35493" xr:uid="{00000000-0005-0000-0000-0000A28A0000}"/>
    <cellStyle name="Saída 2 5 3 3 6" xfId="35494" xr:uid="{00000000-0005-0000-0000-0000A38A0000}"/>
    <cellStyle name="Saída 2 5 3 3 6 2" xfId="35495" xr:uid="{00000000-0005-0000-0000-0000A48A0000}"/>
    <cellStyle name="Saída 2 5 3 3 7" xfId="35496" xr:uid="{00000000-0005-0000-0000-0000A58A0000}"/>
    <cellStyle name="Saída 2 5 3 3 7 2" xfId="35497" xr:uid="{00000000-0005-0000-0000-0000A68A0000}"/>
    <cellStyle name="Saída 2 5 3 3 8" xfId="35498" xr:uid="{00000000-0005-0000-0000-0000A78A0000}"/>
    <cellStyle name="Saída 2 5 3 3 8 2" xfId="35499" xr:uid="{00000000-0005-0000-0000-0000A88A0000}"/>
    <cellStyle name="Saída 2 5 3 3 9" xfId="35500" xr:uid="{00000000-0005-0000-0000-0000A98A0000}"/>
    <cellStyle name="Saída 2 5 3 4" xfId="35501" xr:uid="{00000000-0005-0000-0000-0000AA8A0000}"/>
    <cellStyle name="Saída 2 5 3 4 2" xfId="35502" xr:uid="{00000000-0005-0000-0000-0000AB8A0000}"/>
    <cellStyle name="Saída 2 5 3 4 2 2" xfId="35503" xr:uid="{00000000-0005-0000-0000-0000AC8A0000}"/>
    <cellStyle name="Saída 2 5 3 4 2 3" xfId="35504" xr:uid="{00000000-0005-0000-0000-0000AD8A0000}"/>
    <cellStyle name="Saída 2 5 3 4 2 4" xfId="35505" xr:uid="{00000000-0005-0000-0000-0000AE8A0000}"/>
    <cellStyle name="Saída 2 5 3 4 2 5" xfId="35506" xr:uid="{00000000-0005-0000-0000-0000AF8A0000}"/>
    <cellStyle name="Saída 2 5 3 4 3" xfId="35507" xr:uid="{00000000-0005-0000-0000-0000B08A0000}"/>
    <cellStyle name="Saída 2 5 3 4 3 2" xfId="35508" xr:uid="{00000000-0005-0000-0000-0000B18A0000}"/>
    <cellStyle name="Saída 2 5 3 4 3 3" xfId="35509" xr:uid="{00000000-0005-0000-0000-0000B28A0000}"/>
    <cellStyle name="Saída 2 5 3 4 3 4" xfId="35510" xr:uid="{00000000-0005-0000-0000-0000B38A0000}"/>
    <cellStyle name="Saída 2 5 3 4 3 5" xfId="35511" xr:uid="{00000000-0005-0000-0000-0000B48A0000}"/>
    <cellStyle name="Saída 2 5 3 4 4" xfId="35512" xr:uid="{00000000-0005-0000-0000-0000B58A0000}"/>
    <cellStyle name="Saída 2 5 3 4 4 2" xfId="35513" xr:uid="{00000000-0005-0000-0000-0000B68A0000}"/>
    <cellStyle name="Saída 2 5 3 4 4 3" xfId="35514" xr:uid="{00000000-0005-0000-0000-0000B78A0000}"/>
    <cellStyle name="Saída 2 5 3 4 4 4" xfId="35515" xr:uid="{00000000-0005-0000-0000-0000B88A0000}"/>
    <cellStyle name="Saída 2 5 3 4 4 5" xfId="35516" xr:uid="{00000000-0005-0000-0000-0000B98A0000}"/>
    <cellStyle name="Saída 2 5 3 4 5" xfId="35517" xr:uid="{00000000-0005-0000-0000-0000BA8A0000}"/>
    <cellStyle name="Saída 2 5 3 4 5 2" xfId="35518" xr:uid="{00000000-0005-0000-0000-0000BB8A0000}"/>
    <cellStyle name="Saída 2 5 3 4 5 3" xfId="35519" xr:uid="{00000000-0005-0000-0000-0000BC8A0000}"/>
    <cellStyle name="Saída 2 5 3 4 5 4" xfId="35520" xr:uid="{00000000-0005-0000-0000-0000BD8A0000}"/>
    <cellStyle name="Saída 2 5 3 4 6" xfId="35521" xr:uid="{00000000-0005-0000-0000-0000BE8A0000}"/>
    <cellStyle name="Saída 2 5 3 4 6 2" xfId="35522" xr:uid="{00000000-0005-0000-0000-0000BF8A0000}"/>
    <cellStyle name="Saída 2 5 3 4 7" xfId="35523" xr:uid="{00000000-0005-0000-0000-0000C08A0000}"/>
    <cellStyle name="Saída 2 5 3 4 7 2" xfId="35524" xr:uid="{00000000-0005-0000-0000-0000C18A0000}"/>
    <cellStyle name="Saída 2 5 3 4 8" xfId="35525" xr:uid="{00000000-0005-0000-0000-0000C28A0000}"/>
    <cellStyle name="Saída 2 5 3 4 8 2" xfId="35526" xr:uid="{00000000-0005-0000-0000-0000C38A0000}"/>
    <cellStyle name="Saída 2 5 3 4 9" xfId="35527" xr:uid="{00000000-0005-0000-0000-0000C48A0000}"/>
    <cellStyle name="Saída 2 5 3 5" xfId="35528" xr:uid="{00000000-0005-0000-0000-0000C58A0000}"/>
    <cellStyle name="Saída 2 5 3 5 2" xfId="35529" xr:uid="{00000000-0005-0000-0000-0000C68A0000}"/>
    <cellStyle name="Saída 2 5 3 5 2 2" xfId="35530" xr:uid="{00000000-0005-0000-0000-0000C78A0000}"/>
    <cellStyle name="Saída 2 5 3 5 2 3" xfId="35531" xr:uid="{00000000-0005-0000-0000-0000C88A0000}"/>
    <cellStyle name="Saída 2 5 3 5 2 4" xfId="35532" xr:uid="{00000000-0005-0000-0000-0000C98A0000}"/>
    <cellStyle name="Saída 2 5 3 5 2 5" xfId="35533" xr:uid="{00000000-0005-0000-0000-0000CA8A0000}"/>
    <cellStyle name="Saída 2 5 3 5 3" xfId="35534" xr:uid="{00000000-0005-0000-0000-0000CB8A0000}"/>
    <cellStyle name="Saída 2 5 3 5 3 2" xfId="35535" xr:uid="{00000000-0005-0000-0000-0000CC8A0000}"/>
    <cellStyle name="Saída 2 5 3 5 3 3" xfId="35536" xr:uid="{00000000-0005-0000-0000-0000CD8A0000}"/>
    <cellStyle name="Saída 2 5 3 5 3 4" xfId="35537" xr:uid="{00000000-0005-0000-0000-0000CE8A0000}"/>
    <cellStyle name="Saída 2 5 3 5 3 5" xfId="35538" xr:uid="{00000000-0005-0000-0000-0000CF8A0000}"/>
    <cellStyle name="Saída 2 5 3 5 4" xfId="35539" xr:uid="{00000000-0005-0000-0000-0000D08A0000}"/>
    <cellStyle name="Saída 2 5 3 5 4 2" xfId="35540" xr:uid="{00000000-0005-0000-0000-0000D18A0000}"/>
    <cellStyle name="Saída 2 5 3 5 4 3" xfId="35541" xr:uid="{00000000-0005-0000-0000-0000D28A0000}"/>
    <cellStyle name="Saída 2 5 3 5 4 4" xfId="35542" xr:uid="{00000000-0005-0000-0000-0000D38A0000}"/>
    <cellStyle name="Saída 2 5 3 5 4 5" xfId="35543" xr:uid="{00000000-0005-0000-0000-0000D48A0000}"/>
    <cellStyle name="Saída 2 5 3 5 5" xfId="35544" xr:uid="{00000000-0005-0000-0000-0000D58A0000}"/>
    <cellStyle name="Saída 2 5 3 5 5 2" xfId="35545" xr:uid="{00000000-0005-0000-0000-0000D68A0000}"/>
    <cellStyle name="Saída 2 5 3 5 5 3" xfId="35546" xr:uid="{00000000-0005-0000-0000-0000D78A0000}"/>
    <cellStyle name="Saída 2 5 3 5 5 4" xfId="35547" xr:uid="{00000000-0005-0000-0000-0000D88A0000}"/>
    <cellStyle name="Saída 2 5 3 5 6" xfId="35548" xr:uid="{00000000-0005-0000-0000-0000D98A0000}"/>
    <cellStyle name="Saída 2 5 3 5 6 2" xfId="35549" xr:uid="{00000000-0005-0000-0000-0000DA8A0000}"/>
    <cellStyle name="Saída 2 5 3 5 7" xfId="35550" xr:uid="{00000000-0005-0000-0000-0000DB8A0000}"/>
    <cellStyle name="Saída 2 5 3 5 7 2" xfId="35551" xr:uid="{00000000-0005-0000-0000-0000DC8A0000}"/>
    <cellStyle name="Saída 2 5 3 5 8" xfId="35552" xr:uid="{00000000-0005-0000-0000-0000DD8A0000}"/>
    <cellStyle name="Saída 2 5 3 5 8 2" xfId="35553" xr:uid="{00000000-0005-0000-0000-0000DE8A0000}"/>
    <cellStyle name="Saída 2 5 3 5 9" xfId="35554" xr:uid="{00000000-0005-0000-0000-0000DF8A0000}"/>
    <cellStyle name="Saída 2 5 3 6" xfId="35555" xr:uid="{00000000-0005-0000-0000-0000E08A0000}"/>
    <cellStyle name="Saída 2 5 3 6 2" xfId="35556" xr:uid="{00000000-0005-0000-0000-0000E18A0000}"/>
    <cellStyle name="Saída 2 5 3 6 2 2" xfId="35557" xr:uid="{00000000-0005-0000-0000-0000E28A0000}"/>
    <cellStyle name="Saída 2 5 3 6 2 3" xfId="35558" xr:uid="{00000000-0005-0000-0000-0000E38A0000}"/>
    <cellStyle name="Saída 2 5 3 6 2 4" xfId="35559" xr:uid="{00000000-0005-0000-0000-0000E48A0000}"/>
    <cellStyle name="Saída 2 5 3 6 2 5" xfId="35560" xr:uid="{00000000-0005-0000-0000-0000E58A0000}"/>
    <cellStyle name="Saída 2 5 3 6 3" xfId="35561" xr:uid="{00000000-0005-0000-0000-0000E68A0000}"/>
    <cellStyle name="Saída 2 5 3 6 3 2" xfId="35562" xr:uid="{00000000-0005-0000-0000-0000E78A0000}"/>
    <cellStyle name="Saída 2 5 3 6 3 3" xfId="35563" xr:uid="{00000000-0005-0000-0000-0000E88A0000}"/>
    <cellStyle name="Saída 2 5 3 6 3 4" xfId="35564" xr:uid="{00000000-0005-0000-0000-0000E98A0000}"/>
    <cellStyle name="Saída 2 5 3 6 3 5" xfId="35565" xr:uid="{00000000-0005-0000-0000-0000EA8A0000}"/>
    <cellStyle name="Saída 2 5 3 6 4" xfId="35566" xr:uid="{00000000-0005-0000-0000-0000EB8A0000}"/>
    <cellStyle name="Saída 2 5 3 6 4 2" xfId="35567" xr:uid="{00000000-0005-0000-0000-0000EC8A0000}"/>
    <cellStyle name="Saída 2 5 3 6 4 3" xfId="35568" xr:uid="{00000000-0005-0000-0000-0000ED8A0000}"/>
    <cellStyle name="Saída 2 5 3 6 4 4" xfId="35569" xr:uid="{00000000-0005-0000-0000-0000EE8A0000}"/>
    <cellStyle name="Saída 2 5 3 6 4 5" xfId="35570" xr:uid="{00000000-0005-0000-0000-0000EF8A0000}"/>
    <cellStyle name="Saída 2 5 3 6 5" xfId="35571" xr:uid="{00000000-0005-0000-0000-0000F08A0000}"/>
    <cellStyle name="Saída 2 5 3 6 5 2" xfId="35572" xr:uid="{00000000-0005-0000-0000-0000F18A0000}"/>
    <cellStyle name="Saída 2 5 3 6 5 3" xfId="35573" xr:uid="{00000000-0005-0000-0000-0000F28A0000}"/>
    <cellStyle name="Saída 2 5 3 6 5 4" xfId="35574" xr:uid="{00000000-0005-0000-0000-0000F38A0000}"/>
    <cellStyle name="Saída 2 5 3 6 6" xfId="35575" xr:uid="{00000000-0005-0000-0000-0000F48A0000}"/>
    <cellStyle name="Saída 2 5 3 6 7" xfId="35576" xr:uid="{00000000-0005-0000-0000-0000F58A0000}"/>
    <cellStyle name="Saída 2 5 3 6 8" xfId="35577" xr:uid="{00000000-0005-0000-0000-0000F68A0000}"/>
    <cellStyle name="Saída 2 5 3 7" xfId="35578" xr:uid="{00000000-0005-0000-0000-0000F78A0000}"/>
    <cellStyle name="Saída 2 5 3 7 2" xfId="35579" xr:uid="{00000000-0005-0000-0000-0000F88A0000}"/>
    <cellStyle name="Saída 2 5 3 7 3" xfId="35580" xr:uid="{00000000-0005-0000-0000-0000F98A0000}"/>
    <cellStyle name="Saída 2 5 3 7 4" xfId="35581" xr:uid="{00000000-0005-0000-0000-0000FA8A0000}"/>
    <cellStyle name="Saída 2 5 3 7 5" xfId="35582" xr:uid="{00000000-0005-0000-0000-0000FB8A0000}"/>
    <cellStyle name="Saída 2 5 3 8" xfId="35583" xr:uid="{00000000-0005-0000-0000-0000FC8A0000}"/>
    <cellStyle name="Saída 2 5 3 8 2" xfId="35584" xr:uid="{00000000-0005-0000-0000-0000FD8A0000}"/>
    <cellStyle name="Saída 2 5 3 8 3" xfId="35585" xr:uid="{00000000-0005-0000-0000-0000FE8A0000}"/>
    <cellStyle name="Saída 2 5 3 8 4" xfId="35586" xr:uid="{00000000-0005-0000-0000-0000FF8A0000}"/>
    <cellStyle name="Saída 2 5 3 8 5" xfId="35587" xr:uid="{00000000-0005-0000-0000-0000008B0000}"/>
    <cellStyle name="Saída 2 5 3 9" xfId="35588" xr:uid="{00000000-0005-0000-0000-0000018B0000}"/>
    <cellStyle name="Saída 2 5 3 9 2" xfId="35589" xr:uid="{00000000-0005-0000-0000-0000028B0000}"/>
    <cellStyle name="Saída 2 5 3 9 3" xfId="35590" xr:uid="{00000000-0005-0000-0000-0000038B0000}"/>
    <cellStyle name="Saída 2 5 3 9 4" xfId="35591" xr:uid="{00000000-0005-0000-0000-0000048B0000}"/>
    <cellStyle name="Saída 2 5 3 9 5" xfId="35592" xr:uid="{00000000-0005-0000-0000-0000058B0000}"/>
    <cellStyle name="Saída 2 5 4" xfId="35593" xr:uid="{00000000-0005-0000-0000-0000068B0000}"/>
    <cellStyle name="Saída 2 5 4 10" xfId="35594" xr:uid="{00000000-0005-0000-0000-0000078B0000}"/>
    <cellStyle name="Saída 2 5 4 10 2" xfId="35595" xr:uid="{00000000-0005-0000-0000-0000088B0000}"/>
    <cellStyle name="Saída 2 5 4 10 3" xfId="35596" xr:uid="{00000000-0005-0000-0000-0000098B0000}"/>
    <cellStyle name="Saída 2 5 4 10 4" xfId="35597" xr:uid="{00000000-0005-0000-0000-00000A8B0000}"/>
    <cellStyle name="Saída 2 5 4 10 5" xfId="35598" xr:uid="{00000000-0005-0000-0000-00000B8B0000}"/>
    <cellStyle name="Saída 2 5 4 11" xfId="35599" xr:uid="{00000000-0005-0000-0000-00000C8B0000}"/>
    <cellStyle name="Saída 2 5 4 11 2" xfId="35600" xr:uid="{00000000-0005-0000-0000-00000D8B0000}"/>
    <cellStyle name="Saída 2 5 4 11 3" xfId="35601" xr:uid="{00000000-0005-0000-0000-00000E8B0000}"/>
    <cellStyle name="Saída 2 5 4 11 4" xfId="35602" xr:uid="{00000000-0005-0000-0000-00000F8B0000}"/>
    <cellStyle name="Saída 2 5 4 12" xfId="35603" xr:uid="{00000000-0005-0000-0000-0000108B0000}"/>
    <cellStyle name="Saída 2 5 4 13" xfId="35604" xr:uid="{00000000-0005-0000-0000-0000118B0000}"/>
    <cellStyle name="Saída 2 5 4 14" xfId="35605" xr:uid="{00000000-0005-0000-0000-0000128B0000}"/>
    <cellStyle name="Saída 2 5 4 2" xfId="35606" xr:uid="{00000000-0005-0000-0000-0000138B0000}"/>
    <cellStyle name="Saída 2 5 4 2 2" xfId="35607" xr:uid="{00000000-0005-0000-0000-0000148B0000}"/>
    <cellStyle name="Saída 2 5 4 2 2 2" xfId="35608" xr:uid="{00000000-0005-0000-0000-0000158B0000}"/>
    <cellStyle name="Saída 2 5 4 2 2 3" xfId="35609" xr:uid="{00000000-0005-0000-0000-0000168B0000}"/>
    <cellStyle name="Saída 2 5 4 2 2 4" xfId="35610" xr:uid="{00000000-0005-0000-0000-0000178B0000}"/>
    <cellStyle name="Saída 2 5 4 2 2 5" xfId="35611" xr:uid="{00000000-0005-0000-0000-0000188B0000}"/>
    <cellStyle name="Saída 2 5 4 2 3" xfId="35612" xr:uid="{00000000-0005-0000-0000-0000198B0000}"/>
    <cellStyle name="Saída 2 5 4 2 3 2" xfId="35613" xr:uid="{00000000-0005-0000-0000-00001A8B0000}"/>
    <cellStyle name="Saída 2 5 4 2 3 3" xfId="35614" xr:uid="{00000000-0005-0000-0000-00001B8B0000}"/>
    <cellStyle name="Saída 2 5 4 2 3 4" xfId="35615" xr:uid="{00000000-0005-0000-0000-00001C8B0000}"/>
    <cellStyle name="Saída 2 5 4 2 3 5" xfId="35616" xr:uid="{00000000-0005-0000-0000-00001D8B0000}"/>
    <cellStyle name="Saída 2 5 4 2 4" xfId="35617" xr:uid="{00000000-0005-0000-0000-00001E8B0000}"/>
    <cellStyle name="Saída 2 5 4 2 4 2" xfId="35618" xr:uid="{00000000-0005-0000-0000-00001F8B0000}"/>
    <cellStyle name="Saída 2 5 4 2 4 3" xfId="35619" xr:uid="{00000000-0005-0000-0000-0000208B0000}"/>
    <cellStyle name="Saída 2 5 4 2 4 4" xfId="35620" xr:uid="{00000000-0005-0000-0000-0000218B0000}"/>
    <cellStyle name="Saída 2 5 4 2 4 5" xfId="35621" xr:uid="{00000000-0005-0000-0000-0000228B0000}"/>
    <cellStyle name="Saída 2 5 4 2 5" xfId="35622" xr:uid="{00000000-0005-0000-0000-0000238B0000}"/>
    <cellStyle name="Saída 2 5 4 2 5 2" xfId="35623" xr:uid="{00000000-0005-0000-0000-0000248B0000}"/>
    <cellStyle name="Saída 2 5 4 2 5 3" xfId="35624" xr:uid="{00000000-0005-0000-0000-0000258B0000}"/>
    <cellStyle name="Saída 2 5 4 2 5 4" xfId="35625" xr:uid="{00000000-0005-0000-0000-0000268B0000}"/>
    <cellStyle name="Saída 2 5 4 2 6" xfId="35626" xr:uid="{00000000-0005-0000-0000-0000278B0000}"/>
    <cellStyle name="Saída 2 5 4 2 6 2" xfId="35627" xr:uid="{00000000-0005-0000-0000-0000288B0000}"/>
    <cellStyle name="Saída 2 5 4 2 7" xfId="35628" xr:uid="{00000000-0005-0000-0000-0000298B0000}"/>
    <cellStyle name="Saída 2 5 4 2 8" xfId="35629" xr:uid="{00000000-0005-0000-0000-00002A8B0000}"/>
    <cellStyle name="Saída 2 5 4 3" xfId="35630" xr:uid="{00000000-0005-0000-0000-00002B8B0000}"/>
    <cellStyle name="Saída 2 5 4 3 2" xfId="35631" xr:uid="{00000000-0005-0000-0000-00002C8B0000}"/>
    <cellStyle name="Saída 2 5 4 3 2 2" xfId="35632" xr:uid="{00000000-0005-0000-0000-00002D8B0000}"/>
    <cellStyle name="Saída 2 5 4 3 2 3" xfId="35633" xr:uid="{00000000-0005-0000-0000-00002E8B0000}"/>
    <cellStyle name="Saída 2 5 4 3 2 4" xfId="35634" xr:uid="{00000000-0005-0000-0000-00002F8B0000}"/>
    <cellStyle name="Saída 2 5 4 3 2 5" xfId="35635" xr:uid="{00000000-0005-0000-0000-0000308B0000}"/>
    <cellStyle name="Saída 2 5 4 3 3" xfId="35636" xr:uid="{00000000-0005-0000-0000-0000318B0000}"/>
    <cellStyle name="Saída 2 5 4 3 3 2" xfId="35637" xr:uid="{00000000-0005-0000-0000-0000328B0000}"/>
    <cellStyle name="Saída 2 5 4 3 3 3" xfId="35638" xr:uid="{00000000-0005-0000-0000-0000338B0000}"/>
    <cellStyle name="Saída 2 5 4 3 3 4" xfId="35639" xr:uid="{00000000-0005-0000-0000-0000348B0000}"/>
    <cellStyle name="Saída 2 5 4 3 3 5" xfId="35640" xr:uid="{00000000-0005-0000-0000-0000358B0000}"/>
    <cellStyle name="Saída 2 5 4 3 4" xfId="35641" xr:uid="{00000000-0005-0000-0000-0000368B0000}"/>
    <cellStyle name="Saída 2 5 4 3 4 2" xfId="35642" xr:uid="{00000000-0005-0000-0000-0000378B0000}"/>
    <cellStyle name="Saída 2 5 4 3 4 3" xfId="35643" xr:uid="{00000000-0005-0000-0000-0000388B0000}"/>
    <cellStyle name="Saída 2 5 4 3 4 4" xfId="35644" xr:uid="{00000000-0005-0000-0000-0000398B0000}"/>
    <cellStyle name="Saída 2 5 4 3 4 5" xfId="35645" xr:uid="{00000000-0005-0000-0000-00003A8B0000}"/>
    <cellStyle name="Saída 2 5 4 3 5" xfId="35646" xr:uid="{00000000-0005-0000-0000-00003B8B0000}"/>
    <cellStyle name="Saída 2 5 4 3 5 2" xfId="35647" xr:uid="{00000000-0005-0000-0000-00003C8B0000}"/>
    <cellStyle name="Saída 2 5 4 3 5 3" xfId="35648" xr:uid="{00000000-0005-0000-0000-00003D8B0000}"/>
    <cellStyle name="Saída 2 5 4 3 5 4" xfId="35649" xr:uid="{00000000-0005-0000-0000-00003E8B0000}"/>
    <cellStyle name="Saída 2 5 4 3 6" xfId="35650" xr:uid="{00000000-0005-0000-0000-00003F8B0000}"/>
    <cellStyle name="Saída 2 5 4 3 6 2" xfId="35651" xr:uid="{00000000-0005-0000-0000-0000408B0000}"/>
    <cellStyle name="Saída 2 5 4 3 7" xfId="35652" xr:uid="{00000000-0005-0000-0000-0000418B0000}"/>
    <cellStyle name="Saída 2 5 4 3 7 2" xfId="35653" xr:uid="{00000000-0005-0000-0000-0000428B0000}"/>
    <cellStyle name="Saída 2 5 4 3 8" xfId="35654" xr:uid="{00000000-0005-0000-0000-0000438B0000}"/>
    <cellStyle name="Saída 2 5 4 3 8 2" xfId="35655" xr:uid="{00000000-0005-0000-0000-0000448B0000}"/>
    <cellStyle name="Saída 2 5 4 3 9" xfId="35656" xr:uid="{00000000-0005-0000-0000-0000458B0000}"/>
    <cellStyle name="Saída 2 5 4 4" xfId="35657" xr:uid="{00000000-0005-0000-0000-0000468B0000}"/>
    <cellStyle name="Saída 2 5 4 4 2" xfId="35658" xr:uid="{00000000-0005-0000-0000-0000478B0000}"/>
    <cellStyle name="Saída 2 5 4 4 2 2" xfId="35659" xr:uid="{00000000-0005-0000-0000-0000488B0000}"/>
    <cellStyle name="Saída 2 5 4 4 2 3" xfId="35660" xr:uid="{00000000-0005-0000-0000-0000498B0000}"/>
    <cellStyle name="Saída 2 5 4 4 2 4" xfId="35661" xr:uid="{00000000-0005-0000-0000-00004A8B0000}"/>
    <cellStyle name="Saída 2 5 4 4 2 5" xfId="35662" xr:uid="{00000000-0005-0000-0000-00004B8B0000}"/>
    <cellStyle name="Saída 2 5 4 4 3" xfId="35663" xr:uid="{00000000-0005-0000-0000-00004C8B0000}"/>
    <cellStyle name="Saída 2 5 4 4 3 2" xfId="35664" xr:uid="{00000000-0005-0000-0000-00004D8B0000}"/>
    <cellStyle name="Saída 2 5 4 4 3 3" xfId="35665" xr:uid="{00000000-0005-0000-0000-00004E8B0000}"/>
    <cellStyle name="Saída 2 5 4 4 3 4" xfId="35666" xr:uid="{00000000-0005-0000-0000-00004F8B0000}"/>
    <cellStyle name="Saída 2 5 4 4 3 5" xfId="35667" xr:uid="{00000000-0005-0000-0000-0000508B0000}"/>
    <cellStyle name="Saída 2 5 4 4 4" xfId="35668" xr:uid="{00000000-0005-0000-0000-0000518B0000}"/>
    <cellStyle name="Saída 2 5 4 4 4 2" xfId="35669" xr:uid="{00000000-0005-0000-0000-0000528B0000}"/>
    <cellStyle name="Saída 2 5 4 4 4 3" xfId="35670" xr:uid="{00000000-0005-0000-0000-0000538B0000}"/>
    <cellStyle name="Saída 2 5 4 4 4 4" xfId="35671" xr:uid="{00000000-0005-0000-0000-0000548B0000}"/>
    <cellStyle name="Saída 2 5 4 4 4 5" xfId="35672" xr:uid="{00000000-0005-0000-0000-0000558B0000}"/>
    <cellStyle name="Saída 2 5 4 4 5" xfId="35673" xr:uid="{00000000-0005-0000-0000-0000568B0000}"/>
    <cellStyle name="Saída 2 5 4 4 5 2" xfId="35674" xr:uid="{00000000-0005-0000-0000-0000578B0000}"/>
    <cellStyle name="Saída 2 5 4 4 5 3" xfId="35675" xr:uid="{00000000-0005-0000-0000-0000588B0000}"/>
    <cellStyle name="Saída 2 5 4 4 5 4" xfId="35676" xr:uid="{00000000-0005-0000-0000-0000598B0000}"/>
    <cellStyle name="Saída 2 5 4 4 6" xfId="35677" xr:uid="{00000000-0005-0000-0000-00005A8B0000}"/>
    <cellStyle name="Saída 2 5 4 4 6 2" xfId="35678" xr:uid="{00000000-0005-0000-0000-00005B8B0000}"/>
    <cellStyle name="Saída 2 5 4 4 7" xfId="35679" xr:uid="{00000000-0005-0000-0000-00005C8B0000}"/>
    <cellStyle name="Saída 2 5 4 4 7 2" xfId="35680" xr:uid="{00000000-0005-0000-0000-00005D8B0000}"/>
    <cellStyle name="Saída 2 5 4 4 8" xfId="35681" xr:uid="{00000000-0005-0000-0000-00005E8B0000}"/>
    <cellStyle name="Saída 2 5 4 4 8 2" xfId="35682" xr:uid="{00000000-0005-0000-0000-00005F8B0000}"/>
    <cellStyle name="Saída 2 5 4 4 9" xfId="35683" xr:uid="{00000000-0005-0000-0000-0000608B0000}"/>
    <cellStyle name="Saída 2 5 4 5" xfId="35684" xr:uid="{00000000-0005-0000-0000-0000618B0000}"/>
    <cellStyle name="Saída 2 5 4 5 2" xfId="35685" xr:uid="{00000000-0005-0000-0000-0000628B0000}"/>
    <cellStyle name="Saída 2 5 4 5 2 2" xfId="35686" xr:uid="{00000000-0005-0000-0000-0000638B0000}"/>
    <cellStyle name="Saída 2 5 4 5 2 3" xfId="35687" xr:uid="{00000000-0005-0000-0000-0000648B0000}"/>
    <cellStyle name="Saída 2 5 4 5 2 4" xfId="35688" xr:uid="{00000000-0005-0000-0000-0000658B0000}"/>
    <cellStyle name="Saída 2 5 4 5 2 5" xfId="35689" xr:uid="{00000000-0005-0000-0000-0000668B0000}"/>
    <cellStyle name="Saída 2 5 4 5 3" xfId="35690" xr:uid="{00000000-0005-0000-0000-0000678B0000}"/>
    <cellStyle name="Saída 2 5 4 5 3 2" xfId="35691" xr:uid="{00000000-0005-0000-0000-0000688B0000}"/>
    <cellStyle name="Saída 2 5 4 5 3 3" xfId="35692" xr:uid="{00000000-0005-0000-0000-0000698B0000}"/>
    <cellStyle name="Saída 2 5 4 5 3 4" xfId="35693" xr:uid="{00000000-0005-0000-0000-00006A8B0000}"/>
    <cellStyle name="Saída 2 5 4 5 3 5" xfId="35694" xr:uid="{00000000-0005-0000-0000-00006B8B0000}"/>
    <cellStyle name="Saída 2 5 4 5 4" xfId="35695" xr:uid="{00000000-0005-0000-0000-00006C8B0000}"/>
    <cellStyle name="Saída 2 5 4 5 4 2" xfId="35696" xr:uid="{00000000-0005-0000-0000-00006D8B0000}"/>
    <cellStyle name="Saída 2 5 4 5 4 3" xfId="35697" xr:uid="{00000000-0005-0000-0000-00006E8B0000}"/>
    <cellStyle name="Saída 2 5 4 5 4 4" xfId="35698" xr:uid="{00000000-0005-0000-0000-00006F8B0000}"/>
    <cellStyle name="Saída 2 5 4 5 4 5" xfId="35699" xr:uid="{00000000-0005-0000-0000-0000708B0000}"/>
    <cellStyle name="Saída 2 5 4 5 5" xfId="35700" xr:uid="{00000000-0005-0000-0000-0000718B0000}"/>
    <cellStyle name="Saída 2 5 4 5 5 2" xfId="35701" xr:uid="{00000000-0005-0000-0000-0000728B0000}"/>
    <cellStyle name="Saída 2 5 4 5 5 3" xfId="35702" xr:uid="{00000000-0005-0000-0000-0000738B0000}"/>
    <cellStyle name="Saída 2 5 4 5 5 4" xfId="35703" xr:uid="{00000000-0005-0000-0000-0000748B0000}"/>
    <cellStyle name="Saída 2 5 4 5 6" xfId="35704" xr:uid="{00000000-0005-0000-0000-0000758B0000}"/>
    <cellStyle name="Saída 2 5 4 5 6 2" xfId="35705" xr:uid="{00000000-0005-0000-0000-0000768B0000}"/>
    <cellStyle name="Saída 2 5 4 5 7" xfId="35706" xr:uid="{00000000-0005-0000-0000-0000778B0000}"/>
    <cellStyle name="Saída 2 5 4 5 7 2" xfId="35707" xr:uid="{00000000-0005-0000-0000-0000788B0000}"/>
    <cellStyle name="Saída 2 5 4 5 8" xfId="35708" xr:uid="{00000000-0005-0000-0000-0000798B0000}"/>
    <cellStyle name="Saída 2 5 4 5 8 2" xfId="35709" xr:uid="{00000000-0005-0000-0000-00007A8B0000}"/>
    <cellStyle name="Saída 2 5 4 5 9" xfId="35710" xr:uid="{00000000-0005-0000-0000-00007B8B0000}"/>
    <cellStyle name="Saída 2 5 4 6" xfId="35711" xr:uid="{00000000-0005-0000-0000-00007C8B0000}"/>
    <cellStyle name="Saída 2 5 4 6 2" xfId="35712" xr:uid="{00000000-0005-0000-0000-00007D8B0000}"/>
    <cellStyle name="Saída 2 5 4 6 2 2" xfId="35713" xr:uid="{00000000-0005-0000-0000-00007E8B0000}"/>
    <cellStyle name="Saída 2 5 4 6 2 3" xfId="35714" xr:uid="{00000000-0005-0000-0000-00007F8B0000}"/>
    <cellStyle name="Saída 2 5 4 6 2 4" xfId="35715" xr:uid="{00000000-0005-0000-0000-0000808B0000}"/>
    <cellStyle name="Saída 2 5 4 6 2 5" xfId="35716" xr:uid="{00000000-0005-0000-0000-0000818B0000}"/>
    <cellStyle name="Saída 2 5 4 6 3" xfId="35717" xr:uid="{00000000-0005-0000-0000-0000828B0000}"/>
    <cellStyle name="Saída 2 5 4 6 3 2" xfId="35718" xr:uid="{00000000-0005-0000-0000-0000838B0000}"/>
    <cellStyle name="Saída 2 5 4 6 3 3" xfId="35719" xr:uid="{00000000-0005-0000-0000-0000848B0000}"/>
    <cellStyle name="Saída 2 5 4 6 3 4" xfId="35720" xr:uid="{00000000-0005-0000-0000-0000858B0000}"/>
    <cellStyle name="Saída 2 5 4 6 3 5" xfId="35721" xr:uid="{00000000-0005-0000-0000-0000868B0000}"/>
    <cellStyle name="Saída 2 5 4 6 4" xfId="35722" xr:uid="{00000000-0005-0000-0000-0000878B0000}"/>
    <cellStyle name="Saída 2 5 4 6 4 2" xfId="35723" xr:uid="{00000000-0005-0000-0000-0000888B0000}"/>
    <cellStyle name="Saída 2 5 4 6 4 3" xfId="35724" xr:uid="{00000000-0005-0000-0000-0000898B0000}"/>
    <cellStyle name="Saída 2 5 4 6 4 4" xfId="35725" xr:uid="{00000000-0005-0000-0000-00008A8B0000}"/>
    <cellStyle name="Saída 2 5 4 6 4 5" xfId="35726" xr:uid="{00000000-0005-0000-0000-00008B8B0000}"/>
    <cellStyle name="Saída 2 5 4 6 5" xfId="35727" xr:uid="{00000000-0005-0000-0000-00008C8B0000}"/>
    <cellStyle name="Saída 2 5 4 6 5 2" xfId="35728" xr:uid="{00000000-0005-0000-0000-00008D8B0000}"/>
    <cellStyle name="Saída 2 5 4 6 5 3" xfId="35729" xr:uid="{00000000-0005-0000-0000-00008E8B0000}"/>
    <cellStyle name="Saída 2 5 4 6 5 4" xfId="35730" xr:uid="{00000000-0005-0000-0000-00008F8B0000}"/>
    <cellStyle name="Saída 2 5 4 6 6" xfId="35731" xr:uid="{00000000-0005-0000-0000-0000908B0000}"/>
    <cellStyle name="Saída 2 5 4 6 7" xfId="35732" xr:uid="{00000000-0005-0000-0000-0000918B0000}"/>
    <cellStyle name="Saída 2 5 4 6 8" xfId="35733" xr:uid="{00000000-0005-0000-0000-0000928B0000}"/>
    <cellStyle name="Saída 2 5 4 7" xfId="35734" xr:uid="{00000000-0005-0000-0000-0000938B0000}"/>
    <cellStyle name="Saída 2 5 4 7 2" xfId="35735" xr:uid="{00000000-0005-0000-0000-0000948B0000}"/>
    <cellStyle name="Saída 2 5 4 7 3" xfId="35736" xr:uid="{00000000-0005-0000-0000-0000958B0000}"/>
    <cellStyle name="Saída 2 5 4 7 4" xfId="35737" xr:uid="{00000000-0005-0000-0000-0000968B0000}"/>
    <cellStyle name="Saída 2 5 4 7 5" xfId="35738" xr:uid="{00000000-0005-0000-0000-0000978B0000}"/>
    <cellStyle name="Saída 2 5 4 8" xfId="35739" xr:uid="{00000000-0005-0000-0000-0000988B0000}"/>
    <cellStyle name="Saída 2 5 4 8 2" xfId="35740" xr:uid="{00000000-0005-0000-0000-0000998B0000}"/>
    <cellStyle name="Saída 2 5 4 8 3" xfId="35741" xr:uid="{00000000-0005-0000-0000-00009A8B0000}"/>
    <cellStyle name="Saída 2 5 4 8 4" xfId="35742" xr:uid="{00000000-0005-0000-0000-00009B8B0000}"/>
    <cellStyle name="Saída 2 5 4 8 5" xfId="35743" xr:uid="{00000000-0005-0000-0000-00009C8B0000}"/>
    <cellStyle name="Saída 2 5 4 9" xfId="35744" xr:uid="{00000000-0005-0000-0000-00009D8B0000}"/>
    <cellStyle name="Saída 2 5 4 9 2" xfId="35745" xr:uid="{00000000-0005-0000-0000-00009E8B0000}"/>
    <cellStyle name="Saída 2 5 4 9 3" xfId="35746" xr:uid="{00000000-0005-0000-0000-00009F8B0000}"/>
    <cellStyle name="Saída 2 5 4 9 4" xfId="35747" xr:uid="{00000000-0005-0000-0000-0000A08B0000}"/>
    <cellStyle name="Saída 2 5 4 9 5" xfId="35748" xr:uid="{00000000-0005-0000-0000-0000A18B0000}"/>
    <cellStyle name="Saída 2 5 5" xfId="35749" xr:uid="{00000000-0005-0000-0000-0000A28B0000}"/>
    <cellStyle name="Saída 2 5 5 10" xfId="35750" xr:uid="{00000000-0005-0000-0000-0000A38B0000}"/>
    <cellStyle name="Saída 2 5 5 10 2" xfId="35751" xr:uid="{00000000-0005-0000-0000-0000A48B0000}"/>
    <cellStyle name="Saída 2 5 5 11" xfId="35752" xr:uid="{00000000-0005-0000-0000-0000A58B0000}"/>
    <cellStyle name="Saída 2 5 5 2" xfId="35753" xr:uid="{00000000-0005-0000-0000-0000A68B0000}"/>
    <cellStyle name="Saída 2 5 5 2 2" xfId="35754" xr:uid="{00000000-0005-0000-0000-0000A78B0000}"/>
    <cellStyle name="Saída 2 5 5 2 2 2" xfId="35755" xr:uid="{00000000-0005-0000-0000-0000A88B0000}"/>
    <cellStyle name="Saída 2 5 5 2 3" xfId="35756" xr:uid="{00000000-0005-0000-0000-0000A98B0000}"/>
    <cellStyle name="Saída 2 5 5 2 3 2" xfId="35757" xr:uid="{00000000-0005-0000-0000-0000AA8B0000}"/>
    <cellStyle name="Saída 2 5 5 2 4" xfId="35758" xr:uid="{00000000-0005-0000-0000-0000AB8B0000}"/>
    <cellStyle name="Saída 2 5 5 2 4 2" xfId="35759" xr:uid="{00000000-0005-0000-0000-0000AC8B0000}"/>
    <cellStyle name="Saída 2 5 5 2 5" xfId="35760" xr:uid="{00000000-0005-0000-0000-0000AD8B0000}"/>
    <cellStyle name="Saída 2 5 5 2 5 2" xfId="35761" xr:uid="{00000000-0005-0000-0000-0000AE8B0000}"/>
    <cellStyle name="Saída 2 5 5 2 6" xfId="35762" xr:uid="{00000000-0005-0000-0000-0000AF8B0000}"/>
    <cellStyle name="Saída 2 5 5 2 6 2" xfId="35763" xr:uid="{00000000-0005-0000-0000-0000B08B0000}"/>
    <cellStyle name="Saída 2 5 5 2 7" xfId="35764" xr:uid="{00000000-0005-0000-0000-0000B18B0000}"/>
    <cellStyle name="Saída 2 5 5 3" xfId="35765" xr:uid="{00000000-0005-0000-0000-0000B28B0000}"/>
    <cellStyle name="Saída 2 5 5 3 2" xfId="35766" xr:uid="{00000000-0005-0000-0000-0000B38B0000}"/>
    <cellStyle name="Saída 2 5 5 3 2 2" xfId="35767" xr:uid="{00000000-0005-0000-0000-0000B48B0000}"/>
    <cellStyle name="Saída 2 5 5 3 3" xfId="35768" xr:uid="{00000000-0005-0000-0000-0000B58B0000}"/>
    <cellStyle name="Saída 2 5 5 3 3 2" xfId="35769" xr:uid="{00000000-0005-0000-0000-0000B68B0000}"/>
    <cellStyle name="Saída 2 5 5 3 4" xfId="35770" xr:uid="{00000000-0005-0000-0000-0000B78B0000}"/>
    <cellStyle name="Saída 2 5 5 3 4 2" xfId="35771" xr:uid="{00000000-0005-0000-0000-0000B88B0000}"/>
    <cellStyle name="Saída 2 5 5 3 5" xfId="35772" xr:uid="{00000000-0005-0000-0000-0000B98B0000}"/>
    <cellStyle name="Saída 2 5 5 3 5 2" xfId="35773" xr:uid="{00000000-0005-0000-0000-0000BA8B0000}"/>
    <cellStyle name="Saída 2 5 5 3 6" xfId="35774" xr:uid="{00000000-0005-0000-0000-0000BB8B0000}"/>
    <cellStyle name="Saída 2 5 5 3 6 2" xfId="35775" xr:uid="{00000000-0005-0000-0000-0000BC8B0000}"/>
    <cellStyle name="Saída 2 5 5 3 7" xfId="35776" xr:uid="{00000000-0005-0000-0000-0000BD8B0000}"/>
    <cellStyle name="Saída 2 5 5 3 7 2" xfId="35777" xr:uid="{00000000-0005-0000-0000-0000BE8B0000}"/>
    <cellStyle name="Saída 2 5 5 3 8" xfId="35778" xr:uid="{00000000-0005-0000-0000-0000BF8B0000}"/>
    <cellStyle name="Saída 2 5 5 3 8 2" xfId="35779" xr:uid="{00000000-0005-0000-0000-0000C08B0000}"/>
    <cellStyle name="Saída 2 5 5 3 9" xfId="35780" xr:uid="{00000000-0005-0000-0000-0000C18B0000}"/>
    <cellStyle name="Saída 2 5 5 4" xfId="35781" xr:uid="{00000000-0005-0000-0000-0000C28B0000}"/>
    <cellStyle name="Saída 2 5 5 4 2" xfId="35782" xr:uid="{00000000-0005-0000-0000-0000C38B0000}"/>
    <cellStyle name="Saída 2 5 5 4 2 2" xfId="35783" xr:uid="{00000000-0005-0000-0000-0000C48B0000}"/>
    <cellStyle name="Saída 2 5 5 4 3" xfId="35784" xr:uid="{00000000-0005-0000-0000-0000C58B0000}"/>
    <cellStyle name="Saída 2 5 5 4 3 2" xfId="35785" xr:uid="{00000000-0005-0000-0000-0000C68B0000}"/>
    <cellStyle name="Saída 2 5 5 4 4" xfId="35786" xr:uid="{00000000-0005-0000-0000-0000C78B0000}"/>
    <cellStyle name="Saída 2 5 5 4 4 2" xfId="35787" xr:uid="{00000000-0005-0000-0000-0000C88B0000}"/>
    <cellStyle name="Saída 2 5 5 4 5" xfId="35788" xr:uid="{00000000-0005-0000-0000-0000C98B0000}"/>
    <cellStyle name="Saída 2 5 5 4 5 2" xfId="35789" xr:uid="{00000000-0005-0000-0000-0000CA8B0000}"/>
    <cellStyle name="Saída 2 5 5 4 6" xfId="35790" xr:uid="{00000000-0005-0000-0000-0000CB8B0000}"/>
    <cellStyle name="Saída 2 5 5 4 6 2" xfId="35791" xr:uid="{00000000-0005-0000-0000-0000CC8B0000}"/>
    <cellStyle name="Saída 2 5 5 4 7" xfId="35792" xr:uid="{00000000-0005-0000-0000-0000CD8B0000}"/>
    <cellStyle name="Saída 2 5 5 4 7 2" xfId="35793" xr:uid="{00000000-0005-0000-0000-0000CE8B0000}"/>
    <cellStyle name="Saída 2 5 5 4 8" xfId="35794" xr:uid="{00000000-0005-0000-0000-0000CF8B0000}"/>
    <cellStyle name="Saída 2 5 5 4 8 2" xfId="35795" xr:uid="{00000000-0005-0000-0000-0000D08B0000}"/>
    <cellStyle name="Saída 2 5 5 4 9" xfId="35796" xr:uid="{00000000-0005-0000-0000-0000D18B0000}"/>
    <cellStyle name="Saída 2 5 5 5" xfId="35797" xr:uid="{00000000-0005-0000-0000-0000D28B0000}"/>
    <cellStyle name="Saída 2 5 5 5 2" xfId="35798" xr:uid="{00000000-0005-0000-0000-0000D38B0000}"/>
    <cellStyle name="Saída 2 5 5 5 2 2" xfId="35799" xr:uid="{00000000-0005-0000-0000-0000D48B0000}"/>
    <cellStyle name="Saída 2 5 5 5 3" xfId="35800" xr:uid="{00000000-0005-0000-0000-0000D58B0000}"/>
    <cellStyle name="Saída 2 5 5 5 3 2" xfId="35801" xr:uid="{00000000-0005-0000-0000-0000D68B0000}"/>
    <cellStyle name="Saída 2 5 5 5 4" xfId="35802" xr:uid="{00000000-0005-0000-0000-0000D78B0000}"/>
    <cellStyle name="Saída 2 5 5 5 4 2" xfId="35803" xr:uid="{00000000-0005-0000-0000-0000D88B0000}"/>
    <cellStyle name="Saída 2 5 5 5 5" xfId="35804" xr:uid="{00000000-0005-0000-0000-0000D98B0000}"/>
    <cellStyle name="Saída 2 5 5 5 5 2" xfId="35805" xr:uid="{00000000-0005-0000-0000-0000DA8B0000}"/>
    <cellStyle name="Saída 2 5 5 5 6" xfId="35806" xr:uid="{00000000-0005-0000-0000-0000DB8B0000}"/>
    <cellStyle name="Saída 2 5 5 5 6 2" xfId="35807" xr:uid="{00000000-0005-0000-0000-0000DC8B0000}"/>
    <cellStyle name="Saída 2 5 5 5 7" xfId="35808" xr:uid="{00000000-0005-0000-0000-0000DD8B0000}"/>
    <cellStyle name="Saída 2 5 5 5 7 2" xfId="35809" xr:uid="{00000000-0005-0000-0000-0000DE8B0000}"/>
    <cellStyle name="Saída 2 5 5 5 8" xfId="35810" xr:uid="{00000000-0005-0000-0000-0000DF8B0000}"/>
    <cellStyle name="Saída 2 5 5 5 8 2" xfId="35811" xr:uid="{00000000-0005-0000-0000-0000E08B0000}"/>
    <cellStyle name="Saída 2 5 5 5 9" xfId="35812" xr:uid="{00000000-0005-0000-0000-0000E18B0000}"/>
    <cellStyle name="Saída 2 5 5 6" xfId="35813" xr:uid="{00000000-0005-0000-0000-0000E28B0000}"/>
    <cellStyle name="Saída 2 5 5 6 2" xfId="35814" xr:uid="{00000000-0005-0000-0000-0000E38B0000}"/>
    <cellStyle name="Saída 2 5 5 7" xfId="35815" xr:uid="{00000000-0005-0000-0000-0000E48B0000}"/>
    <cellStyle name="Saída 2 5 5 7 2" xfId="35816" xr:uid="{00000000-0005-0000-0000-0000E58B0000}"/>
    <cellStyle name="Saída 2 5 5 8" xfId="35817" xr:uid="{00000000-0005-0000-0000-0000E68B0000}"/>
    <cellStyle name="Saída 2 5 5 8 2" xfId="35818" xr:uid="{00000000-0005-0000-0000-0000E78B0000}"/>
    <cellStyle name="Saída 2 5 5 9" xfId="35819" xr:uid="{00000000-0005-0000-0000-0000E88B0000}"/>
    <cellStyle name="Saída 2 5 5 9 2" xfId="35820" xr:uid="{00000000-0005-0000-0000-0000E98B0000}"/>
    <cellStyle name="Saída 2 5 6" xfId="35821" xr:uid="{00000000-0005-0000-0000-0000EA8B0000}"/>
    <cellStyle name="Saída 2 5 6 2" xfId="35822" xr:uid="{00000000-0005-0000-0000-0000EB8B0000}"/>
    <cellStyle name="Saída 2 5 6 2 2" xfId="35823" xr:uid="{00000000-0005-0000-0000-0000EC8B0000}"/>
    <cellStyle name="Saída 2 5 6 2 2 2" xfId="35824" xr:uid="{00000000-0005-0000-0000-0000ED8B0000}"/>
    <cellStyle name="Saída 2 5 6 2 3" xfId="35825" xr:uid="{00000000-0005-0000-0000-0000EE8B0000}"/>
    <cellStyle name="Saída 2 5 6 2 3 2" xfId="35826" xr:uid="{00000000-0005-0000-0000-0000EF8B0000}"/>
    <cellStyle name="Saída 2 5 6 2 4" xfId="35827" xr:uid="{00000000-0005-0000-0000-0000F08B0000}"/>
    <cellStyle name="Saída 2 5 6 2 4 2" xfId="35828" xr:uid="{00000000-0005-0000-0000-0000F18B0000}"/>
    <cellStyle name="Saída 2 5 6 2 5" xfId="35829" xr:uid="{00000000-0005-0000-0000-0000F28B0000}"/>
    <cellStyle name="Saída 2 5 6 2 5 2" xfId="35830" xr:uid="{00000000-0005-0000-0000-0000F38B0000}"/>
    <cellStyle name="Saída 2 5 6 2 6" xfId="35831" xr:uid="{00000000-0005-0000-0000-0000F48B0000}"/>
    <cellStyle name="Saída 2 5 6 2 6 2" xfId="35832" xr:uid="{00000000-0005-0000-0000-0000F58B0000}"/>
    <cellStyle name="Saída 2 5 6 2 7" xfId="35833" xr:uid="{00000000-0005-0000-0000-0000F68B0000}"/>
    <cellStyle name="Saída 2 5 6 3" xfId="35834" xr:uid="{00000000-0005-0000-0000-0000F78B0000}"/>
    <cellStyle name="Saída 2 5 6 3 2" xfId="35835" xr:uid="{00000000-0005-0000-0000-0000F88B0000}"/>
    <cellStyle name="Saída 2 5 6 3 2 2" xfId="35836" xr:uid="{00000000-0005-0000-0000-0000F98B0000}"/>
    <cellStyle name="Saída 2 5 6 3 3" xfId="35837" xr:uid="{00000000-0005-0000-0000-0000FA8B0000}"/>
    <cellStyle name="Saída 2 5 6 3 3 2" xfId="35838" xr:uid="{00000000-0005-0000-0000-0000FB8B0000}"/>
    <cellStyle name="Saída 2 5 6 3 4" xfId="35839" xr:uid="{00000000-0005-0000-0000-0000FC8B0000}"/>
    <cellStyle name="Saída 2 5 6 3 4 2" xfId="35840" xr:uid="{00000000-0005-0000-0000-0000FD8B0000}"/>
    <cellStyle name="Saída 2 5 6 3 5" xfId="35841" xr:uid="{00000000-0005-0000-0000-0000FE8B0000}"/>
    <cellStyle name="Saída 2 5 6 3 5 2" xfId="35842" xr:uid="{00000000-0005-0000-0000-0000FF8B0000}"/>
    <cellStyle name="Saída 2 5 6 3 6" xfId="35843" xr:uid="{00000000-0005-0000-0000-0000008C0000}"/>
    <cellStyle name="Saída 2 5 6 3 6 2" xfId="35844" xr:uid="{00000000-0005-0000-0000-0000018C0000}"/>
    <cellStyle name="Saída 2 5 6 3 7" xfId="35845" xr:uid="{00000000-0005-0000-0000-0000028C0000}"/>
    <cellStyle name="Saída 2 5 6 3 7 2" xfId="35846" xr:uid="{00000000-0005-0000-0000-0000038C0000}"/>
    <cellStyle name="Saída 2 5 6 3 8" xfId="35847" xr:uid="{00000000-0005-0000-0000-0000048C0000}"/>
    <cellStyle name="Saída 2 5 6 3 8 2" xfId="35848" xr:uid="{00000000-0005-0000-0000-0000058C0000}"/>
    <cellStyle name="Saída 2 5 6 3 9" xfId="35849" xr:uid="{00000000-0005-0000-0000-0000068C0000}"/>
    <cellStyle name="Saída 2 5 6 4" xfId="35850" xr:uid="{00000000-0005-0000-0000-0000078C0000}"/>
    <cellStyle name="Saída 2 5 6 4 2" xfId="35851" xr:uid="{00000000-0005-0000-0000-0000088C0000}"/>
    <cellStyle name="Saída 2 5 6 4 2 2" xfId="35852" xr:uid="{00000000-0005-0000-0000-0000098C0000}"/>
    <cellStyle name="Saída 2 5 6 4 3" xfId="35853" xr:uid="{00000000-0005-0000-0000-00000A8C0000}"/>
    <cellStyle name="Saída 2 5 6 4 3 2" xfId="35854" xr:uid="{00000000-0005-0000-0000-00000B8C0000}"/>
    <cellStyle name="Saída 2 5 6 4 4" xfId="35855" xr:uid="{00000000-0005-0000-0000-00000C8C0000}"/>
    <cellStyle name="Saída 2 5 6 4 4 2" xfId="35856" xr:uid="{00000000-0005-0000-0000-00000D8C0000}"/>
    <cellStyle name="Saída 2 5 6 4 5" xfId="35857" xr:uid="{00000000-0005-0000-0000-00000E8C0000}"/>
    <cellStyle name="Saída 2 5 6 4 5 2" xfId="35858" xr:uid="{00000000-0005-0000-0000-00000F8C0000}"/>
    <cellStyle name="Saída 2 5 6 4 6" xfId="35859" xr:uid="{00000000-0005-0000-0000-0000108C0000}"/>
    <cellStyle name="Saída 2 5 6 4 6 2" xfId="35860" xr:uid="{00000000-0005-0000-0000-0000118C0000}"/>
    <cellStyle name="Saída 2 5 6 4 7" xfId="35861" xr:uid="{00000000-0005-0000-0000-0000128C0000}"/>
    <cellStyle name="Saída 2 5 6 4 7 2" xfId="35862" xr:uid="{00000000-0005-0000-0000-0000138C0000}"/>
    <cellStyle name="Saída 2 5 6 4 8" xfId="35863" xr:uid="{00000000-0005-0000-0000-0000148C0000}"/>
    <cellStyle name="Saída 2 5 6 4 8 2" xfId="35864" xr:uid="{00000000-0005-0000-0000-0000158C0000}"/>
    <cellStyle name="Saída 2 5 6 4 9" xfId="35865" xr:uid="{00000000-0005-0000-0000-0000168C0000}"/>
    <cellStyle name="Saída 2 5 6 5" xfId="35866" xr:uid="{00000000-0005-0000-0000-0000178C0000}"/>
    <cellStyle name="Saída 2 5 6 5 2" xfId="35867" xr:uid="{00000000-0005-0000-0000-0000188C0000}"/>
    <cellStyle name="Saída 2 5 6 5 2 2" xfId="35868" xr:uid="{00000000-0005-0000-0000-0000198C0000}"/>
    <cellStyle name="Saída 2 5 6 5 3" xfId="35869" xr:uid="{00000000-0005-0000-0000-00001A8C0000}"/>
    <cellStyle name="Saída 2 5 6 5 3 2" xfId="35870" xr:uid="{00000000-0005-0000-0000-00001B8C0000}"/>
    <cellStyle name="Saída 2 5 6 5 4" xfId="35871" xr:uid="{00000000-0005-0000-0000-00001C8C0000}"/>
    <cellStyle name="Saída 2 5 6 5 4 2" xfId="35872" xr:uid="{00000000-0005-0000-0000-00001D8C0000}"/>
    <cellStyle name="Saída 2 5 6 5 5" xfId="35873" xr:uid="{00000000-0005-0000-0000-00001E8C0000}"/>
    <cellStyle name="Saída 2 5 6 5 5 2" xfId="35874" xr:uid="{00000000-0005-0000-0000-00001F8C0000}"/>
    <cellStyle name="Saída 2 5 6 5 6" xfId="35875" xr:uid="{00000000-0005-0000-0000-0000208C0000}"/>
    <cellStyle name="Saída 2 5 6 5 6 2" xfId="35876" xr:uid="{00000000-0005-0000-0000-0000218C0000}"/>
    <cellStyle name="Saída 2 5 6 5 7" xfId="35877" xr:uid="{00000000-0005-0000-0000-0000228C0000}"/>
    <cellStyle name="Saída 2 5 6 5 7 2" xfId="35878" xr:uid="{00000000-0005-0000-0000-0000238C0000}"/>
    <cellStyle name="Saída 2 5 6 5 8" xfId="35879" xr:uid="{00000000-0005-0000-0000-0000248C0000}"/>
    <cellStyle name="Saída 2 5 6 5 8 2" xfId="35880" xr:uid="{00000000-0005-0000-0000-0000258C0000}"/>
    <cellStyle name="Saída 2 5 6 5 9" xfId="35881" xr:uid="{00000000-0005-0000-0000-0000268C0000}"/>
    <cellStyle name="Saída 2 5 6 6" xfId="35882" xr:uid="{00000000-0005-0000-0000-0000278C0000}"/>
    <cellStyle name="Saída 2 5 6 6 2" xfId="35883" xr:uid="{00000000-0005-0000-0000-0000288C0000}"/>
    <cellStyle name="Saída 2 5 6 7" xfId="35884" xr:uid="{00000000-0005-0000-0000-0000298C0000}"/>
    <cellStyle name="Saída 2 5 6 7 2" xfId="35885" xr:uid="{00000000-0005-0000-0000-00002A8C0000}"/>
    <cellStyle name="Saída 2 5 6 8" xfId="35886" xr:uid="{00000000-0005-0000-0000-00002B8C0000}"/>
    <cellStyle name="Saída 2 5 6 8 2" xfId="35887" xr:uid="{00000000-0005-0000-0000-00002C8C0000}"/>
    <cellStyle name="Saída 2 5 6 9" xfId="35888" xr:uid="{00000000-0005-0000-0000-00002D8C0000}"/>
    <cellStyle name="Saída 2 5 7" xfId="35889" xr:uid="{00000000-0005-0000-0000-00002E8C0000}"/>
    <cellStyle name="Saída 2 5 7 2" xfId="35890" xr:uid="{00000000-0005-0000-0000-00002F8C0000}"/>
    <cellStyle name="Saída 2 5 7 2 2" xfId="35891" xr:uid="{00000000-0005-0000-0000-0000308C0000}"/>
    <cellStyle name="Saída 2 5 7 2 3" xfId="35892" xr:uid="{00000000-0005-0000-0000-0000318C0000}"/>
    <cellStyle name="Saída 2 5 7 2 4" xfId="35893" xr:uid="{00000000-0005-0000-0000-0000328C0000}"/>
    <cellStyle name="Saída 2 5 7 2 5" xfId="35894" xr:uid="{00000000-0005-0000-0000-0000338C0000}"/>
    <cellStyle name="Saída 2 5 7 3" xfId="35895" xr:uid="{00000000-0005-0000-0000-0000348C0000}"/>
    <cellStyle name="Saída 2 5 7 3 2" xfId="35896" xr:uid="{00000000-0005-0000-0000-0000358C0000}"/>
    <cellStyle name="Saída 2 5 7 3 3" xfId="35897" xr:uid="{00000000-0005-0000-0000-0000368C0000}"/>
    <cellStyle name="Saída 2 5 7 3 4" xfId="35898" xr:uid="{00000000-0005-0000-0000-0000378C0000}"/>
    <cellStyle name="Saída 2 5 7 3 5" xfId="35899" xr:uid="{00000000-0005-0000-0000-0000388C0000}"/>
    <cellStyle name="Saída 2 5 7 4" xfId="35900" xr:uid="{00000000-0005-0000-0000-0000398C0000}"/>
    <cellStyle name="Saída 2 5 7 4 2" xfId="35901" xr:uid="{00000000-0005-0000-0000-00003A8C0000}"/>
    <cellStyle name="Saída 2 5 7 4 3" xfId="35902" xr:uid="{00000000-0005-0000-0000-00003B8C0000}"/>
    <cellStyle name="Saída 2 5 7 4 4" xfId="35903" xr:uid="{00000000-0005-0000-0000-00003C8C0000}"/>
    <cellStyle name="Saída 2 5 7 4 5" xfId="35904" xr:uid="{00000000-0005-0000-0000-00003D8C0000}"/>
    <cellStyle name="Saída 2 5 7 5" xfId="35905" xr:uid="{00000000-0005-0000-0000-00003E8C0000}"/>
    <cellStyle name="Saída 2 5 7 5 2" xfId="35906" xr:uid="{00000000-0005-0000-0000-00003F8C0000}"/>
    <cellStyle name="Saída 2 5 7 5 3" xfId="35907" xr:uid="{00000000-0005-0000-0000-0000408C0000}"/>
    <cellStyle name="Saída 2 5 7 5 4" xfId="35908" xr:uid="{00000000-0005-0000-0000-0000418C0000}"/>
    <cellStyle name="Saída 2 5 7 6" xfId="35909" xr:uid="{00000000-0005-0000-0000-0000428C0000}"/>
    <cellStyle name="Saída 2 5 7 6 2" xfId="35910" xr:uid="{00000000-0005-0000-0000-0000438C0000}"/>
    <cellStyle name="Saída 2 5 7 7" xfId="35911" xr:uid="{00000000-0005-0000-0000-0000448C0000}"/>
    <cellStyle name="Saída 2 5 7 7 2" xfId="35912" xr:uid="{00000000-0005-0000-0000-0000458C0000}"/>
    <cellStyle name="Saída 2 5 7 8" xfId="35913" xr:uid="{00000000-0005-0000-0000-0000468C0000}"/>
    <cellStyle name="Saída 2 5 7 8 2" xfId="35914" xr:uid="{00000000-0005-0000-0000-0000478C0000}"/>
    <cellStyle name="Saída 2 5 7 9" xfId="35915" xr:uid="{00000000-0005-0000-0000-0000488C0000}"/>
    <cellStyle name="Saída 2 5 8" xfId="35916" xr:uid="{00000000-0005-0000-0000-0000498C0000}"/>
    <cellStyle name="Saída 2 5 8 2" xfId="35917" xr:uid="{00000000-0005-0000-0000-00004A8C0000}"/>
    <cellStyle name="Saída 2 5 8 2 2" xfId="35918" xr:uid="{00000000-0005-0000-0000-00004B8C0000}"/>
    <cellStyle name="Saída 2 5 8 2 3" xfId="35919" xr:uid="{00000000-0005-0000-0000-00004C8C0000}"/>
    <cellStyle name="Saída 2 5 8 2 4" xfId="35920" xr:uid="{00000000-0005-0000-0000-00004D8C0000}"/>
    <cellStyle name="Saída 2 5 8 2 5" xfId="35921" xr:uid="{00000000-0005-0000-0000-00004E8C0000}"/>
    <cellStyle name="Saída 2 5 8 3" xfId="35922" xr:uid="{00000000-0005-0000-0000-00004F8C0000}"/>
    <cellStyle name="Saída 2 5 8 3 2" xfId="35923" xr:uid="{00000000-0005-0000-0000-0000508C0000}"/>
    <cellStyle name="Saída 2 5 8 3 3" xfId="35924" xr:uid="{00000000-0005-0000-0000-0000518C0000}"/>
    <cellStyle name="Saída 2 5 8 3 4" xfId="35925" xr:uid="{00000000-0005-0000-0000-0000528C0000}"/>
    <cellStyle name="Saída 2 5 8 3 5" xfId="35926" xr:uid="{00000000-0005-0000-0000-0000538C0000}"/>
    <cellStyle name="Saída 2 5 8 4" xfId="35927" xr:uid="{00000000-0005-0000-0000-0000548C0000}"/>
    <cellStyle name="Saída 2 5 8 4 2" xfId="35928" xr:uid="{00000000-0005-0000-0000-0000558C0000}"/>
    <cellStyle name="Saída 2 5 8 4 3" xfId="35929" xr:uid="{00000000-0005-0000-0000-0000568C0000}"/>
    <cellStyle name="Saída 2 5 8 4 4" xfId="35930" xr:uid="{00000000-0005-0000-0000-0000578C0000}"/>
    <cellStyle name="Saída 2 5 8 4 5" xfId="35931" xr:uid="{00000000-0005-0000-0000-0000588C0000}"/>
    <cellStyle name="Saída 2 5 8 5" xfId="35932" xr:uid="{00000000-0005-0000-0000-0000598C0000}"/>
    <cellStyle name="Saída 2 5 8 5 2" xfId="35933" xr:uid="{00000000-0005-0000-0000-00005A8C0000}"/>
    <cellStyle name="Saída 2 5 8 5 3" xfId="35934" xr:uid="{00000000-0005-0000-0000-00005B8C0000}"/>
    <cellStyle name="Saída 2 5 8 5 4" xfId="35935" xr:uid="{00000000-0005-0000-0000-00005C8C0000}"/>
    <cellStyle name="Saída 2 5 8 6" xfId="35936" xr:uid="{00000000-0005-0000-0000-00005D8C0000}"/>
    <cellStyle name="Saída 2 5 8 6 2" xfId="35937" xr:uid="{00000000-0005-0000-0000-00005E8C0000}"/>
    <cellStyle name="Saída 2 5 8 7" xfId="35938" xr:uid="{00000000-0005-0000-0000-00005F8C0000}"/>
    <cellStyle name="Saída 2 5 8 7 2" xfId="35939" xr:uid="{00000000-0005-0000-0000-0000608C0000}"/>
    <cellStyle name="Saída 2 5 8 8" xfId="35940" xr:uid="{00000000-0005-0000-0000-0000618C0000}"/>
    <cellStyle name="Saída 2 5 8 8 2" xfId="35941" xr:uid="{00000000-0005-0000-0000-0000628C0000}"/>
    <cellStyle name="Saída 2 5 8 9" xfId="35942" xr:uid="{00000000-0005-0000-0000-0000638C0000}"/>
    <cellStyle name="Saída 2 5 9" xfId="35943" xr:uid="{00000000-0005-0000-0000-0000648C0000}"/>
    <cellStyle name="Saída 2 5 9 2" xfId="35944" xr:uid="{00000000-0005-0000-0000-0000658C0000}"/>
    <cellStyle name="Saída 2 5 9 2 2" xfId="35945" xr:uid="{00000000-0005-0000-0000-0000668C0000}"/>
    <cellStyle name="Saída 2 5 9 2 3" xfId="35946" xr:uid="{00000000-0005-0000-0000-0000678C0000}"/>
    <cellStyle name="Saída 2 5 9 2 4" xfId="35947" xr:uid="{00000000-0005-0000-0000-0000688C0000}"/>
    <cellStyle name="Saída 2 5 9 2 5" xfId="35948" xr:uid="{00000000-0005-0000-0000-0000698C0000}"/>
    <cellStyle name="Saída 2 5 9 3" xfId="35949" xr:uid="{00000000-0005-0000-0000-00006A8C0000}"/>
    <cellStyle name="Saída 2 5 9 3 2" xfId="35950" xr:uid="{00000000-0005-0000-0000-00006B8C0000}"/>
    <cellStyle name="Saída 2 5 9 3 3" xfId="35951" xr:uid="{00000000-0005-0000-0000-00006C8C0000}"/>
    <cellStyle name="Saída 2 5 9 3 4" xfId="35952" xr:uid="{00000000-0005-0000-0000-00006D8C0000}"/>
    <cellStyle name="Saída 2 5 9 3 5" xfId="35953" xr:uid="{00000000-0005-0000-0000-00006E8C0000}"/>
    <cellStyle name="Saída 2 5 9 4" xfId="35954" xr:uid="{00000000-0005-0000-0000-00006F8C0000}"/>
    <cellStyle name="Saída 2 5 9 4 2" xfId="35955" xr:uid="{00000000-0005-0000-0000-0000708C0000}"/>
    <cellStyle name="Saída 2 5 9 4 3" xfId="35956" xr:uid="{00000000-0005-0000-0000-0000718C0000}"/>
    <cellStyle name="Saída 2 5 9 4 4" xfId="35957" xr:uid="{00000000-0005-0000-0000-0000728C0000}"/>
    <cellStyle name="Saída 2 5 9 4 5" xfId="35958" xr:uid="{00000000-0005-0000-0000-0000738C0000}"/>
    <cellStyle name="Saída 2 5 9 5" xfId="35959" xr:uid="{00000000-0005-0000-0000-0000748C0000}"/>
    <cellStyle name="Saída 2 5 9 5 2" xfId="35960" xr:uid="{00000000-0005-0000-0000-0000758C0000}"/>
    <cellStyle name="Saída 2 5 9 5 3" xfId="35961" xr:uid="{00000000-0005-0000-0000-0000768C0000}"/>
    <cellStyle name="Saída 2 5 9 5 4" xfId="35962" xr:uid="{00000000-0005-0000-0000-0000778C0000}"/>
    <cellStyle name="Saída 2 5 9 6" xfId="35963" xr:uid="{00000000-0005-0000-0000-0000788C0000}"/>
    <cellStyle name="Saída 2 5 9 6 2" xfId="35964" xr:uid="{00000000-0005-0000-0000-0000798C0000}"/>
    <cellStyle name="Saída 2 5 9 7" xfId="35965" xr:uid="{00000000-0005-0000-0000-00007A8C0000}"/>
    <cellStyle name="Saída 2 5 9 7 2" xfId="35966" xr:uid="{00000000-0005-0000-0000-00007B8C0000}"/>
    <cellStyle name="Saída 2 5 9 8" xfId="35967" xr:uid="{00000000-0005-0000-0000-00007C8C0000}"/>
    <cellStyle name="Saída 2 5 9 8 2" xfId="35968" xr:uid="{00000000-0005-0000-0000-00007D8C0000}"/>
    <cellStyle name="Saída 2 5 9 9" xfId="35969" xr:uid="{00000000-0005-0000-0000-00007E8C0000}"/>
    <cellStyle name="Saída 2 6" xfId="35970" xr:uid="{00000000-0005-0000-0000-00007F8C0000}"/>
    <cellStyle name="Saída 2 6 10" xfId="35971" xr:uid="{00000000-0005-0000-0000-0000808C0000}"/>
    <cellStyle name="Saída 2 6 10 2" xfId="35972" xr:uid="{00000000-0005-0000-0000-0000818C0000}"/>
    <cellStyle name="Saída 2 6 10 3" xfId="35973" xr:uid="{00000000-0005-0000-0000-0000828C0000}"/>
    <cellStyle name="Saída 2 6 10 4" xfId="35974" xr:uid="{00000000-0005-0000-0000-0000838C0000}"/>
    <cellStyle name="Saída 2 6 10 5" xfId="35975" xr:uid="{00000000-0005-0000-0000-0000848C0000}"/>
    <cellStyle name="Saída 2 6 11" xfId="35976" xr:uid="{00000000-0005-0000-0000-0000858C0000}"/>
    <cellStyle name="Saída 2 6 11 2" xfId="35977" xr:uid="{00000000-0005-0000-0000-0000868C0000}"/>
    <cellStyle name="Saída 2 6 11 3" xfId="35978" xr:uid="{00000000-0005-0000-0000-0000878C0000}"/>
    <cellStyle name="Saída 2 6 11 4" xfId="35979" xr:uid="{00000000-0005-0000-0000-0000888C0000}"/>
    <cellStyle name="Saída 2 6 11 5" xfId="35980" xr:uid="{00000000-0005-0000-0000-0000898C0000}"/>
    <cellStyle name="Saída 2 6 12" xfId="35981" xr:uid="{00000000-0005-0000-0000-00008A8C0000}"/>
    <cellStyle name="Saída 2 6 13" xfId="35982" xr:uid="{00000000-0005-0000-0000-00008B8C0000}"/>
    <cellStyle name="Saída 2 6 14" xfId="35983" xr:uid="{00000000-0005-0000-0000-00008C8C0000}"/>
    <cellStyle name="Saída 2 6 2" xfId="35984" xr:uid="{00000000-0005-0000-0000-00008D8C0000}"/>
    <cellStyle name="Saída 2 6 2 2" xfId="35985" xr:uid="{00000000-0005-0000-0000-00008E8C0000}"/>
    <cellStyle name="Saída 2 6 2 2 2" xfId="35986" xr:uid="{00000000-0005-0000-0000-00008F8C0000}"/>
    <cellStyle name="Saída 2 6 2 2 3" xfId="35987" xr:uid="{00000000-0005-0000-0000-0000908C0000}"/>
    <cellStyle name="Saída 2 6 2 2 4" xfId="35988" xr:uid="{00000000-0005-0000-0000-0000918C0000}"/>
    <cellStyle name="Saída 2 6 2 2 5" xfId="35989" xr:uid="{00000000-0005-0000-0000-0000928C0000}"/>
    <cellStyle name="Saída 2 6 2 3" xfId="35990" xr:uid="{00000000-0005-0000-0000-0000938C0000}"/>
    <cellStyle name="Saída 2 6 2 3 2" xfId="35991" xr:uid="{00000000-0005-0000-0000-0000948C0000}"/>
    <cellStyle name="Saída 2 6 2 3 3" xfId="35992" xr:uid="{00000000-0005-0000-0000-0000958C0000}"/>
    <cellStyle name="Saída 2 6 2 3 4" xfId="35993" xr:uid="{00000000-0005-0000-0000-0000968C0000}"/>
    <cellStyle name="Saída 2 6 2 3 5" xfId="35994" xr:uid="{00000000-0005-0000-0000-0000978C0000}"/>
    <cellStyle name="Saída 2 6 2 4" xfId="35995" xr:uid="{00000000-0005-0000-0000-0000988C0000}"/>
    <cellStyle name="Saída 2 6 2 4 2" xfId="35996" xr:uid="{00000000-0005-0000-0000-0000998C0000}"/>
    <cellStyle name="Saída 2 6 2 4 3" xfId="35997" xr:uid="{00000000-0005-0000-0000-00009A8C0000}"/>
    <cellStyle name="Saída 2 6 2 4 4" xfId="35998" xr:uid="{00000000-0005-0000-0000-00009B8C0000}"/>
    <cellStyle name="Saída 2 6 2 4 5" xfId="35999" xr:uid="{00000000-0005-0000-0000-00009C8C0000}"/>
    <cellStyle name="Saída 2 6 2 5" xfId="36000" xr:uid="{00000000-0005-0000-0000-00009D8C0000}"/>
    <cellStyle name="Saída 2 6 2 5 2" xfId="36001" xr:uid="{00000000-0005-0000-0000-00009E8C0000}"/>
    <cellStyle name="Saída 2 6 2 5 3" xfId="36002" xr:uid="{00000000-0005-0000-0000-00009F8C0000}"/>
    <cellStyle name="Saída 2 6 2 5 4" xfId="36003" xr:uid="{00000000-0005-0000-0000-0000A08C0000}"/>
    <cellStyle name="Saída 2 6 2 6" xfId="36004" xr:uid="{00000000-0005-0000-0000-0000A18C0000}"/>
    <cellStyle name="Saída 2 6 2 6 2" xfId="36005" xr:uid="{00000000-0005-0000-0000-0000A28C0000}"/>
    <cellStyle name="Saída 2 6 2 7" xfId="36006" xr:uid="{00000000-0005-0000-0000-0000A38C0000}"/>
    <cellStyle name="Saída 2 6 2 7 2" xfId="36007" xr:uid="{00000000-0005-0000-0000-0000A48C0000}"/>
    <cellStyle name="Saída 2 6 2 8" xfId="36008" xr:uid="{00000000-0005-0000-0000-0000A58C0000}"/>
    <cellStyle name="Saída 2 6 2 8 2" xfId="36009" xr:uid="{00000000-0005-0000-0000-0000A68C0000}"/>
    <cellStyle name="Saída 2 6 2 9" xfId="36010" xr:uid="{00000000-0005-0000-0000-0000A78C0000}"/>
    <cellStyle name="Saída 2 6 3" xfId="36011" xr:uid="{00000000-0005-0000-0000-0000A88C0000}"/>
    <cellStyle name="Saída 2 6 3 2" xfId="36012" xr:uid="{00000000-0005-0000-0000-0000A98C0000}"/>
    <cellStyle name="Saída 2 6 3 2 2" xfId="36013" xr:uid="{00000000-0005-0000-0000-0000AA8C0000}"/>
    <cellStyle name="Saída 2 6 3 2 3" xfId="36014" xr:uid="{00000000-0005-0000-0000-0000AB8C0000}"/>
    <cellStyle name="Saída 2 6 3 2 4" xfId="36015" xr:uid="{00000000-0005-0000-0000-0000AC8C0000}"/>
    <cellStyle name="Saída 2 6 3 2 5" xfId="36016" xr:uid="{00000000-0005-0000-0000-0000AD8C0000}"/>
    <cellStyle name="Saída 2 6 3 3" xfId="36017" xr:uid="{00000000-0005-0000-0000-0000AE8C0000}"/>
    <cellStyle name="Saída 2 6 3 3 2" xfId="36018" xr:uid="{00000000-0005-0000-0000-0000AF8C0000}"/>
    <cellStyle name="Saída 2 6 3 3 3" xfId="36019" xr:uid="{00000000-0005-0000-0000-0000B08C0000}"/>
    <cellStyle name="Saída 2 6 3 3 4" xfId="36020" xr:uid="{00000000-0005-0000-0000-0000B18C0000}"/>
    <cellStyle name="Saída 2 6 3 3 5" xfId="36021" xr:uid="{00000000-0005-0000-0000-0000B28C0000}"/>
    <cellStyle name="Saída 2 6 3 4" xfId="36022" xr:uid="{00000000-0005-0000-0000-0000B38C0000}"/>
    <cellStyle name="Saída 2 6 3 4 2" xfId="36023" xr:uid="{00000000-0005-0000-0000-0000B48C0000}"/>
    <cellStyle name="Saída 2 6 3 4 3" xfId="36024" xr:uid="{00000000-0005-0000-0000-0000B58C0000}"/>
    <cellStyle name="Saída 2 6 3 4 4" xfId="36025" xr:uid="{00000000-0005-0000-0000-0000B68C0000}"/>
    <cellStyle name="Saída 2 6 3 4 5" xfId="36026" xr:uid="{00000000-0005-0000-0000-0000B78C0000}"/>
    <cellStyle name="Saída 2 6 3 5" xfId="36027" xr:uid="{00000000-0005-0000-0000-0000B88C0000}"/>
    <cellStyle name="Saída 2 6 3 5 2" xfId="36028" xr:uid="{00000000-0005-0000-0000-0000B98C0000}"/>
    <cellStyle name="Saída 2 6 3 5 3" xfId="36029" xr:uid="{00000000-0005-0000-0000-0000BA8C0000}"/>
    <cellStyle name="Saída 2 6 3 5 4" xfId="36030" xr:uid="{00000000-0005-0000-0000-0000BB8C0000}"/>
    <cellStyle name="Saída 2 6 3 6" xfId="36031" xr:uid="{00000000-0005-0000-0000-0000BC8C0000}"/>
    <cellStyle name="Saída 2 6 3 6 2" xfId="36032" xr:uid="{00000000-0005-0000-0000-0000BD8C0000}"/>
    <cellStyle name="Saída 2 6 3 7" xfId="36033" xr:uid="{00000000-0005-0000-0000-0000BE8C0000}"/>
    <cellStyle name="Saída 2 6 3 7 2" xfId="36034" xr:uid="{00000000-0005-0000-0000-0000BF8C0000}"/>
    <cellStyle name="Saída 2 6 3 8" xfId="36035" xr:uid="{00000000-0005-0000-0000-0000C08C0000}"/>
    <cellStyle name="Saída 2 6 3 8 2" xfId="36036" xr:uid="{00000000-0005-0000-0000-0000C18C0000}"/>
    <cellStyle name="Saída 2 6 3 9" xfId="36037" xr:uid="{00000000-0005-0000-0000-0000C28C0000}"/>
    <cellStyle name="Saída 2 6 4" xfId="36038" xr:uid="{00000000-0005-0000-0000-0000C38C0000}"/>
    <cellStyle name="Saída 2 6 4 2" xfId="36039" xr:uid="{00000000-0005-0000-0000-0000C48C0000}"/>
    <cellStyle name="Saída 2 6 4 2 2" xfId="36040" xr:uid="{00000000-0005-0000-0000-0000C58C0000}"/>
    <cellStyle name="Saída 2 6 4 2 3" xfId="36041" xr:uid="{00000000-0005-0000-0000-0000C68C0000}"/>
    <cellStyle name="Saída 2 6 4 2 4" xfId="36042" xr:uid="{00000000-0005-0000-0000-0000C78C0000}"/>
    <cellStyle name="Saída 2 6 4 2 5" xfId="36043" xr:uid="{00000000-0005-0000-0000-0000C88C0000}"/>
    <cellStyle name="Saída 2 6 4 3" xfId="36044" xr:uid="{00000000-0005-0000-0000-0000C98C0000}"/>
    <cellStyle name="Saída 2 6 4 3 2" xfId="36045" xr:uid="{00000000-0005-0000-0000-0000CA8C0000}"/>
    <cellStyle name="Saída 2 6 4 3 3" xfId="36046" xr:uid="{00000000-0005-0000-0000-0000CB8C0000}"/>
    <cellStyle name="Saída 2 6 4 3 4" xfId="36047" xr:uid="{00000000-0005-0000-0000-0000CC8C0000}"/>
    <cellStyle name="Saída 2 6 4 3 5" xfId="36048" xr:uid="{00000000-0005-0000-0000-0000CD8C0000}"/>
    <cellStyle name="Saída 2 6 4 4" xfId="36049" xr:uid="{00000000-0005-0000-0000-0000CE8C0000}"/>
    <cellStyle name="Saída 2 6 4 4 2" xfId="36050" xr:uid="{00000000-0005-0000-0000-0000CF8C0000}"/>
    <cellStyle name="Saída 2 6 4 4 3" xfId="36051" xr:uid="{00000000-0005-0000-0000-0000D08C0000}"/>
    <cellStyle name="Saída 2 6 4 4 4" xfId="36052" xr:uid="{00000000-0005-0000-0000-0000D18C0000}"/>
    <cellStyle name="Saída 2 6 4 4 5" xfId="36053" xr:uid="{00000000-0005-0000-0000-0000D28C0000}"/>
    <cellStyle name="Saída 2 6 4 5" xfId="36054" xr:uid="{00000000-0005-0000-0000-0000D38C0000}"/>
    <cellStyle name="Saída 2 6 4 5 2" xfId="36055" xr:uid="{00000000-0005-0000-0000-0000D48C0000}"/>
    <cellStyle name="Saída 2 6 4 5 3" xfId="36056" xr:uid="{00000000-0005-0000-0000-0000D58C0000}"/>
    <cellStyle name="Saída 2 6 4 5 4" xfId="36057" xr:uid="{00000000-0005-0000-0000-0000D68C0000}"/>
    <cellStyle name="Saída 2 6 4 6" xfId="36058" xr:uid="{00000000-0005-0000-0000-0000D78C0000}"/>
    <cellStyle name="Saída 2 6 4 6 2" xfId="36059" xr:uid="{00000000-0005-0000-0000-0000D88C0000}"/>
    <cellStyle name="Saída 2 6 4 7" xfId="36060" xr:uid="{00000000-0005-0000-0000-0000D98C0000}"/>
    <cellStyle name="Saída 2 6 4 7 2" xfId="36061" xr:uid="{00000000-0005-0000-0000-0000DA8C0000}"/>
    <cellStyle name="Saída 2 6 4 8" xfId="36062" xr:uid="{00000000-0005-0000-0000-0000DB8C0000}"/>
    <cellStyle name="Saída 2 6 4 8 2" xfId="36063" xr:uid="{00000000-0005-0000-0000-0000DC8C0000}"/>
    <cellStyle name="Saída 2 6 4 9" xfId="36064" xr:uid="{00000000-0005-0000-0000-0000DD8C0000}"/>
    <cellStyle name="Saída 2 6 5" xfId="36065" xr:uid="{00000000-0005-0000-0000-0000DE8C0000}"/>
    <cellStyle name="Saída 2 6 5 2" xfId="36066" xr:uid="{00000000-0005-0000-0000-0000DF8C0000}"/>
    <cellStyle name="Saída 2 6 5 2 2" xfId="36067" xr:uid="{00000000-0005-0000-0000-0000E08C0000}"/>
    <cellStyle name="Saída 2 6 5 2 3" xfId="36068" xr:uid="{00000000-0005-0000-0000-0000E18C0000}"/>
    <cellStyle name="Saída 2 6 5 2 4" xfId="36069" xr:uid="{00000000-0005-0000-0000-0000E28C0000}"/>
    <cellStyle name="Saída 2 6 5 2 5" xfId="36070" xr:uid="{00000000-0005-0000-0000-0000E38C0000}"/>
    <cellStyle name="Saída 2 6 5 3" xfId="36071" xr:uid="{00000000-0005-0000-0000-0000E48C0000}"/>
    <cellStyle name="Saída 2 6 5 3 2" xfId="36072" xr:uid="{00000000-0005-0000-0000-0000E58C0000}"/>
    <cellStyle name="Saída 2 6 5 3 3" xfId="36073" xr:uid="{00000000-0005-0000-0000-0000E68C0000}"/>
    <cellStyle name="Saída 2 6 5 3 4" xfId="36074" xr:uid="{00000000-0005-0000-0000-0000E78C0000}"/>
    <cellStyle name="Saída 2 6 5 3 5" xfId="36075" xr:uid="{00000000-0005-0000-0000-0000E88C0000}"/>
    <cellStyle name="Saída 2 6 5 4" xfId="36076" xr:uid="{00000000-0005-0000-0000-0000E98C0000}"/>
    <cellStyle name="Saída 2 6 5 4 2" xfId="36077" xr:uid="{00000000-0005-0000-0000-0000EA8C0000}"/>
    <cellStyle name="Saída 2 6 5 4 3" xfId="36078" xr:uid="{00000000-0005-0000-0000-0000EB8C0000}"/>
    <cellStyle name="Saída 2 6 5 4 4" xfId="36079" xr:uid="{00000000-0005-0000-0000-0000EC8C0000}"/>
    <cellStyle name="Saída 2 6 5 4 5" xfId="36080" xr:uid="{00000000-0005-0000-0000-0000ED8C0000}"/>
    <cellStyle name="Saída 2 6 5 5" xfId="36081" xr:uid="{00000000-0005-0000-0000-0000EE8C0000}"/>
    <cellStyle name="Saída 2 6 5 5 2" xfId="36082" xr:uid="{00000000-0005-0000-0000-0000EF8C0000}"/>
    <cellStyle name="Saída 2 6 5 5 3" xfId="36083" xr:uid="{00000000-0005-0000-0000-0000F08C0000}"/>
    <cellStyle name="Saída 2 6 5 5 4" xfId="36084" xr:uid="{00000000-0005-0000-0000-0000F18C0000}"/>
    <cellStyle name="Saída 2 6 5 6" xfId="36085" xr:uid="{00000000-0005-0000-0000-0000F28C0000}"/>
    <cellStyle name="Saída 2 6 5 6 2" xfId="36086" xr:uid="{00000000-0005-0000-0000-0000F38C0000}"/>
    <cellStyle name="Saída 2 6 5 7" xfId="36087" xr:uid="{00000000-0005-0000-0000-0000F48C0000}"/>
    <cellStyle name="Saída 2 6 5 7 2" xfId="36088" xr:uid="{00000000-0005-0000-0000-0000F58C0000}"/>
    <cellStyle name="Saída 2 6 5 8" xfId="36089" xr:uid="{00000000-0005-0000-0000-0000F68C0000}"/>
    <cellStyle name="Saída 2 6 5 8 2" xfId="36090" xr:uid="{00000000-0005-0000-0000-0000F78C0000}"/>
    <cellStyle name="Saída 2 6 5 9" xfId="36091" xr:uid="{00000000-0005-0000-0000-0000F88C0000}"/>
    <cellStyle name="Saída 2 6 6" xfId="36092" xr:uid="{00000000-0005-0000-0000-0000F98C0000}"/>
    <cellStyle name="Saída 2 6 6 2" xfId="36093" xr:uid="{00000000-0005-0000-0000-0000FA8C0000}"/>
    <cellStyle name="Saída 2 6 6 2 2" xfId="36094" xr:uid="{00000000-0005-0000-0000-0000FB8C0000}"/>
    <cellStyle name="Saída 2 6 6 2 3" xfId="36095" xr:uid="{00000000-0005-0000-0000-0000FC8C0000}"/>
    <cellStyle name="Saída 2 6 6 2 4" xfId="36096" xr:uid="{00000000-0005-0000-0000-0000FD8C0000}"/>
    <cellStyle name="Saída 2 6 6 2 5" xfId="36097" xr:uid="{00000000-0005-0000-0000-0000FE8C0000}"/>
    <cellStyle name="Saída 2 6 6 3" xfId="36098" xr:uid="{00000000-0005-0000-0000-0000FF8C0000}"/>
    <cellStyle name="Saída 2 6 6 3 2" xfId="36099" xr:uid="{00000000-0005-0000-0000-0000008D0000}"/>
    <cellStyle name="Saída 2 6 6 3 3" xfId="36100" xr:uid="{00000000-0005-0000-0000-0000018D0000}"/>
    <cellStyle name="Saída 2 6 6 3 4" xfId="36101" xr:uid="{00000000-0005-0000-0000-0000028D0000}"/>
    <cellStyle name="Saída 2 6 6 3 5" xfId="36102" xr:uid="{00000000-0005-0000-0000-0000038D0000}"/>
    <cellStyle name="Saída 2 6 6 4" xfId="36103" xr:uid="{00000000-0005-0000-0000-0000048D0000}"/>
    <cellStyle name="Saída 2 6 6 4 2" xfId="36104" xr:uid="{00000000-0005-0000-0000-0000058D0000}"/>
    <cellStyle name="Saída 2 6 6 4 3" xfId="36105" xr:uid="{00000000-0005-0000-0000-0000068D0000}"/>
    <cellStyle name="Saída 2 6 6 4 4" xfId="36106" xr:uid="{00000000-0005-0000-0000-0000078D0000}"/>
    <cellStyle name="Saída 2 6 6 4 5" xfId="36107" xr:uid="{00000000-0005-0000-0000-0000088D0000}"/>
    <cellStyle name="Saída 2 6 6 5" xfId="36108" xr:uid="{00000000-0005-0000-0000-0000098D0000}"/>
    <cellStyle name="Saída 2 6 6 5 2" xfId="36109" xr:uid="{00000000-0005-0000-0000-00000A8D0000}"/>
    <cellStyle name="Saída 2 6 6 5 3" xfId="36110" xr:uid="{00000000-0005-0000-0000-00000B8D0000}"/>
    <cellStyle name="Saída 2 6 6 5 4" xfId="36111" xr:uid="{00000000-0005-0000-0000-00000C8D0000}"/>
    <cellStyle name="Saída 2 6 6 6" xfId="36112" xr:uid="{00000000-0005-0000-0000-00000D8D0000}"/>
    <cellStyle name="Saída 2 6 6 7" xfId="36113" xr:uid="{00000000-0005-0000-0000-00000E8D0000}"/>
    <cellStyle name="Saída 2 6 6 8" xfId="36114" xr:uid="{00000000-0005-0000-0000-00000F8D0000}"/>
    <cellStyle name="Saída 2 6 7" xfId="36115" xr:uid="{00000000-0005-0000-0000-0000108D0000}"/>
    <cellStyle name="Saída 2 6 7 2" xfId="36116" xr:uid="{00000000-0005-0000-0000-0000118D0000}"/>
    <cellStyle name="Saída 2 6 7 3" xfId="36117" xr:uid="{00000000-0005-0000-0000-0000128D0000}"/>
    <cellStyle name="Saída 2 6 7 4" xfId="36118" xr:uid="{00000000-0005-0000-0000-0000138D0000}"/>
    <cellStyle name="Saída 2 6 7 5" xfId="36119" xr:uid="{00000000-0005-0000-0000-0000148D0000}"/>
    <cellStyle name="Saída 2 6 8" xfId="36120" xr:uid="{00000000-0005-0000-0000-0000158D0000}"/>
    <cellStyle name="Saída 2 6 8 2" xfId="36121" xr:uid="{00000000-0005-0000-0000-0000168D0000}"/>
    <cellStyle name="Saída 2 6 8 3" xfId="36122" xr:uid="{00000000-0005-0000-0000-0000178D0000}"/>
    <cellStyle name="Saída 2 6 8 4" xfId="36123" xr:uid="{00000000-0005-0000-0000-0000188D0000}"/>
    <cellStyle name="Saída 2 6 8 5" xfId="36124" xr:uid="{00000000-0005-0000-0000-0000198D0000}"/>
    <cellStyle name="Saída 2 6 9" xfId="36125" xr:uid="{00000000-0005-0000-0000-00001A8D0000}"/>
    <cellStyle name="Saída 2 6 9 2" xfId="36126" xr:uid="{00000000-0005-0000-0000-00001B8D0000}"/>
    <cellStyle name="Saída 2 6 9 3" xfId="36127" xr:uid="{00000000-0005-0000-0000-00001C8D0000}"/>
    <cellStyle name="Saída 2 6 9 4" xfId="36128" xr:uid="{00000000-0005-0000-0000-00001D8D0000}"/>
    <cellStyle name="Saída 2 6 9 5" xfId="36129" xr:uid="{00000000-0005-0000-0000-00001E8D0000}"/>
    <cellStyle name="Saída 2 7" xfId="36130" xr:uid="{00000000-0005-0000-0000-00001F8D0000}"/>
    <cellStyle name="Saída 2 7 10" xfId="36131" xr:uid="{00000000-0005-0000-0000-0000208D0000}"/>
    <cellStyle name="Saída 2 7 10 2" xfId="36132" xr:uid="{00000000-0005-0000-0000-0000218D0000}"/>
    <cellStyle name="Saída 2 7 10 3" xfId="36133" xr:uid="{00000000-0005-0000-0000-0000228D0000}"/>
    <cellStyle name="Saída 2 7 10 4" xfId="36134" xr:uid="{00000000-0005-0000-0000-0000238D0000}"/>
    <cellStyle name="Saída 2 7 10 5" xfId="36135" xr:uid="{00000000-0005-0000-0000-0000248D0000}"/>
    <cellStyle name="Saída 2 7 11" xfId="36136" xr:uid="{00000000-0005-0000-0000-0000258D0000}"/>
    <cellStyle name="Saída 2 7 11 2" xfId="36137" xr:uid="{00000000-0005-0000-0000-0000268D0000}"/>
    <cellStyle name="Saída 2 7 11 3" xfId="36138" xr:uid="{00000000-0005-0000-0000-0000278D0000}"/>
    <cellStyle name="Saída 2 7 11 4" xfId="36139" xr:uid="{00000000-0005-0000-0000-0000288D0000}"/>
    <cellStyle name="Saída 2 7 12" xfId="36140" xr:uid="{00000000-0005-0000-0000-0000298D0000}"/>
    <cellStyle name="Saída 2 7 13" xfId="36141" xr:uid="{00000000-0005-0000-0000-00002A8D0000}"/>
    <cellStyle name="Saída 2 7 14" xfId="36142" xr:uid="{00000000-0005-0000-0000-00002B8D0000}"/>
    <cellStyle name="Saída 2 7 2" xfId="36143" xr:uid="{00000000-0005-0000-0000-00002C8D0000}"/>
    <cellStyle name="Saída 2 7 2 2" xfId="36144" xr:uid="{00000000-0005-0000-0000-00002D8D0000}"/>
    <cellStyle name="Saída 2 7 2 2 2" xfId="36145" xr:uid="{00000000-0005-0000-0000-00002E8D0000}"/>
    <cellStyle name="Saída 2 7 2 2 3" xfId="36146" xr:uid="{00000000-0005-0000-0000-00002F8D0000}"/>
    <cellStyle name="Saída 2 7 2 2 4" xfId="36147" xr:uid="{00000000-0005-0000-0000-0000308D0000}"/>
    <cellStyle name="Saída 2 7 2 2 5" xfId="36148" xr:uid="{00000000-0005-0000-0000-0000318D0000}"/>
    <cellStyle name="Saída 2 7 2 3" xfId="36149" xr:uid="{00000000-0005-0000-0000-0000328D0000}"/>
    <cellStyle name="Saída 2 7 2 3 2" xfId="36150" xr:uid="{00000000-0005-0000-0000-0000338D0000}"/>
    <cellStyle name="Saída 2 7 2 3 3" xfId="36151" xr:uid="{00000000-0005-0000-0000-0000348D0000}"/>
    <cellStyle name="Saída 2 7 2 3 4" xfId="36152" xr:uid="{00000000-0005-0000-0000-0000358D0000}"/>
    <cellStyle name="Saída 2 7 2 3 5" xfId="36153" xr:uid="{00000000-0005-0000-0000-0000368D0000}"/>
    <cellStyle name="Saída 2 7 2 4" xfId="36154" xr:uid="{00000000-0005-0000-0000-0000378D0000}"/>
    <cellStyle name="Saída 2 7 2 4 2" xfId="36155" xr:uid="{00000000-0005-0000-0000-0000388D0000}"/>
    <cellStyle name="Saída 2 7 2 4 3" xfId="36156" xr:uid="{00000000-0005-0000-0000-0000398D0000}"/>
    <cellStyle name="Saída 2 7 2 4 4" xfId="36157" xr:uid="{00000000-0005-0000-0000-00003A8D0000}"/>
    <cellStyle name="Saída 2 7 2 4 5" xfId="36158" xr:uid="{00000000-0005-0000-0000-00003B8D0000}"/>
    <cellStyle name="Saída 2 7 2 5" xfId="36159" xr:uid="{00000000-0005-0000-0000-00003C8D0000}"/>
    <cellStyle name="Saída 2 7 2 5 2" xfId="36160" xr:uid="{00000000-0005-0000-0000-00003D8D0000}"/>
    <cellStyle name="Saída 2 7 2 5 3" xfId="36161" xr:uid="{00000000-0005-0000-0000-00003E8D0000}"/>
    <cellStyle name="Saída 2 7 2 5 4" xfId="36162" xr:uid="{00000000-0005-0000-0000-00003F8D0000}"/>
    <cellStyle name="Saída 2 7 2 6" xfId="36163" xr:uid="{00000000-0005-0000-0000-0000408D0000}"/>
    <cellStyle name="Saída 2 7 2 6 2" xfId="36164" xr:uid="{00000000-0005-0000-0000-0000418D0000}"/>
    <cellStyle name="Saída 2 7 2 7" xfId="36165" xr:uid="{00000000-0005-0000-0000-0000428D0000}"/>
    <cellStyle name="Saída 2 7 2 8" xfId="36166" xr:uid="{00000000-0005-0000-0000-0000438D0000}"/>
    <cellStyle name="Saída 2 7 3" xfId="36167" xr:uid="{00000000-0005-0000-0000-0000448D0000}"/>
    <cellStyle name="Saída 2 7 3 2" xfId="36168" xr:uid="{00000000-0005-0000-0000-0000458D0000}"/>
    <cellStyle name="Saída 2 7 3 2 2" xfId="36169" xr:uid="{00000000-0005-0000-0000-0000468D0000}"/>
    <cellStyle name="Saída 2 7 3 2 3" xfId="36170" xr:uid="{00000000-0005-0000-0000-0000478D0000}"/>
    <cellStyle name="Saída 2 7 3 2 4" xfId="36171" xr:uid="{00000000-0005-0000-0000-0000488D0000}"/>
    <cellStyle name="Saída 2 7 3 2 5" xfId="36172" xr:uid="{00000000-0005-0000-0000-0000498D0000}"/>
    <cellStyle name="Saída 2 7 3 3" xfId="36173" xr:uid="{00000000-0005-0000-0000-00004A8D0000}"/>
    <cellStyle name="Saída 2 7 3 3 2" xfId="36174" xr:uid="{00000000-0005-0000-0000-00004B8D0000}"/>
    <cellStyle name="Saída 2 7 3 3 3" xfId="36175" xr:uid="{00000000-0005-0000-0000-00004C8D0000}"/>
    <cellStyle name="Saída 2 7 3 3 4" xfId="36176" xr:uid="{00000000-0005-0000-0000-00004D8D0000}"/>
    <cellStyle name="Saída 2 7 3 3 5" xfId="36177" xr:uid="{00000000-0005-0000-0000-00004E8D0000}"/>
    <cellStyle name="Saída 2 7 3 4" xfId="36178" xr:uid="{00000000-0005-0000-0000-00004F8D0000}"/>
    <cellStyle name="Saída 2 7 3 4 2" xfId="36179" xr:uid="{00000000-0005-0000-0000-0000508D0000}"/>
    <cellStyle name="Saída 2 7 3 4 3" xfId="36180" xr:uid="{00000000-0005-0000-0000-0000518D0000}"/>
    <cellStyle name="Saída 2 7 3 4 4" xfId="36181" xr:uid="{00000000-0005-0000-0000-0000528D0000}"/>
    <cellStyle name="Saída 2 7 3 4 5" xfId="36182" xr:uid="{00000000-0005-0000-0000-0000538D0000}"/>
    <cellStyle name="Saída 2 7 3 5" xfId="36183" xr:uid="{00000000-0005-0000-0000-0000548D0000}"/>
    <cellStyle name="Saída 2 7 3 5 2" xfId="36184" xr:uid="{00000000-0005-0000-0000-0000558D0000}"/>
    <cellStyle name="Saída 2 7 3 5 3" xfId="36185" xr:uid="{00000000-0005-0000-0000-0000568D0000}"/>
    <cellStyle name="Saída 2 7 3 5 4" xfId="36186" xr:uid="{00000000-0005-0000-0000-0000578D0000}"/>
    <cellStyle name="Saída 2 7 3 6" xfId="36187" xr:uid="{00000000-0005-0000-0000-0000588D0000}"/>
    <cellStyle name="Saída 2 7 3 6 2" xfId="36188" xr:uid="{00000000-0005-0000-0000-0000598D0000}"/>
    <cellStyle name="Saída 2 7 3 7" xfId="36189" xr:uid="{00000000-0005-0000-0000-00005A8D0000}"/>
    <cellStyle name="Saída 2 7 3 7 2" xfId="36190" xr:uid="{00000000-0005-0000-0000-00005B8D0000}"/>
    <cellStyle name="Saída 2 7 3 8" xfId="36191" xr:uid="{00000000-0005-0000-0000-00005C8D0000}"/>
    <cellStyle name="Saída 2 7 3 8 2" xfId="36192" xr:uid="{00000000-0005-0000-0000-00005D8D0000}"/>
    <cellStyle name="Saída 2 7 3 9" xfId="36193" xr:uid="{00000000-0005-0000-0000-00005E8D0000}"/>
    <cellStyle name="Saída 2 7 4" xfId="36194" xr:uid="{00000000-0005-0000-0000-00005F8D0000}"/>
    <cellStyle name="Saída 2 7 4 2" xfId="36195" xr:uid="{00000000-0005-0000-0000-0000608D0000}"/>
    <cellStyle name="Saída 2 7 4 2 2" xfId="36196" xr:uid="{00000000-0005-0000-0000-0000618D0000}"/>
    <cellStyle name="Saída 2 7 4 2 3" xfId="36197" xr:uid="{00000000-0005-0000-0000-0000628D0000}"/>
    <cellStyle name="Saída 2 7 4 2 4" xfId="36198" xr:uid="{00000000-0005-0000-0000-0000638D0000}"/>
    <cellStyle name="Saída 2 7 4 2 5" xfId="36199" xr:uid="{00000000-0005-0000-0000-0000648D0000}"/>
    <cellStyle name="Saída 2 7 4 3" xfId="36200" xr:uid="{00000000-0005-0000-0000-0000658D0000}"/>
    <cellStyle name="Saída 2 7 4 3 2" xfId="36201" xr:uid="{00000000-0005-0000-0000-0000668D0000}"/>
    <cellStyle name="Saída 2 7 4 3 3" xfId="36202" xr:uid="{00000000-0005-0000-0000-0000678D0000}"/>
    <cellStyle name="Saída 2 7 4 3 4" xfId="36203" xr:uid="{00000000-0005-0000-0000-0000688D0000}"/>
    <cellStyle name="Saída 2 7 4 3 5" xfId="36204" xr:uid="{00000000-0005-0000-0000-0000698D0000}"/>
    <cellStyle name="Saída 2 7 4 4" xfId="36205" xr:uid="{00000000-0005-0000-0000-00006A8D0000}"/>
    <cellStyle name="Saída 2 7 4 4 2" xfId="36206" xr:uid="{00000000-0005-0000-0000-00006B8D0000}"/>
    <cellStyle name="Saída 2 7 4 4 3" xfId="36207" xr:uid="{00000000-0005-0000-0000-00006C8D0000}"/>
    <cellStyle name="Saída 2 7 4 4 4" xfId="36208" xr:uid="{00000000-0005-0000-0000-00006D8D0000}"/>
    <cellStyle name="Saída 2 7 4 4 5" xfId="36209" xr:uid="{00000000-0005-0000-0000-00006E8D0000}"/>
    <cellStyle name="Saída 2 7 4 5" xfId="36210" xr:uid="{00000000-0005-0000-0000-00006F8D0000}"/>
    <cellStyle name="Saída 2 7 4 5 2" xfId="36211" xr:uid="{00000000-0005-0000-0000-0000708D0000}"/>
    <cellStyle name="Saída 2 7 4 5 3" xfId="36212" xr:uid="{00000000-0005-0000-0000-0000718D0000}"/>
    <cellStyle name="Saída 2 7 4 5 4" xfId="36213" xr:uid="{00000000-0005-0000-0000-0000728D0000}"/>
    <cellStyle name="Saída 2 7 4 6" xfId="36214" xr:uid="{00000000-0005-0000-0000-0000738D0000}"/>
    <cellStyle name="Saída 2 7 4 6 2" xfId="36215" xr:uid="{00000000-0005-0000-0000-0000748D0000}"/>
    <cellStyle name="Saída 2 7 4 7" xfId="36216" xr:uid="{00000000-0005-0000-0000-0000758D0000}"/>
    <cellStyle name="Saída 2 7 4 7 2" xfId="36217" xr:uid="{00000000-0005-0000-0000-0000768D0000}"/>
    <cellStyle name="Saída 2 7 4 8" xfId="36218" xr:uid="{00000000-0005-0000-0000-0000778D0000}"/>
    <cellStyle name="Saída 2 7 4 8 2" xfId="36219" xr:uid="{00000000-0005-0000-0000-0000788D0000}"/>
    <cellStyle name="Saída 2 7 4 9" xfId="36220" xr:uid="{00000000-0005-0000-0000-0000798D0000}"/>
    <cellStyle name="Saída 2 7 5" xfId="36221" xr:uid="{00000000-0005-0000-0000-00007A8D0000}"/>
    <cellStyle name="Saída 2 7 5 2" xfId="36222" xr:uid="{00000000-0005-0000-0000-00007B8D0000}"/>
    <cellStyle name="Saída 2 7 5 2 2" xfId="36223" xr:uid="{00000000-0005-0000-0000-00007C8D0000}"/>
    <cellStyle name="Saída 2 7 5 2 3" xfId="36224" xr:uid="{00000000-0005-0000-0000-00007D8D0000}"/>
    <cellStyle name="Saída 2 7 5 2 4" xfId="36225" xr:uid="{00000000-0005-0000-0000-00007E8D0000}"/>
    <cellStyle name="Saída 2 7 5 2 5" xfId="36226" xr:uid="{00000000-0005-0000-0000-00007F8D0000}"/>
    <cellStyle name="Saída 2 7 5 3" xfId="36227" xr:uid="{00000000-0005-0000-0000-0000808D0000}"/>
    <cellStyle name="Saída 2 7 5 3 2" xfId="36228" xr:uid="{00000000-0005-0000-0000-0000818D0000}"/>
    <cellStyle name="Saída 2 7 5 3 3" xfId="36229" xr:uid="{00000000-0005-0000-0000-0000828D0000}"/>
    <cellStyle name="Saída 2 7 5 3 4" xfId="36230" xr:uid="{00000000-0005-0000-0000-0000838D0000}"/>
    <cellStyle name="Saída 2 7 5 3 5" xfId="36231" xr:uid="{00000000-0005-0000-0000-0000848D0000}"/>
    <cellStyle name="Saída 2 7 5 4" xfId="36232" xr:uid="{00000000-0005-0000-0000-0000858D0000}"/>
    <cellStyle name="Saída 2 7 5 4 2" xfId="36233" xr:uid="{00000000-0005-0000-0000-0000868D0000}"/>
    <cellStyle name="Saída 2 7 5 4 3" xfId="36234" xr:uid="{00000000-0005-0000-0000-0000878D0000}"/>
    <cellStyle name="Saída 2 7 5 4 4" xfId="36235" xr:uid="{00000000-0005-0000-0000-0000888D0000}"/>
    <cellStyle name="Saída 2 7 5 4 5" xfId="36236" xr:uid="{00000000-0005-0000-0000-0000898D0000}"/>
    <cellStyle name="Saída 2 7 5 5" xfId="36237" xr:uid="{00000000-0005-0000-0000-00008A8D0000}"/>
    <cellStyle name="Saída 2 7 5 5 2" xfId="36238" xr:uid="{00000000-0005-0000-0000-00008B8D0000}"/>
    <cellStyle name="Saída 2 7 5 5 3" xfId="36239" xr:uid="{00000000-0005-0000-0000-00008C8D0000}"/>
    <cellStyle name="Saída 2 7 5 5 4" xfId="36240" xr:uid="{00000000-0005-0000-0000-00008D8D0000}"/>
    <cellStyle name="Saída 2 7 5 6" xfId="36241" xr:uid="{00000000-0005-0000-0000-00008E8D0000}"/>
    <cellStyle name="Saída 2 7 5 6 2" xfId="36242" xr:uid="{00000000-0005-0000-0000-00008F8D0000}"/>
    <cellStyle name="Saída 2 7 5 7" xfId="36243" xr:uid="{00000000-0005-0000-0000-0000908D0000}"/>
    <cellStyle name="Saída 2 7 5 7 2" xfId="36244" xr:uid="{00000000-0005-0000-0000-0000918D0000}"/>
    <cellStyle name="Saída 2 7 5 8" xfId="36245" xr:uid="{00000000-0005-0000-0000-0000928D0000}"/>
    <cellStyle name="Saída 2 7 5 8 2" xfId="36246" xr:uid="{00000000-0005-0000-0000-0000938D0000}"/>
    <cellStyle name="Saída 2 7 5 9" xfId="36247" xr:uid="{00000000-0005-0000-0000-0000948D0000}"/>
    <cellStyle name="Saída 2 7 6" xfId="36248" xr:uid="{00000000-0005-0000-0000-0000958D0000}"/>
    <cellStyle name="Saída 2 7 6 2" xfId="36249" xr:uid="{00000000-0005-0000-0000-0000968D0000}"/>
    <cellStyle name="Saída 2 7 6 2 2" xfId="36250" xr:uid="{00000000-0005-0000-0000-0000978D0000}"/>
    <cellStyle name="Saída 2 7 6 2 3" xfId="36251" xr:uid="{00000000-0005-0000-0000-0000988D0000}"/>
    <cellStyle name="Saída 2 7 6 2 4" xfId="36252" xr:uid="{00000000-0005-0000-0000-0000998D0000}"/>
    <cellStyle name="Saída 2 7 6 2 5" xfId="36253" xr:uid="{00000000-0005-0000-0000-00009A8D0000}"/>
    <cellStyle name="Saída 2 7 6 3" xfId="36254" xr:uid="{00000000-0005-0000-0000-00009B8D0000}"/>
    <cellStyle name="Saída 2 7 6 3 2" xfId="36255" xr:uid="{00000000-0005-0000-0000-00009C8D0000}"/>
    <cellStyle name="Saída 2 7 6 3 3" xfId="36256" xr:uid="{00000000-0005-0000-0000-00009D8D0000}"/>
    <cellStyle name="Saída 2 7 6 3 4" xfId="36257" xr:uid="{00000000-0005-0000-0000-00009E8D0000}"/>
    <cellStyle name="Saída 2 7 6 3 5" xfId="36258" xr:uid="{00000000-0005-0000-0000-00009F8D0000}"/>
    <cellStyle name="Saída 2 7 6 4" xfId="36259" xr:uid="{00000000-0005-0000-0000-0000A08D0000}"/>
    <cellStyle name="Saída 2 7 6 4 2" xfId="36260" xr:uid="{00000000-0005-0000-0000-0000A18D0000}"/>
    <cellStyle name="Saída 2 7 6 4 3" xfId="36261" xr:uid="{00000000-0005-0000-0000-0000A28D0000}"/>
    <cellStyle name="Saída 2 7 6 4 4" xfId="36262" xr:uid="{00000000-0005-0000-0000-0000A38D0000}"/>
    <cellStyle name="Saída 2 7 6 4 5" xfId="36263" xr:uid="{00000000-0005-0000-0000-0000A48D0000}"/>
    <cellStyle name="Saída 2 7 6 5" xfId="36264" xr:uid="{00000000-0005-0000-0000-0000A58D0000}"/>
    <cellStyle name="Saída 2 7 6 5 2" xfId="36265" xr:uid="{00000000-0005-0000-0000-0000A68D0000}"/>
    <cellStyle name="Saída 2 7 6 5 3" xfId="36266" xr:uid="{00000000-0005-0000-0000-0000A78D0000}"/>
    <cellStyle name="Saída 2 7 6 5 4" xfId="36267" xr:uid="{00000000-0005-0000-0000-0000A88D0000}"/>
    <cellStyle name="Saída 2 7 6 6" xfId="36268" xr:uid="{00000000-0005-0000-0000-0000A98D0000}"/>
    <cellStyle name="Saída 2 7 6 7" xfId="36269" xr:uid="{00000000-0005-0000-0000-0000AA8D0000}"/>
    <cellStyle name="Saída 2 7 6 8" xfId="36270" xr:uid="{00000000-0005-0000-0000-0000AB8D0000}"/>
    <cellStyle name="Saída 2 7 7" xfId="36271" xr:uid="{00000000-0005-0000-0000-0000AC8D0000}"/>
    <cellStyle name="Saída 2 7 7 2" xfId="36272" xr:uid="{00000000-0005-0000-0000-0000AD8D0000}"/>
    <cellStyle name="Saída 2 7 7 3" xfId="36273" xr:uid="{00000000-0005-0000-0000-0000AE8D0000}"/>
    <cellStyle name="Saída 2 7 7 4" xfId="36274" xr:uid="{00000000-0005-0000-0000-0000AF8D0000}"/>
    <cellStyle name="Saída 2 7 7 5" xfId="36275" xr:uid="{00000000-0005-0000-0000-0000B08D0000}"/>
    <cellStyle name="Saída 2 7 8" xfId="36276" xr:uid="{00000000-0005-0000-0000-0000B18D0000}"/>
    <cellStyle name="Saída 2 7 8 2" xfId="36277" xr:uid="{00000000-0005-0000-0000-0000B28D0000}"/>
    <cellStyle name="Saída 2 7 8 3" xfId="36278" xr:uid="{00000000-0005-0000-0000-0000B38D0000}"/>
    <cellStyle name="Saída 2 7 8 4" xfId="36279" xr:uid="{00000000-0005-0000-0000-0000B48D0000}"/>
    <cellStyle name="Saída 2 7 8 5" xfId="36280" xr:uid="{00000000-0005-0000-0000-0000B58D0000}"/>
    <cellStyle name="Saída 2 7 9" xfId="36281" xr:uid="{00000000-0005-0000-0000-0000B68D0000}"/>
    <cellStyle name="Saída 2 7 9 2" xfId="36282" xr:uid="{00000000-0005-0000-0000-0000B78D0000}"/>
    <cellStyle name="Saída 2 7 9 3" xfId="36283" xr:uid="{00000000-0005-0000-0000-0000B88D0000}"/>
    <cellStyle name="Saída 2 7 9 4" xfId="36284" xr:uid="{00000000-0005-0000-0000-0000B98D0000}"/>
    <cellStyle name="Saída 2 7 9 5" xfId="36285" xr:uid="{00000000-0005-0000-0000-0000BA8D0000}"/>
    <cellStyle name="Saída 2 8" xfId="36286" xr:uid="{00000000-0005-0000-0000-0000BB8D0000}"/>
    <cellStyle name="Saída 2 8 10" xfId="36287" xr:uid="{00000000-0005-0000-0000-0000BC8D0000}"/>
    <cellStyle name="Saída 2 8 2" xfId="36288" xr:uid="{00000000-0005-0000-0000-0000BD8D0000}"/>
    <cellStyle name="Saída 2 8 2 2" xfId="36289" xr:uid="{00000000-0005-0000-0000-0000BE8D0000}"/>
    <cellStyle name="Saída 2 8 2 2 2" xfId="36290" xr:uid="{00000000-0005-0000-0000-0000BF8D0000}"/>
    <cellStyle name="Saída 2 8 2 3" xfId="36291" xr:uid="{00000000-0005-0000-0000-0000C08D0000}"/>
    <cellStyle name="Saída 2 8 2 3 2" xfId="36292" xr:uid="{00000000-0005-0000-0000-0000C18D0000}"/>
    <cellStyle name="Saída 2 8 2 4" xfId="36293" xr:uid="{00000000-0005-0000-0000-0000C28D0000}"/>
    <cellStyle name="Saída 2 8 2 4 2" xfId="36294" xr:uid="{00000000-0005-0000-0000-0000C38D0000}"/>
    <cellStyle name="Saída 2 8 2 5" xfId="36295" xr:uid="{00000000-0005-0000-0000-0000C48D0000}"/>
    <cellStyle name="Saída 2 8 2 5 2" xfId="36296" xr:uid="{00000000-0005-0000-0000-0000C58D0000}"/>
    <cellStyle name="Saída 2 8 2 6" xfId="36297" xr:uid="{00000000-0005-0000-0000-0000C68D0000}"/>
    <cellStyle name="Saída 2 8 2 6 2" xfId="36298" xr:uid="{00000000-0005-0000-0000-0000C78D0000}"/>
    <cellStyle name="Saída 2 8 2 7" xfId="36299" xr:uid="{00000000-0005-0000-0000-0000C88D0000}"/>
    <cellStyle name="Saída 2 8 3" xfId="36300" xr:uid="{00000000-0005-0000-0000-0000C98D0000}"/>
    <cellStyle name="Saída 2 8 3 2" xfId="36301" xr:uid="{00000000-0005-0000-0000-0000CA8D0000}"/>
    <cellStyle name="Saída 2 8 3 2 2" xfId="36302" xr:uid="{00000000-0005-0000-0000-0000CB8D0000}"/>
    <cellStyle name="Saída 2 8 3 3" xfId="36303" xr:uid="{00000000-0005-0000-0000-0000CC8D0000}"/>
    <cellStyle name="Saída 2 8 3 3 2" xfId="36304" xr:uid="{00000000-0005-0000-0000-0000CD8D0000}"/>
    <cellStyle name="Saída 2 8 3 4" xfId="36305" xr:uid="{00000000-0005-0000-0000-0000CE8D0000}"/>
    <cellStyle name="Saída 2 8 3 4 2" xfId="36306" xr:uid="{00000000-0005-0000-0000-0000CF8D0000}"/>
    <cellStyle name="Saída 2 8 3 5" xfId="36307" xr:uid="{00000000-0005-0000-0000-0000D08D0000}"/>
    <cellStyle name="Saída 2 8 3 5 2" xfId="36308" xr:uid="{00000000-0005-0000-0000-0000D18D0000}"/>
    <cellStyle name="Saída 2 8 3 6" xfId="36309" xr:uid="{00000000-0005-0000-0000-0000D28D0000}"/>
    <cellStyle name="Saída 2 8 3 6 2" xfId="36310" xr:uid="{00000000-0005-0000-0000-0000D38D0000}"/>
    <cellStyle name="Saída 2 8 3 7" xfId="36311" xr:uid="{00000000-0005-0000-0000-0000D48D0000}"/>
    <cellStyle name="Saída 2 8 3 7 2" xfId="36312" xr:uid="{00000000-0005-0000-0000-0000D58D0000}"/>
    <cellStyle name="Saída 2 8 3 8" xfId="36313" xr:uid="{00000000-0005-0000-0000-0000D68D0000}"/>
    <cellStyle name="Saída 2 8 3 8 2" xfId="36314" xr:uid="{00000000-0005-0000-0000-0000D78D0000}"/>
    <cellStyle name="Saída 2 8 3 9" xfId="36315" xr:uid="{00000000-0005-0000-0000-0000D88D0000}"/>
    <cellStyle name="Saída 2 8 4" xfId="36316" xr:uid="{00000000-0005-0000-0000-0000D98D0000}"/>
    <cellStyle name="Saída 2 8 4 2" xfId="36317" xr:uid="{00000000-0005-0000-0000-0000DA8D0000}"/>
    <cellStyle name="Saída 2 8 4 2 2" xfId="36318" xr:uid="{00000000-0005-0000-0000-0000DB8D0000}"/>
    <cellStyle name="Saída 2 8 4 3" xfId="36319" xr:uid="{00000000-0005-0000-0000-0000DC8D0000}"/>
    <cellStyle name="Saída 2 8 4 3 2" xfId="36320" xr:uid="{00000000-0005-0000-0000-0000DD8D0000}"/>
    <cellStyle name="Saída 2 8 4 4" xfId="36321" xr:uid="{00000000-0005-0000-0000-0000DE8D0000}"/>
    <cellStyle name="Saída 2 8 4 4 2" xfId="36322" xr:uid="{00000000-0005-0000-0000-0000DF8D0000}"/>
    <cellStyle name="Saída 2 8 4 5" xfId="36323" xr:uid="{00000000-0005-0000-0000-0000E08D0000}"/>
    <cellStyle name="Saída 2 8 4 5 2" xfId="36324" xr:uid="{00000000-0005-0000-0000-0000E18D0000}"/>
    <cellStyle name="Saída 2 8 4 6" xfId="36325" xr:uid="{00000000-0005-0000-0000-0000E28D0000}"/>
    <cellStyle name="Saída 2 8 4 6 2" xfId="36326" xr:uid="{00000000-0005-0000-0000-0000E38D0000}"/>
    <cellStyle name="Saída 2 8 4 7" xfId="36327" xr:uid="{00000000-0005-0000-0000-0000E48D0000}"/>
    <cellStyle name="Saída 2 8 4 7 2" xfId="36328" xr:uid="{00000000-0005-0000-0000-0000E58D0000}"/>
    <cellStyle name="Saída 2 8 4 8" xfId="36329" xr:uid="{00000000-0005-0000-0000-0000E68D0000}"/>
    <cellStyle name="Saída 2 8 4 8 2" xfId="36330" xr:uid="{00000000-0005-0000-0000-0000E78D0000}"/>
    <cellStyle name="Saída 2 8 4 9" xfId="36331" xr:uid="{00000000-0005-0000-0000-0000E88D0000}"/>
    <cellStyle name="Saída 2 8 5" xfId="36332" xr:uid="{00000000-0005-0000-0000-0000E98D0000}"/>
    <cellStyle name="Saída 2 8 5 2" xfId="36333" xr:uid="{00000000-0005-0000-0000-0000EA8D0000}"/>
    <cellStyle name="Saída 2 8 5 2 2" xfId="36334" xr:uid="{00000000-0005-0000-0000-0000EB8D0000}"/>
    <cellStyle name="Saída 2 8 5 3" xfId="36335" xr:uid="{00000000-0005-0000-0000-0000EC8D0000}"/>
    <cellStyle name="Saída 2 8 5 3 2" xfId="36336" xr:uid="{00000000-0005-0000-0000-0000ED8D0000}"/>
    <cellStyle name="Saída 2 8 5 4" xfId="36337" xr:uid="{00000000-0005-0000-0000-0000EE8D0000}"/>
    <cellStyle name="Saída 2 8 5 4 2" xfId="36338" xr:uid="{00000000-0005-0000-0000-0000EF8D0000}"/>
    <cellStyle name="Saída 2 8 5 5" xfId="36339" xr:uid="{00000000-0005-0000-0000-0000F08D0000}"/>
    <cellStyle name="Saída 2 8 5 5 2" xfId="36340" xr:uid="{00000000-0005-0000-0000-0000F18D0000}"/>
    <cellStyle name="Saída 2 8 5 6" xfId="36341" xr:uid="{00000000-0005-0000-0000-0000F28D0000}"/>
    <cellStyle name="Saída 2 8 5 6 2" xfId="36342" xr:uid="{00000000-0005-0000-0000-0000F38D0000}"/>
    <cellStyle name="Saída 2 8 5 7" xfId="36343" xr:uid="{00000000-0005-0000-0000-0000F48D0000}"/>
    <cellStyle name="Saída 2 8 5 7 2" xfId="36344" xr:uid="{00000000-0005-0000-0000-0000F58D0000}"/>
    <cellStyle name="Saída 2 8 5 8" xfId="36345" xr:uid="{00000000-0005-0000-0000-0000F68D0000}"/>
    <cellStyle name="Saída 2 8 5 8 2" xfId="36346" xr:uid="{00000000-0005-0000-0000-0000F78D0000}"/>
    <cellStyle name="Saída 2 8 5 9" xfId="36347" xr:uid="{00000000-0005-0000-0000-0000F88D0000}"/>
    <cellStyle name="Saída 2 8 6" xfId="36348" xr:uid="{00000000-0005-0000-0000-0000F98D0000}"/>
    <cellStyle name="Saída 2 8 6 2" xfId="36349" xr:uid="{00000000-0005-0000-0000-0000FA8D0000}"/>
    <cellStyle name="Saída 2 8 6 3" xfId="36350" xr:uid="{00000000-0005-0000-0000-0000FB8D0000}"/>
    <cellStyle name="Saída 2 8 6 4" xfId="36351" xr:uid="{00000000-0005-0000-0000-0000FC8D0000}"/>
    <cellStyle name="Saída 2 8 7" xfId="36352" xr:uid="{00000000-0005-0000-0000-0000FD8D0000}"/>
    <cellStyle name="Saída 2 8 7 2" xfId="36353" xr:uid="{00000000-0005-0000-0000-0000FE8D0000}"/>
    <cellStyle name="Saída 2 8 8" xfId="36354" xr:uid="{00000000-0005-0000-0000-0000FF8D0000}"/>
    <cellStyle name="Saída 2 8 8 2" xfId="36355" xr:uid="{00000000-0005-0000-0000-0000008E0000}"/>
    <cellStyle name="Saída 2 8 9" xfId="36356" xr:uid="{00000000-0005-0000-0000-0000018E0000}"/>
    <cellStyle name="Saída 2 8 9 2" xfId="36357" xr:uid="{00000000-0005-0000-0000-0000028E0000}"/>
    <cellStyle name="Saída 2 9" xfId="36358" xr:uid="{00000000-0005-0000-0000-0000038E0000}"/>
    <cellStyle name="Saída 2 9 2" xfId="36359" xr:uid="{00000000-0005-0000-0000-0000048E0000}"/>
    <cellStyle name="Saída 2 9 2 2" xfId="36360" xr:uid="{00000000-0005-0000-0000-0000058E0000}"/>
    <cellStyle name="Saída 2 9 2 3" xfId="36361" xr:uid="{00000000-0005-0000-0000-0000068E0000}"/>
    <cellStyle name="Saída 2 9 2 4" xfId="36362" xr:uid="{00000000-0005-0000-0000-0000078E0000}"/>
    <cellStyle name="Saída 2 9 2 5" xfId="36363" xr:uid="{00000000-0005-0000-0000-0000088E0000}"/>
    <cellStyle name="Saída 2 9 3" xfId="36364" xr:uid="{00000000-0005-0000-0000-0000098E0000}"/>
    <cellStyle name="Saída 2 9 3 2" xfId="36365" xr:uid="{00000000-0005-0000-0000-00000A8E0000}"/>
    <cellStyle name="Saída 2 9 3 3" xfId="36366" xr:uid="{00000000-0005-0000-0000-00000B8E0000}"/>
    <cellStyle name="Saída 2 9 3 4" xfId="36367" xr:uid="{00000000-0005-0000-0000-00000C8E0000}"/>
    <cellStyle name="Saída 2 9 3 5" xfId="36368" xr:uid="{00000000-0005-0000-0000-00000D8E0000}"/>
    <cellStyle name="Saída 2 9 4" xfId="36369" xr:uid="{00000000-0005-0000-0000-00000E8E0000}"/>
    <cellStyle name="Saída 2 9 4 2" xfId="36370" xr:uid="{00000000-0005-0000-0000-00000F8E0000}"/>
    <cellStyle name="Saída 2 9 4 3" xfId="36371" xr:uid="{00000000-0005-0000-0000-0000108E0000}"/>
    <cellStyle name="Saída 2 9 4 4" xfId="36372" xr:uid="{00000000-0005-0000-0000-0000118E0000}"/>
    <cellStyle name="Saída 2 9 4 5" xfId="36373" xr:uid="{00000000-0005-0000-0000-0000128E0000}"/>
    <cellStyle name="Saída 2 9 5" xfId="36374" xr:uid="{00000000-0005-0000-0000-0000138E0000}"/>
    <cellStyle name="Saída 2 9 5 2" xfId="36375" xr:uid="{00000000-0005-0000-0000-0000148E0000}"/>
    <cellStyle name="Saída 2 9 5 3" xfId="36376" xr:uid="{00000000-0005-0000-0000-0000158E0000}"/>
    <cellStyle name="Saída 2 9 5 4" xfId="36377" xr:uid="{00000000-0005-0000-0000-0000168E0000}"/>
    <cellStyle name="Saída 2 9 6" xfId="36378" xr:uid="{00000000-0005-0000-0000-0000178E0000}"/>
    <cellStyle name="Saída 2 9 7" xfId="36379" xr:uid="{00000000-0005-0000-0000-0000188E0000}"/>
    <cellStyle name="Saída 2 9 8" xfId="36380" xr:uid="{00000000-0005-0000-0000-0000198E0000}"/>
    <cellStyle name="Separador de milhares 12 2" xfId="36381" xr:uid="{00000000-0005-0000-0000-00001B8E0000}"/>
    <cellStyle name="Separador de milhares 12 2 10" xfId="36382" xr:uid="{00000000-0005-0000-0000-00001C8E0000}"/>
    <cellStyle name="Separador de milhares 12 2 10 2" xfId="36383" xr:uid="{00000000-0005-0000-0000-00001D8E0000}"/>
    <cellStyle name="Separador de milhares 12 2 11" xfId="36384" xr:uid="{00000000-0005-0000-0000-00001E8E0000}"/>
    <cellStyle name="Separador de milhares 12 2 11 2" xfId="36385" xr:uid="{00000000-0005-0000-0000-00001F8E0000}"/>
    <cellStyle name="Separador de milhares 12 2 12" xfId="36386" xr:uid="{00000000-0005-0000-0000-0000208E0000}"/>
    <cellStyle name="Separador de milhares 12 2 2" xfId="36387" xr:uid="{00000000-0005-0000-0000-0000218E0000}"/>
    <cellStyle name="Separador de milhares 12 2 2 2" xfId="36388" xr:uid="{00000000-0005-0000-0000-0000228E0000}"/>
    <cellStyle name="Separador de milhares 12 2 3" xfId="36389" xr:uid="{00000000-0005-0000-0000-0000238E0000}"/>
    <cellStyle name="Separador de milhares 12 2 3 2" xfId="36390" xr:uid="{00000000-0005-0000-0000-0000248E0000}"/>
    <cellStyle name="Separador de milhares 12 2 4" xfId="36391" xr:uid="{00000000-0005-0000-0000-0000258E0000}"/>
    <cellStyle name="Separador de milhares 12 2 4 2" xfId="36392" xr:uid="{00000000-0005-0000-0000-0000268E0000}"/>
    <cellStyle name="Separador de milhares 12 2 5" xfId="36393" xr:uid="{00000000-0005-0000-0000-0000278E0000}"/>
    <cellStyle name="Separador de milhares 12 2 5 2" xfId="36394" xr:uid="{00000000-0005-0000-0000-0000288E0000}"/>
    <cellStyle name="Separador de milhares 12 2 6" xfId="36395" xr:uid="{00000000-0005-0000-0000-0000298E0000}"/>
    <cellStyle name="Separador de milhares 12 2 6 2" xfId="36396" xr:uid="{00000000-0005-0000-0000-00002A8E0000}"/>
    <cellStyle name="Separador de milhares 12 2 7" xfId="36397" xr:uid="{00000000-0005-0000-0000-00002B8E0000}"/>
    <cellStyle name="Separador de milhares 12 2 7 2" xfId="36398" xr:uid="{00000000-0005-0000-0000-00002C8E0000}"/>
    <cellStyle name="Separador de milhares 12 2 8" xfId="36399" xr:uid="{00000000-0005-0000-0000-00002D8E0000}"/>
    <cellStyle name="Separador de milhares 12 2 8 2" xfId="36400" xr:uid="{00000000-0005-0000-0000-00002E8E0000}"/>
    <cellStyle name="Separador de milhares 12 2 9" xfId="36401" xr:uid="{00000000-0005-0000-0000-00002F8E0000}"/>
    <cellStyle name="Separador de milhares 12 2 9 2" xfId="36402" xr:uid="{00000000-0005-0000-0000-0000308E0000}"/>
    <cellStyle name="Separador de milhares 12 3" xfId="36403" xr:uid="{00000000-0005-0000-0000-0000318E0000}"/>
    <cellStyle name="Separador de milhares 12 3 10" xfId="36404" xr:uid="{00000000-0005-0000-0000-0000328E0000}"/>
    <cellStyle name="Separador de milhares 12 3 10 2" xfId="36405" xr:uid="{00000000-0005-0000-0000-0000338E0000}"/>
    <cellStyle name="Separador de milhares 12 3 11" xfId="36406" xr:uid="{00000000-0005-0000-0000-0000348E0000}"/>
    <cellStyle name="Separador de milhares 12 3 11 2" xfId="36407" xr:uid="{00000000-0005-0000-0000-0000358E0000}"/>
    <cellStyle name="Separador de milhares 12 3 12" xfId="36408" xr:uid="{00000000-0005-0000-0000-0000368E0000}"/>
    <cellStyle name="Separador de milhares 12 3 2" xfId="36409" xr:uid="{00000000-0005-0000-0000-0000378E0000}"/>
    <cellStyle name="Separador de milhares 12 3 2 2" xfId="36410" xr:uid="{00000000-0005-0000-0000-0000388E0000}"/>
    <cellStyle name="Separador de milhares 12 3 3" xfId="36411" xr:uid="{00000000-0005-0000-0000-0000398E0000}"/>
    <cellStyle name="Separador de milhares 12 3 3 2" xfId="36412" xr:uid="{00000000-0005-0000-0000-00003A8E0000}"/>
    <cellStyle name="Separador de milhares 12 3 4" xfId="36413" xr:uid="{00000000-0005-0000-0000-00003B8E0000}"/>
    <cellStyle name="Separador de milhares 12 3 4 2" xfId="36414" xr:uid="{00000000-0005-0000-0000-00003C8E0000}"/>
    <cellStyle name="Separador de milhares 12 3 5" xfId="36415" xr:uid="{00000000-0005-0000-0000-00003D8E0000}"/>
    <cellStyle name="Separador de milhares 12 3 5 2" xfId="36416" xr:uid="{00000000-0005-0000-0000-00003E8E0000}"/>
    <cellStyle name="Separador de milhares 12 3 6" xfId="36417" xr:uid="{00000000-0005-0000-0000-00003F8E0000}"/>
    <cellStyle name="Separador de milhares 12 3 6 2" xfId="36418" xr:uid="{00000000-0005-0000-0000-0000408E0000}"/>
    <cellStyle name="Separador de milhares 12 3 7" xfId="36419" xr:uid="{00000000-0005-0000-0000-0000418E0000}"/>
    <cellStyle name="Separador de milhares 12 3 7 2" xfId="36420" xr:uid="{00000000-0005-0000-0000-0000428E0000}"/>
    <cellStyle name="Separador de milhares 12 3 8" xfId="36421" xr:uid="{00000000-0005-0000-0000-0000438E0000}"/>
    <cellStyle name="Separador de milhares 12 3 8 2" xfId="36422" xr:uid="{00000000-0005-0000-0000-0000448E0000}"/>
    <cellStyle name="Separador de milhares 12 3 9" xfId="36423" xr:uid="{00000000-0005-0000-0000-0000458E0000}"/>
    <cellStyle name="Separador de milhares 12 3 9 2" xfId="36424" xr:uid="{00000000-0005-0000-0000-0000468E0000}"/>
    <cellStyle name="Separador de milhares 2" xfId="36425" xr:uid="{00000000-0005-0000-0000-0000478E0000}"/>
    <cellStyle name="Separador de milhares 2 10" xfId="36426" xr:uid="{00000000-0005-0000-0000-0000488E0000}"/>
    <cellStyle name="Separador de milhares 2 11" xfId="36427" xr:uid="{00000000-0005-0000-0000-0000498E0000}"/>
    <cellStyle name="Separador de milhares 2 12" xfId="36428" xr:uid="{00000000-0005-0000-0000-00004A8E0000}"/>
    <cellStyle name="Separador de milhares 2 13" xfId="36429" xr:uid="{00000000-0005-0000-0000-00004B8E0000}"/>
    <cellStyle name="Separador de milhares 2 14" xfId="36430" xr:uid="{00000000-0005-0000-0000-00004C8E0000}"/>
    <cellStyle name="Separador de milhares 2 15" xfId="36431" xr:uid="{00000000-0005-0000-0000-00004D8E0000}"/>
    <cellStyle name="Separador de milhares 2 16" xfId="43714" xr:uid="{00000000-0005-0000-0000-00004E8E0000}"/>
    <cellStyle name="Separador de milhares 2 2" xfId="36432" xr:uid="{00000000-0005-0000-0000-00004F8E0000}"/>
    <cellStyle name="Separador de milhares 2 2 2" xfId="43713" xr:uid="{00000000-0005-0000-0000-0000508E0000}"/>
    <cellStyle name="Separador de milhares 2 3" xfId="36433" xr:uid="{00000000-0005-0000-0000-0000518E0000}"/>
    <cellStyle name="Separador de milhares 2 3 2" xfId="36434" xr:uid="{00000000-0005-0000-0000-0000528E0000}"/>
    <cellStyle name="Separador de milhares 2 4" xfId="36435" xr:uid="{00000000-0005-0000-0000-0000538E0000}"/>
    <cellStyle name="Separador de milhares 2 5" xfId="36436" xr:uid="{00000000-0005-0000-0000-0000548E0000}"/>
    <cellStyle name="Separador de milhares 2 6" xfId="36437" xr:uid="{00000000-0005-0000-0000-0000558E0000}"/>
    <cellStyle name="Separador de milhares 2 7" xfId="36438" xr:uid="{00000000-0005-0000-0000-0000568E0000}"/>
    <cellStyle name="Separador de milhares 2 8" xfId="36439" xr:uid="{00000000-0005-0000-0000-0000578E0000}"/>
    <cellStyle name="Separador de milhares 2 9" xfId="36440" xr:uid="{00000000-0005-0000-0000-0000588E0000}"/>
    <cellStyle name="Separador de milhares 3" xfId="36441" xr:uid="{00000000-0005-0000-0000-0000598E0000}"/>
    <cellStyle name="Separador de milhares 3 10" xfId="36442" xr:uid="{00000000-0005-0000-0000-00005A8E0000}"/>
    <cellStyle name="Separador de milhares 3 10 2" xfId="36443" xr:uid="{00000000-0005-0000-0000-00005B8E0000}"/>
    <cellStyle name="Separador de milhares 3 10 2 2" xfId="36444" xr:uid="{00000000-0005-0000-0000-00005C8E0000}"/>
    <cellStyle name="Separador de milhares 3 10 2 2 2" xfId="36445" xr:uid="{00000000-0005-0000-0000-00005D8E0000}"/>
    <cellStyle name="Separador de milhares 3 10 2 2 2 2" xfId="36446" xr:uid="{00000000-0005-0000-0000-00005E8E0000}"/>
    <cellStyle name="Separador de milhares 3 10 2 2 3" xfId="36447" xr:uid="{00000000-0005-0000-0000-00005F8E0000}"/>
    <cellStyle name="Separador de milhares 3 10 2 3" xfId="36448" xr:uid="{00000000-0005-0000-0000-0000608E0000}"/>
    <cellStyle name="Separador de milhares 3 10 2 3 2" xfId="36449" xr:uid="{00000000-0005-0000-0000-0000618E0000}"/>
    <cellStyle name="Separador de milhares 3 10 2 4" xfId="36450" xr:uid="{00000000-0005-0000-0000-0000628E0000}"/>
    <cellStyle name="Separador de milhares 3 10 2 4 2" xfId="36451" xr:uid="{00000000-0005-0000-0000-0000638E0000}"/>
    <cellStyle name="Separador de milhares 3 10 2 5" xfId="36452" xr:uid="{00000000-0005-0000-0000-0000648E0000}"/>
    <cellStyle name="Separador de milhares 3 10 3" xfId="36453" xr:uid="{00000000-0005-0000-0000-0000658E0000}"/>
    <cellStyle name="Separador de milhares 3 10 3 2" xfId="36454" xr:uid="{00000000-0005-0000-0000-0000668E0000}"/>
    <cellStyle name="Separador de milhares 3 10 3 2 2" xfId="36455" xr:uid="{00000000-0005-0000-0000-0000678E0000}"/>
    <cellStyle name="Separador de milhares 3 10 3 3" xfId="36456" xr:uid="{00000000-0005-0000-0000-0000688E0000}"/>
    <cellStyle name="Separador de milhares 3 10 4" xfId="36457" xr:uid="{00000000-0005-0000-0000-0000698E0000}"/>
    <cellStyle name="Separador de milhares 3 10 4 2" xfId="36458" xr:uid="{00000000-0005-0000-0000-00006A8E0000}"/>
    <cellStyle name="Separador de milhares 3 10 5" xfId="36459" xr:uid="{00000000-0005-0000-0000-00006B8E0000}"/>
    <cellStyle name="Separador de milhares 3 10 5 2" xfId="36460" xr:uid="{00000000-0005-0000-0000-00006C8E0000}"/>
    <cellStyle name="Separador de milhares 3 10 6" xfId="36461" xr:uid="{00000000-0005-0000-0000-00006D8E0000}"/>
    <cellStyle name="Separador de milhares 3 10 7" xfId="36462" xr:uid="{00000000-0005-0000-0000-00006E8E0000}"/>
    <cellStyle name="Separador de milhares 3 10 8" xfId="36463" xr:uid="{00000000-0005-0000-0000-00006F8E0000}"/>
    <cellStyle name="Separador de milhares 3 10 9" xfId="36464" xr:uid="{00000000-0005-0000-0000-0000708E0000}"/>
    <cellStyle name="Separador de milhares 3 100" xfId="36465" xr:uid="{00000000-0005-0000-0000-0000718E0000}"/>
    <cellStyle name="Separador de milhares 3 101" xfId="36466" xr:uid="{00000000-0005-0000-0000-0000728E0000}"/>
    <cellStyle name="Separador de milhares 3 102" xfId="36467" xr:uid="{00000000-0005-0000-0000-0000738E0000}"/>
    <cellStyle name="Separador de milhares 3 103" xfId="36468" xr:uid="{00000000-0005-0000-0000-0000748E0000}"/>
    <cellStyle name="Separador de milhares 3 104" xfId="36469" xr:uid="{00000000-0005-0000-0000-0000758E0000}"/>
    <cellStyle name="Separador de milhares 3 105" xfId="36470" xr:uid="{00000000-0005-0000-0000-0000768E0000}"/>
    <cellStyle name="Separador de milhares 3 106" xfId="36471" xr:uid="{00000000-0005-0000-0000-0000778E0000}"/>
    <cellStyle name="Separador de milhares 3 107" xfId="36472" xr:uid="{00000000-0005-0000-0000-0000788E0000}"/>
    <cellStyle name="Separador de milhares 3 108" xfId="36473" xr:uid="{00000000-0005-0000-0000-0000798E0000}"/>
    <cellStyle name="Separador de milhares 3 109" xfId="36474" xr:uid="{00000000-0005-0000-0000-00007A8E0000}"/>
    <cellStyle name="Separador de milhares 3 11" xfId="36475" xr:uid="{00000000-0005-0000-0000-00007B8E0000}"/>
    <cellStyle name="Separador de milhares 3 11 2" xfId="36476" xr:uid="{00000000-0005-0000-0000-00007C8E0000}"/>
    <cellStyle name="Separador de milhares 3 11 2 2" xfId="36477" xr:uid="{00000000-0005-0000-0000-00007D8E0000}"/>
    <cellStyle name="Separador de milhares 3 11 2 2 2" xfId="36478" xr:uid="{00000000-0005-0000-0000-00007E8E0000}"/>
    <cellStyle name="Separador de milhares 3 11 2 2 2 2" xfId="36479" xr:uid="{00000000-0005-0000-0000-00007F8E0000}"/>
    <cellStyle name="Separador de milhares 3 11 2 2 3" xfId="36480" xr:uid="{00000000-0005-0000-0000-0000808E0000}"/>
    <cellStyle name="Separador de milhares 3 11 2 3" xfId="36481" xr:uid="{00000000-0005-0000-0000-0000818E0000}"/>
    <cellStyle name="Separador de milhares 3 11 2 3 2" xfId="36482" xr:uid="{00000000-0005-0000-0000-0000828E0000}"/>
    <cellStyle name="Separador de milhares 3 11 2 4" xfId="36483" xr:uid="{00000000-0005-0000-0000-0000838E0000}"/>
    <cellStyle name="Separador de milhares 3 11 2 4 2" xfId="36484" xr:uid="{00000000-0005-0000-0000-0000848E0000}"/>
    <cellStyle name="Separador de milhares 3 11 2 5" xfId="36485" xr:uid="{00000000-0005-0000-0000-0000858E0000}"/>
    <cellStyle name="Separador de milhares 3 11 3" xfId="36486" xr:uid="{00000000-0005-0000-0000-0000868E0000}"/>
    <cellStyle name="Separador de milhares 3 11 3 2" xfId="36487" xr:uid="{00000000-0005-0000-0000-0000878E0000}"/>
    <cellStyle name="Separador de milhares 3 11 3 2 2" xfId="36488" xr:uid="{00000000-0005-0000-0000-0000888E0000}"/>
    <cellStyle name="Separador de milhares 3 11 3 3" xfId="36489" xr:uid="{00000000-0005-0000-0000-0000898E0000}"/>
    <cellStyle name="Separador de milhares 3 11 4" xfId="36490" xr:uid="{00000000-0005-0000-0000-00008A8E0000}"/>
    <cellStyle name="Separador de milhares 3 11 4 2" xfId="36491" xr:uid="{00000000-0005-0000-0000-00008B8E0000}"/>
    <cellStyle name="Separador de milhares 3 11 5" xfId="36492" xr:uid="{00000000-0005-0000-0000-00008C8E0000}"/>
    <cellStyle name="Separador de milhares 3 11 5 2" xfId="36493" xr:uid="{00000000-0005-0000-0000-00008D8E0000}"/>
    <cellStyle name="Separador de milhares 3 11 6" xfId="36494" xr:uid="{00000000-0005-0000-0000-00008E8E0000}"/>
    <cellStyle name="Separador de milhares 3 11 7" xfId="36495" xr:uid="{00000000-0005-0000-0000-00008F8E0000}"/>
    <cellStyle name="Separador de milhares 3 110" xfId="36496" xr:uid="{00000000-0005-0000-0000-0000908E0000}"/>
    <cellStyle name="Separador de milhares 3 111" xfId="36497" xr:uid="{00000000-0005-0000-0000-0000918E0000}"/>
    <cellStyle name="Separador de milhares 3 112" xfId="36498" xr:uid="{00000000-0005-0000-0000-0000928E0000}"/>
    <cellStyle name="Separador de milhares 3 113" xfId="36499" xr:uid="{00000000-0005-0000-0000-0000938E0000}"/>
    <cellStyle name="Separador de milhares 3 114" xfId="36500" xr:uid="{00000000-0005-0000-0000-0000948E0000}"/>
    <cellStyle name="Separador de milhares 3 115" xfId="36501" xr:uid="{00000000-0005-0000-0000-0000958E0000}"/>
    <cellStyle name="Separador de milhares 3 116" xfId="36502" xr:uid="{00000000-0005-0000-0000-0000968E0000}"/>
    <cellStyle name="Separador de milhares 3 117" xfId="36503" xr:uid="{00000000-0005-0000-0000-0000978E0000}"/>
    <cellStyle name="Separador de milhares 3 118" xfId="36504" xr:uid="{00000000-0005-0000-0000-0000988E0000}"/>
    <cellStyle name="Separador de milhares 3 119" xfId="36505" xr:uid="{00000000-0005-0000-0000-0000998E0000}"/>
    <cellStyle name="Separador de milhares 3 12" xfId="36506" xr:uid="{00000000-0005-0000-0000-00009A8E0000}"/>
    <cellStyle name="Separador de milhares 3 12 2" xfId="36507" xr:uid="{00000000-0005-0000-0000-00009B8E0000}"/>
    <cellStyle name="Separador de milhares 3 12 2 2" xfId="36508" xr:uid="{00000000-0005-0000-0000-00009C8E0000}"/>
    <cellStyle name="Separador de milhares 3 12 2 2 2" xfId="36509" xr:uid="{00000000-0005-0000-0000-00009D8E0000}"/>
    <cellStyle name="Separador de milhares 3 12 2 3" xfId="36510" xr:uid="{00000000-0005-0000-0000-00009E8E0000}"/>
    <cellStyle name="Separador de milhares 3 12 3" xfId="36511" xr:uid="{00000000-0005-0000-0000-00009F8E0000}"/>
    <cellStyle name="Separador de milhares 3 12 3 2" xfId="36512" xr:uid="{00000000-0005-0000-0000-0000A08E0000}"/>
    <cellStyle name="Separador de milhares 3 12 4" xfId="36513" xr:uid="{00000000-0005-0000-0000-0000A18E0000}"/>
    <cellStyle name="Separador de milhares 3 12 4 2" xfId="36514" xr:uid="{00000000-0005-0000-0000-0000A28E0000}"/>
    <cellStyle name="Separador de milhares 3 12 5" xfId="36515" xr:uid="{00000000-0005-0000-0000-0000A38E0000}"/>
    <cellStyle name="Separador de milhares 3 12 6" xfId="36516" xr:uid="{00000000-0005-0000-0000-0000A48E0000}"/>
    <cellStyle name="Separador de milhares 3 120" xfId="36517" xr:uid="{00000000-0005-0000-0000-0000A58E0000}"/>
    <cellStyle name="Separador de milhares 3 121" xfId="36518" xr:uid="{00000000-0005-0000-0000-0000A68E0000}"/>
    <cellStyle name="Separador de milhares 3 122" xfId="36519" xr:uid="{00000000-0005-0000-0000-0000A78E0000}"/>
    <cellStyle name="Separador de milhares 3 123" xfId="36520" xr:uid="{00000000-0005-0000-0000-0000A88E0000}"/>
    <cellStyle name="Separador de milhares 3 124" xfId="36521" xr:uid="{00000000-0005-0000-0000-0000A98E0000}"/>
    <cellStyle name="Separador de milhares 3 125" xfId="36522" xr:uid="{00000000-0005-0000-0000-0000AA8E0000}"/>
    <cellStyle name="Separador de milhares 3 126" xfId="36523" xr:uid="{00000000-0005-0000-0000-0000AB8E0000}"/>
    <cellStyle name="Separador de milhares 3 127" xfId="36524" xr:uid="{00000000-0005-0000-0000-0000AC8E0000}"/>
    <cellStyle name="Separador de milhares 3 128" xfId="36525" xr:uid="{00000000-0005-0000-0000-0000AD8E0000}"/>
    <cellStyle name="Separador de milhares 3 129" xfId="36526" xr:uid="{00000000-0005-0000-0000-0000AE8E0000}"/>
    <cellStyle name="Separador de milhares 3 13" xfId="36527" xr:uid="{00000000-0005-0000-0000-0000AF8E0000}"/>
    <cellStyle name="Separador de milhares 3 13 2" xfId="36528" xr:uid="{00000000-0005-0000-0000-0000B08E0000}"/>
    <cellStyle name="Separador de milhares 3 13 2 2" xfId="36529" xr:uid="{00000000-0005-0000-0000-0000B18E0000}"/>
    <cellStyle name="Separador de milhares 3 13 3" xfId="36530" xr:uid="{00000000-0005-0000-0000-0000B28E0000}"/>
    <cellStyle name="Separador de milhares 3 13 4" xfId="36531" xr:uid="{00000000-0005-0000-0000-0000B38E0000}"/>
    <cellStyle name="Separador de milhares 3 130" xfId="36532" xr:uid="{00000000-0005-0000-0000-0000B48E0000}"/>
    <cellStyle name="Separador de milhares 3 131" xfId="36533" xr:uid="{00000000-0005-0000-0000-0000B58E0000}"/>
    <cellStyle name="Separador de milhares 3 132" xfId="36534" xr:uid="{00000000-0005-0000-0000-0000B68E0000}"/>
    <cellStyle name="Separador de milhares 3 133" xfId="36535" xr:uid="{00000000-0005-0000-0000-0000B78E0000}"/>
    <cellStyle name="Separador de milhares 3 134" xfId="36536" xr:uid="{00000000-0005-0000-0000-0000B88E0000}"/>
    <cellStyle name="Separador de milhares 3 135" xfId="36537" xr:uid="{00000000-0005-0000-0000-0000B98E0000}"/>
    <cellStyle name="Separador de milhares 3 136" xfId="36538" xr:uid="{00000000-0005-0000-0000-0000BA8E0000}"/>
    <cellStyle name="Separador de milhares 3 137" xfId="36539" xr:uid="{00000000-0005-0000-0000-0000BB8E0000}"/>
    <cellStyle name="Separador de milhares 3 138" xfId="36540" xr:uid="{00000000-0005-0000-0000-0000BC8E0000}"/>
    <cellStyle name="Separador de milhares 3 139" xfId="36541" xr:uid="{00000000-0005-0000-0000-0000BD8E0000}"/>
    <cellStyle name="Separador de milhares 3 14" xfId="36542" xr:uid="{00000000-0005-0000-0000-0000BE8E0000}"/>
    <cellStyle name="Separador de milhares 3 14 2" xfId="36543" xr:uid="{00000000-0005-0000-0000-0000BF8E0000}"/>
    <cellStyle name="Separador de milhares 3 14 3" xfId="36544" xr:uid="{00000000-0005-0000-0000-0000C08E0000}"/>
    <cellStyle name="Separador de milhares 3 140" xfId="36545" xr:uid="{00000000-0005-0000-0000-0000C18E0000}"/>
    <cellStyle name="Separador de milhares 3 141" xfId="36546" xr:uid="{00000000-0005-0000-0000-0000C28E0000}"/>
    <cellStyle name="Separador de milhares 3 142" xfId="36547" xr:uid="{00000000-0005-0000-0000-0000C38E0000}"/>
    <cellStyle name="Separador de milhares 3 143" xfId="36548" xr:uid="{00000000-0005-0000-0000-0000C48E0000}"/>
    <cellStyle name="Separador de milhares 3 144" xfId="36549" xr:uid="{00000000-0005-0000-0000-0000C58E0000}"/>
    <cellStyle name="Separador de milhares 3 145" xfId="36550" xr:uid="{00000000-0005-0000-0000-0000C68E0000}"/>
    <cellStyle name="Separador de milhares 3 146" xfId="36551" xr:uid="{00000000-0005-0000-0000-0000C78E0000}"/>
    <cellStyle name="Separador de milhares 3 147" xfId="36552" xr:uid="{00000000-0005-0000-0000-0000C88E0000}"/>
    <cellStyle name="Separador de milhares 3 148" xfId="36553" xr:uid="{00000000-0005-0000-0000-0000C98E0000}"/>
    <cellStyle name="Separador de milhares 3 149" xfId="36554" xr:uid="{00000000-0005-0000-0000-0000CA8E0000}"/>
    <cellStyle name="Separador de milhares 3 15" xfId="36555" xr:uid="{00000000-0005-0000-0000-0000CB8E0000}"/>
    <cellStyle name="Separador de milhares 3 15 2" xfId="36556" xr:uid="{00000000-0005-0000-0000-0000CC8E0000}"/>
    <cellStyle name="Separador de milhares 3 15 3" xfId="36557" xr:uid="{00000000-0005-0000-0000-0000CD8E0000}"/>
    <cellStyle name="Separador de milhares 3 150" xfId="36558" xr:uid="{00000000-0005-0000-0000-0000CE8E0000}"/>
    <cellStyle name="Separador de milhares 3 151" xfId="36559" xr:uid="{00000000-0005-0000-0000-0000CF8E0000}"/>
    <cellStyle name="Separador de milhares 3 152" xfId="36560" xr:uid="{00000000-0005-0000-0000-0000D08E0000}"/>
    <cellStyle name="Separador de milhares 3 153" xfId="36561" xr:uid="{00000000-0005-0000-0000-0000D18E0000}"/>
    <cellStyle name="Separador de milhares 3 154" xfId="36562" xr:uid="{00000000-0005-0000-0000-0000D28E0000}"/>
    <cellStyle name="Separador de milhares 3 155" xfId="36563" xr:uid="{00000000-0005-0000-0000-0000D38E0000}"/>
    <cellStyle name="Separador de milhares 3 156" xfId="36564" xr:uid="{00000000-0005-0000-0000-0000D48E0000}"/>
    <cellStyle name="Separador de milhares 3 157" xfId="36565" xr:uid="{00000000-0005-0000-0000-0000D58E0000}"/>
    <cellStyle name="Separador de milhares 3 158" xfId="36566" xr:uid="{00000000-0005-0000-0000-0000D68E0000}"/>
    <cellStyle name="Separador de milhares 3 159" xfId="36567" xr:uid="{00000000-0005-0000-0000-0000D78E0000}"/>
    <cellStyle name="Separador de milhares 3 16" xfId="36568" xr:uid="{00000000-0005-0000-0000-0000D88E0000}"/>
    <cellStyle name="Separador de milhares 3 16 2" xfId="36569" xr:uid="{00000000-0005-0000-0000-0000D98E0000}"/>
    <cellStyle name="Separador de milhares 3 160" xfId="36570" xr:uid="{00000000-0005-0000-0000-0000DA8E0000}"/>
    <cellStyle name="Separador de milhares 3 161" xfId="36571" xr:uid="{00000000-0005-0000-0000-0000DB8E0000}"/>
    <cellStyle name="Separador de milhares 3 162" xfId="36572" xr:uid="{00000000-0005-0000-0000-0000DC8E0000}"/>
    <cellStyle name="Separador de milhares 3 163" xfId="36573" xr:uid="{00000000-0005-0000-0000-0000DD8E0000}"/>
    <cellStyle name="Separador de milhares 3 164" xfId="36574" xr:uid="{00000000-0005-0000-0000-0000DE8E0000}"/>
    <cellStyle name="Separador de milhares 3 165" xfId="36575" xr:uid="{00000000-0005-0000-0000-0000DF8E0000}"/>
    <cellStyle name="Separador de milhares 3 166" xfId="36576" xr:uid="{00000000-0005-0000-0000-0000E08E0000}"/>
    <cellStyle name="Separador de milhares 3 167" xfId="36577" xr:uid="{00000000-0005-0000-0000-0000E18E0000}"/>
    <cellStyle name="Separador de milhares 3 168" xfId="36578" xr:uid="{00000000-0005-0000-0000-0000E28E0000}"/>
    <cellStyle name="Separador de milhares 3 169" xfId="36579" xr:uid="{00000000-0005-0000-0000-0000E38E0000}"/>
    <cellStyle name="Separador de milhares 3 17" xfId="36580" xr:uid="{00000000-0005-0000-0000-0000E48E0000}"/>
    <cellStyle name="Separador de milhares 3 170" xfId="36581" xr:uid="{00000000-0005-0000-0000-0000E58E0000}"/>
    <cellStyle name="Separador de milhares 3 171" xfId="36582" xr:uid="{00000000-0005-0000-0000-0000E68E0000}"/>
    <cellStyle name="Separador de milhares 3 172" xfId="36583" xr:uid="{00000000-0005-0000-0000-0000E78E0000}"/>
    <cellStyle name="Separador de milhares 3 173" xfId="36584" xr:uid="{00000000-0005-0000-0000-0000E88E0000}"/>
    <cellStyle name="Separador de milhares 3 174" xfId="36585" xr:uid="{00000000-0005-0000-0000-0000E98E0000}"/>
    <cellStyle name="Separador de milhares 3 175" xfId="36586" xr:uid="{00000000-0005-0000-0000-0000EA8E0000}"/>
    <cellStyle name="Separador de milhares 3 176" xfId="36587" xr:uid="{00000000-0005-0000-0000-0000EB8E0000}"/>
    <cellStyle name="Separador de milhares 3 177" xfId="36588" xr:uid="{00000000-0005-0000-0000-0000EC8E0000}"/>
    <cellStyle name="Separador de milhares 3 178" xfId="36589" xr:uid="{00000000-0005-0000-0000-0000ED8E0000}"/>
    <cellStyle name="Separador de milhares 3 179" xfId="36590" xr:uid="{00000000-0005-0000-0000-0000EE8E0000}"/>
    <cellStyle name="Separador de milhares 3 18" xfId="36591" xr:uid="{00000000-0005-0000-0000-0000EF8E0000}"/>
    <cellStyle name="Separador de milhares 3 180" xfId="36592" xr:uid="{00000000-0005-0000-0000-0000F08E0000}"/>
    <cellStyle name="Separador de milhares 3 181" xfId="36593" xr:uid="{00000000-0005-0000-0000-0000F18E0000}"/>
    <cellStyle name="Separador de milhares 3 182" xfId="36594" xr:uid="{00000000-0005-0000-0000-0000F28E0000}"/>
    <cellStyle name="Separador de milhares 3 183" xfId="36595" xr:uid="{00000000-0005-0000-0000-0000F38E0000}"/>
    <cellStyle name="Separador de milhares 3 184" xfId="36596" xr:uid="{00000000-0005-0000-0000-0000F48E0000}"/>
    <cellStyle name="Separador de milhares 3 185" xfId="36597" xr:uid="{00000000-0005-0000-0000-0000F58E0000}"/>
    <cellStyle name="Separador de milhares 3 186" xfId="36598" xr:uid="{00000000-0005-0000-0000-0000F68E0000}"/>
    <cellStyle name="Separador de milhares 3 187" xfId="36599" xr:uid="{00000000-0005-0000-0000-0000F78E0000}"/>
    <cellStyle name="Separador de milhares 3 188" xfId="36600" xr:uid="{00000000-0005-0000-0000-0000F88E0000}"/>
    <cellStyle name="Separador de milhares 3 189" xfId="36601" xr:uid="{00000000-0005-0000-0000-0000F98E0000}"/>
    <cellStyle name="Separador de milhares 3 19" xfId="36602" xr:uid="{00000000-0005-0000-0000-0000FA8E0000}"/>
    <cellStyle name="Separador de milhares 3 190" xfId="36603" xr:uid="{00000000-0005-0000-0000-0000FB8E0000}"/>
    <cellStyle name="Separador de milhares 3 191" xfId="36604" xr:uid="{00000000-0005-0000-0000-0000FC8E0000}"/>
    <cellStyle name="Separador de milhares 3 192" xfId="36605" xr:uid="{00000000-0005-0000-0000-0000FD8E0000}"/>
    <cellStyle name="Separador de milhares 3 2" xfId="36606" xr:uid="{00000000-0005-0000-0000-0000FE8E0000}"/>
    <cellStyle name="Separador de milhares 3 2 10" xfId="36607" xr:uid="{00000000-0005-0000-0000-0000FF8E0000}"/>
    <cellStyle name="Separador de milhares 3 2 10 2" xfId="36608" xr:uid="{00000000-0005-0000-0000-0000008F0000}"/>
    <cellStyle name="Separador de milhares 3 2 10 2 2" xfId="36609" xr:uid="{00000000-0005-0000-0000-0000018F0000}"/>
    <cellStyle name="Separador de milhares 3 2 10 2 2 2" xfId="36610" xr:uid="{00000000-0005-0000-0000-0000028F0000}"/>
    <cellStyle name="Separador de milhares 3 2 10 2 3" xfId="36611" xr:uid="{00000000-0005-0000-0000-0000038F0000}"/>
    <cellStyle name="Separador de milhares 3 2 10 3" xfId="36612" xr:uid="{00000000-0005-0000-0000-0000048F0000}"/>
    <cellStyle name="Separador de milhares 3 2 10 3 2" xfId="36613" xr:uid="{00000000-0005-0000-0000-0000058F0000}"/>
    <cellStyle name="Separador de milhares 3 2 10 4" xfId="36614" xr:uid="{00000000-0005-0000-0000-0000068F0000}"/>
    <cellStyle name="Separador de milhares 3 2 10 4 2" xfId="36615" xr:uid="{00000000-0005-0000-0000-0000078F0000}"/>
    <cellStyle name="Separador de milhares 3 2 10 5" xfId="36616" xr:uid="{00000000-0005-0000-0000-0000088F0000}"/>
    <cellStyle name="Separador de milhares 3 2 11" xfId="36617" xr:uid="{00000000-0005-0000-0000-0000098F0000}"/>
    <cellStyle name="Separador de milhares 3 2 11 2" xfId="36618" xr:uid="{00000000-0005-0000-0000-00000A8F0000}"/>
    <cellStyle name="Separador de milhares 3 2 11 2 2" xfId="36619" xr:uid="{00000000-0005-0000-0000-00000B8F0000}"/>
    <cellStyle name="Separador de milhares 3 2 11 3" xfId="36620" xr:uid="{00000000-0005-0000-0000-00000C8F0000}"/>
    <cellStyle name="Separador de milhares 3 2 12" xfId="36621" xr:uid="{00000000-0005-0000-0000-00000D8F0000}"/>
    <cellStyle name="Separador de milhares 3 2 12 2" xfId="36622" xr:uid="{00000000-0005-0000-0000-00000E8F0000}"/>
    <cellStyle name="Separador de milhares 3 2 13" xfId="36623" xr:uid="{00000000-0005-0000-0000-00000F8F0000}"/>
    <cellStyle name="Separador de milhares 3 2 13 2" xfId="36624" xr:uid="{00000000-0005-0000-0000-0000108F0000}"/>
    <cellStyle name="Separador de milhares 3 2 14" xfId="36625" xr:uid="{00000000-0005-0000-0000-0000118F0000}"/>
    <cellStyle name="Separador de milhares 3 2 15" xfId="36626" xr:uid="{00000000-0005-0000-0000-0000128F0000}"/>
    <cellStyle name="Separador de milhares 3 2 16" xfId="36627" xr:uid="{00000000-0005-0000-0000-0000138F0000}"/>
    <cellStyle name="Separador de milhares 3 2 17" xfId="36628" xr:uid="{00000000-0005-0000-0000-0000148F0000}"/>
    <cellStyle name="Separador de milhares 3 2 2" xfId="36629" xr:uid="{00000000-0005-0000-0000-0000158F0000}"/>
    <cellStyle name="Separador de milhares 3 2 2 10" xfId="36630" xr:uid="{00000000-0005-0000-0000-0000168F0000}"/>
    <cellStyle name="Separador de milhares 3 2 2 2" xfId="36631" xr:uid="{00000000-0005-0000-0000-0000178F0000}"/>
    <cellStyle name="Separador de milhares 3 2 2 2 2" xfId="36632" xr:uid="{00000000-0005-0000-0000-0000188F0000}"/>
    <cellStyle name="Separador de milhares 3 2 2 2 2 2" xfId="36633" xr:uid="{00000000-0005-0000-0000-0000198F0000}"/>
    <cellStyle name="Separador de milhares 3 2 2 2 2 2 2" xfId="36634" xr:uid="{00000000-0005-0000-0000-00001A8F0000}"/>
    <cellStyle name="Separador de milhares 3 2 2 2 2 2 2 2" xfId="36635" xr:uid="{00000000-0005-0000-0000-00001B8F0000}"/>
    <cellStyle name="Separador de milhares 3 2 2 2 2 2 2 2 2" xfId="36636" xr:uid="{00000000-0005-0000-0000-00001C8F0000}"/>
    <cellStyle name="Separador de milhares 3 2 2 2 2 2 2 3" xfId="36637" xr:uid="{00000000-0005-0000-0000-00001D8F0000}"/>
    <cellStyle name="Separador de milhares 3 2 2 2 2 2 3" xfId="36638" xr:uid="{00000000-0005-0000-0000-00001E8F0000}"/>
    <cellStyle name="Separador de milhares 3 2 2 2 2 2 3 2" xfId="36639" xr:uid="{00000000-0005-0000-0000-00001F8F0000}"/>
    <cellStyle name="Separador de milhares 3 2 2 2 2 2 4" xfId="36640" xr:uid="{00000000-0005-0000-0000-0000208F0000}"/>
    <cellStyle name="Separador de milhares 3 2 2 2 2 2 4 2" xfId="36641" xr:uid="{00000000-0005-0000-0000-0000218F0000}"/>
    <cellStyle name="Separador de milhares 3 2 2 2 2 2 5" xfId="36642" xr:uid="{00000000-0005-0000-0000-0000228F0000}"/>
    <cellStyle name="Separador de milhares 3 2 2 2 2 3" xfId="36643" xr:uid="{00000000-0005-0000-0000-0000238F0000}"/>
    <cellStyle name="Separador de milhares 3 2 2 2 2 3 2" xfId="36644" xr:uid="{00000000-0005-0000-0000-0000248F0000}"/>
    <cellStyle name="Separador de milhares 3 2 2 2 2 3 2 2" xfId="36645" xr:uid="{00000000-0005-0000-0000-0000258F0000}"/>
    <cellStyle name="Separador de milhares 3 2 2 2 2 3 3" xfId="36646" xr:uid="{00000000-0005-0000-0000-0000268F0000}"/>
    <cellStyle name="Separador de milhares 3 2 2 2 2 4" xfId="36647" xr:uid="{00000000-0005-0000-0000-0000278F0000}"/>
    <cellStyle name="Separador de milhares 3 2 2 2 2 4 2" xfId="36648" xr:uid="{00000000-0005-0000-0000-0000288F0000}"/>
    <cellStyle name="Separador de milhares 3 2 2 2 2 5" xfId="36649" xr:uid="{00000000-0005-0000-0000-0000298F0000}"/>
    <cellStyle name="Separador de milhares 3 2 2 2 2 5 2" xfId="36650" xr:uid="{00000000-0005-0000-0000-00002A8F0000}"/>
    <cellStyle name="Separador de milhares 3 2 2 2 2 6" xfId="36651" xr:uid="{00000000-0005-0000-0000-00002B8F0000}"/>
    <cellStyle name="Separador de milhares 3 2 2 2 2 7" xfId="36652" xr:uid="{00000000-0005-0000-0000-00002C8F0000}"/>
    <cellStyle name="Separador de milhares 3 2 2 2 2 8" xfId="36653" xr:uid="{00000000-0005-0000-0000-00002D8F0000}"/>
    <cellStyle name="Separador de milhares 3 2 2 2 3" xfId="36654" xr:uid="{00000000-0005-0000-0000-00002E8F0000}"/>
    <cellStyle name="Separador de milhares 3 2 2 2 3 2" xfId="36655" xr:uid="{00000000-0005-0000-0000-00002F8F0000}"/>
    <cellStyle name="Separador de milhares 3 2 2 2 3 2 2" xfId="36656" xr:uid="{00000000-0005-0000-0000-0000308F0000}"/>
    <cellStyle name="Separador de milhares 3 2 2 2 3 2 2 2" xfId="36657" xr:uid="{00000000-0005-0000-0000-0000318F0000}"/>
    <cellStyle name="Separador de milhares 3 2 2 2 3 2 3" xfId="36658" xr:uid="{00000000-0005-0000-0000-0000328F0000}"/>
    <cellStyle name="Separador de milhares 3 2 2 2 3 3" xfId="36659" xr:uid="{00000000-0005-0000-0000-0000338F0000}"/>
    <cellStyle name="Separador de milhares 3 2 2 2 3 3 2" xfId="36660" xr:uid="{00000000-0005-0000-0000-0000348F0000}"/>
    <cellStyle name="Separador de milhares 3 2 2 2 3 4" xfId="36661" xr:uid="{00000000-0005-0000-0000-0000358F0000}"/>
    <cellStyle name="Separador de milhares 3 2 2 2 3 4 2" xfId="36662" xr:uid="{00000000-0005-0000-0000-0000368F0000}"/>
    <cellStyle name="Separador de milhares 3 2 2 2 3 5" xfId="36663" xr:uid="{00000000-0005-0000-0000-0000378F0000}"/>
    <cellStyle name="Separador de milhares 3 2 2 2 4" xfId="36664" xr:uid="{00000000-0005-0000-0000-0000388F0000}"/>
    <cellStyle name="Separador de milhares 3 2 2 2 4 2" xfId="36665" xr:uid="{00000000-0005-0000-0000-0000398F0000}"/>
    <cellStyle name="Separador de milhares 3 2 2 2 4 2 2" xfId="36666" xr:uid="{00000000-0005-0000-0000-00003A8F0000}"/>
    <cellStyle name="Separador de milhares 3 2 2 2 4 3" xfId="36667" xr:uid="{00000000-0005-0000-0000-00003B8F0000}"/>
    <cellStyle name="Separador de milhares 3 2 2 2 5" xfId="36668" xr:uid="{00000000-0005-0000-0000-00003C8F0000}"/>
    <cellStyle name="Separador de milhares 3 2 2 2 5 2" xfId="36669" xr:uid="{00000000-0005-0000-0000-00003D8F0000}"/>
    <cellStyle name="Separador de milhares 3 2 2 2 6" xfId="36670" xr:uid="{00000000-0005-0000-0000-00003E8F0000}"/>
    <cellStyle name="Separador de milhares 3 2 2 2 6 2" xfId="36671" xr:uid="{00000000-0005-0000-0000-00003F8F0000}"/>
    <cellStyle name="Separador de milhares 3 2 2 2 7" xfId="36672" xr:uid="{00000000-0005-0000-0000-0000408F0000}"/>
    <cellStyle name="Separador de milhares 3 2 2 2 8" xfId="36673" xr:uid="{00000000-0005-0000-0000-0000418F0000}"/>
    <cellStyle name="Separador de milhares 3 2 2 2 9" xfId="36674" xr:uid="{00000000-0005-0000-0000-0000428F0000}"/>
    <cellStyle name="Separador de milhares 3 2 2 3" xfId="36675" xr:uid="{00000000-0005-0000-0000-0000438F0000}"/>
    <cellStyle name="Separador de milhares 3 2 2 3 2" xfId="36676" xr:uid="{00000000-0005-0000-0000-0000448F0000}"/>
    <cellStyle name="Separador de milhares 3 2 2 3 2 2" xfId="36677" xr:uid="{00000000-0005-0000-0000-0000458F0000}"/>
    <cellStyle name="Separador de milhares 3 2 2 3 2 2 2" xfId="36678" xr:uid="{00000000-0005-0000-0000-0000468F0000}"/>
    <cellStyle name="Separador de milhares 3 2 2 3 2 2 2 2" xfId="36679" xr:uid="{00000000-0005-0000-0000-0000478F0000}"/>
    <cellStyle name="Separador de milhares 3 2 2 3 2 2 3" xfId="36680" xr:uid="{00000000-0005-0000-0000-0000488F0000}"/>
    <cellStyle name="Separador de milhares 3 2 2 3 2 3" xfId="36681" xr:uid="{00000000-0005-0000-0000-0000498F0000}"/>
    <cellStyle name="Separador de milhares 3 2 2 3 2 3 2" xfId="36682" xr:uid="{00000000-0005-0000-0000-00004A8F0000}"/>
    <cellStyle name="Separador de milhares 3 2 2 3 2 4" xfId="36683" xr:uid="{00000000-0005-0000-0000-00004B8F0000}"/>
    <cellStyle name="Separador de milhares 3 2 2 3 2 4 2" xfId="36684" xr:uid="{00000000-0005-0000-0000-00004C8F0000}"/>
    <cellStyle name="Separador de milhares 3 2 2 3 2 5" xfId="36685" xr:uid="{00000000-0005-0000-0000-00004D8F0000}"/>
    <cellStyle name="Separador de milhares 3 2 2 3 3" xfId="36686" xr:uid="{00000000-0005-0000-0000-00004E8F0000}"/>
    <cellStyle name="Separador de milhares 3 2 2 3 3 2" xfId="36687" xr:uid="{00000000-0005-0000-0000-00004F8F0000}"/>
    <cellStyle name="Separador de milhares 3 2 2 3 3 2 2" xfId="36688" xr:uid="{00000000-0005-0000-0000-0000508F0000}"/>
    <cellStyle name="Separador de milhares 3 2 2 3 3 3" xfId="36689" xr:uid="{00000000-0005-0000-0000-0000518F0000}"/>
    <cellStyle name="Separador de milhares 3 2 2 3 4" xfId="36690" xr:uid="{00000000-0005-0000-0000-0000528F0000}"/>
    <cellStyle name="Separador de milhares 3 2 2 3 4 2" xfId="36691" xr:uid="{00000000-0005-0000-0000-0000538F0000}"/>
    <cellStyle name="Separador de milhares 3 2 2 3 5" xfId="36692" xr:uid="{00000000-0005-0000-0000-0000548F0000}"/>
    <cellStyle name="Separador de milhares 3 2 2 3 5 2" xfId="36693" xr:uid="{00000000-0005-0000-0000-0000558F0000}"/>
    <cellStyle name="Separador de milhares 3 2 2 3 6" xfId="36694" xr:uid="{00000000-0005-0000-0000-0000568F0000}"/>
    <cellStyle name="Separador de milhares 3 2 2 3 7" xfId="36695" xr:uid="{00000000-0005-0000-0000-0000578F0000}"/>
    <cellStyle name="Separador de milhares 3 2 2 3 8" xfId="36696" xr:uid="{00000000-0005-0000-0000-0000588F0000}"/>
    <cellStyle name="Separador de milhares 3 2 2 4" xfId="36697" xr:uid="{00000000-0005-0000-0000-0000598F0000}"/>
    <cellStyle name="Separador de milhares 3 2 2 4 2" xfId="36698" xr:uid="{00000000-0005-0000-0000-00005A8F0000}"/>
    <cellStyle name="Separador de milhares 3 2 2 4 2 2" xfId="36699" xr:uid="{00000000-0005-0000-0000-00005B8F0000}"/>
    <cellStyle name="Separador de milhares 3 2 2 4 2 2 2" xfId="36700" xr:uid="{00000000-0005-0000-0000-00005C8F0000}"/>
    <cellStyle name="Separador de milhares 3 2 2 4 2 3" xfId="36701" xr:uid="{00000000-0005-0000-0000-00005D8F0000}"/>
    <cellStyle name="Separador de milhares 3 2 2 4 3" xfId="36702" xr:uid="{00000000-0005-0000-0000-00005E8F0000}"/>
    <cellStyle name="Separador de milhares 3 2 2 4 3 2" xfId="36703" xr:uid="{00000000-0005-0000-0000-00005F8F0000}"/>
    <cellStyle name="Separador de milhares 3 2 2 4 4" xfId="36704" xr:uid="{00000000-0005-0000-0000-0000608F0000}"/>
    <cellStyle name="Separador de milhares 3 2 2 4 4 2" xfId="36705" xr:uid="{00000000-0005-0000-0000-0000618F0000}"/>
    <cellStyle name="Separador de milhares 3 2 2 4 5" xfId="36706" xr:uid="{00000000-0005-0000-0000-0000628F0000}"/>
    <cellStyle name="Separador de milhares 3 2 2 5" xfId="36707" xr:uid="{00000000-0005-0000-0000-0000638F0000}"/>
    <cellStyle name="Separador de milhares 3 2 2 5 2" xfId="36708" xr:uid="{00000000-0005-0000-0000-0000648F0000}"/>
    <cellStyle name="Separador de milhares 3 2 2 5 2 2" xfId="36709" xr:uid="{00000000-0005-0000-0000-0000658F0000}"/>
    <cellStyle name="Separador de milhares 3 2 2 5 3" xfId="36710" xr:uid="{00000000-0005-0000-0000-0000668F0000}"/>
    <cellStyle name="Separador de milhares 3 2 2 6" xfId="36711" xr:uid="{00000000-0005-0000-0000-0000678F0000}"/>
    <cellStyle name="Separador de milhares 3 2 2 6 2" xfId="36712" xr:uid="{00000000-0005-0000-0000-0000688F0000}"/>
    <cellStyle name="Separador de milhares 3 2 2 7" xfId="36713" xr:uid="{00000000-0005-0000-0000-0000698F0000}"/>
    <cellStyle name="Separador de milhares 3 2 2 7 2" xfId="36714" xr:uid="{00000000-0005-0000-0000-00006A8F0000}"/>
    <cellStyle name="Separador de milhares 3 2 2 8" xfId="36715" xr:uid="{00000000-0005-0000-0000-00006B8F0000}"/>
    <cellStyle name="Separador de milhares 3 2 2 9" xfId="36716" xr:uid="{00000000-0005-0000-0000-00006C8F0000}"/>
    <cellStyle name="Separador de milhares 3 2 3" xfId="36717" xr:uid="{00000000-0005-0000-0000-00006D8F0000}"/>
    <cellStyle name="Separador de milhares 3 2 3 10" xfId="36718" xr:uid="{00000000-0005-0000-0000-00006E8F0000}"/>
    <cellStyle name="Separador de milhares 3 2 3 2" xfId="36719" xr:uid="{00000000-0005-0000-0000-00006F8F0000}"/>
    <cellStyle name="Separador de milhares 3 2 3 2 2" xfId="36720" xr:uid="{00000000-0005-0000-0000-0000708F0000}"/>
    <cellStyle name="Separador de milhares 3 2 3 2 2 2" xfId="36721" xr:uid="{00000000-0005-0000-0000-0000718F0000}"/>
    <cellStyle name="Separador de milhares 3 2 3 2 2 2 2" xfId="36722" xr:uid="{00000000-0005-0000-0000-0000728F0000}"/>
    <cellStyle name="Separador de milhares 3 2 3 2 2 2 2 2" xfId="36723" xr:uid="{00000000-0005-0000-0000-0000738F0000}"/>
    <cellStyle name="Separador de milhares 3 2 3 2 2 2 2 2 2" xfId="36724" xr:uid="{00000000-0005-0000-0000-0000748F0000}"/>
    <cellStyle name="Separador de milhares 3 2 3 2 2 2 2 3" xfId="36725" xr:uid="{00000000-0005-0000-0000-0000758F0000}"/>
    <cellStyle name="Separador de milhares 3 2 3 2 2 2 3" xfId="36726" xr:uid="{00000000-0005-0000-0000-0000768F0000}"/>
    <cellStyle name="Separador de milhares 3 2 3 2 2 2 3 2" xfId="36727" xr:uid="{00000000-0005-0000-0000-0000778F0000}"/>
    <cellStyle name="Separador de milhares 3 2 3 2 2 2 4" xfId="36728" xr:uid="{00000000-0005-0000-0000-0000788F0000}"/>
    <cellStyle name="Separador de milhares 3 2 3 2 2 2 4 2" xfId="36729" xr:uid="{00000000-0005-0000-0000-0000798F0000}"/>
    <cellStyle name="Separador de milhares 3 2 3 2 2 2 5" xfId="36730" xr:uid="{00000000-0005-0000-0000-00007A8F0000}"/>
    <cellStyle name="Separador de milhares 3 2 3 2 2 3" xfId="36731" xr:uid="{00000000-0005-0000-0000-00007B8F0000}"/>
    <cellStyle name="Separador de milhares 3 2 3 2 2 3 2" xfId="36732" xr:uid="{00000000-0005-0000-0000-00007C8F0000}"/>
    <cellStyle name="Separador de milhares 3 2 3 2 2 3 2 2" xfId="36733" xr:uid="{00000000-0005-0000-0000-00007D8F0000}"/>
    <cellStyle name="Separador de milhares 3 2 3 2 2 3 3" xfId="36734" xr:uid="{00000000-0005-0000-0000-00007E8F0000}"/>
    <cellStyle name="Separador de milhares 3 2 3 2 2 4" xfId="36735" xr:uid="{00000000-0005-0000-0000-00007F8F0000}"/>
    <cellStyle name="Separador de milhares 3 2 3 2 2 4 2" xfId="36736" xr:uid="{00000000-0005-0000-0000-0000808F0000}"/>
    <cellStyle name="Separador de milhares 3 2 3 2 2 5" xfId="36737" xr:uid="{00000000-0005-0000-0000-0000818F0000}"/>
    <cellStyle name="Separador de milhares 3 2 3 2 2 5 2" xfId="36738" xr:uid="{00000000-0005-0000-0000-0000828F0000}"/>
    <cellStyle name="Separador de milhares 3 2 3 2 2 6" xfId="36739" xr:uid="{00000000-0005-0000-0000-0000838F0000}"/>
    <cellStyle name="Separador de milhares 3 2 3 2 2 7" xfId="36740" xr:uid="{00000000-0005-0000-0000-0000848F0000}"/>
    <cellStyle name="Separador de milhares 3 2 3 2 2 8" xfId="36741" xr:uid="{00000000-0005-0000-0000-0000858F0000}"/>
    <cellStyle name="Separador de milhares 3 2 3 2 3" xfId="36742" xr:uid="{00000000-0005-0000-0000-0000868F0000}"/>
    <cellStyle name="Separador de milhares 3 2 3 2 3 2" xfId="36743" xr:uid="{00000000-0005-0000-0000-0000878F0000}"/>
    <cellStyle name="Separador de milhares 3 2 3 2 3 2 2" xfId="36744" xr:uid="{00000000-0005-0000-0000-0000888F0000}"/>
    <cellStyle name="Separador de milhares 3 2 3 2 3 2 2 2" xfId="36745" xr:uid="{00000000-0005-0000-0000-0000898F0000}"/>
    <cellStyle name="Separador de milhares 3 2 3 2 3 2 3" xfId="36746" xr:uid="{00000000-0005-0000-0000-00008A8F0000}"/>
    <cellStyle name="Separador de milhares 3 2 3 2 3 3" xfId="36747" xr:uid="{00000000-0005-0000-0000-00008B8F0000}"/>
    <cellStyle name="Separador de milhares 3 2 3 2 3 3 2" xfId="36748" xr:uid="{00000000-0005-0000-0000-00008C8F0000}"/>
    <cellStyle name="Separador de milhares 3 2 3 2 3 4" xfId="36749" xr:uid="{00000000-0005-0000-0000-00008D8F0000}"/>
    <cellStyle name="Separador de milhares 3 2 3 2 3 4 2" xfId="36750" xr:uid="{00000000-0005-0000-0000-00008E8F0000}"/>
    <cellStyle name="Separador de milhares 3 2 3 2 3 5" xfId="36751" xr:uid="{00000000-0005-0000-0000-00008F8F0000}"/>
    <cellStyle name="Separador de milhares 3 2 3 2 4" xfId="36752" xr:uid="{00000000-0005-0000-0000-0000908F0000}"/>
    <cellStyle name="Separador de milhares 3 2 3 2 4 2" xfId="36753" xr:uid="{00000000-0005-0000-0000-0000918F0000}"/>
    <cellStyle name="Separador de milhares 3 2 3 2 4 2 2" xfId="36754" xr:uid="{00000000-0005-0000-0000-0000928F0000}"/>
    <cellStyle name="Separador de milhares 3 2 3 2 4 3" xfId="36755" xr:uid="{00000000-0005-0000-0000-0000938F0000}"/>
    <cellStyle name="Separador de milhares 3 2 3 2 5" xfId="36756" xr:uid="{00000000-0005-0000-0000-0000948F0000}"/>
    <cellStyle name="Separador de milhares 3 2 3 2 5 2" xfId="36757" xr:uid="{00000000-0005-0000-0000-0000958F0000}"/>
    <cellStyle name="Separador de milhares 3 2 3 2 6" xfId="36758" xr:uid="{00000000-0005-0000-0000-0000968F0000}"/>
    <cellStyle name="Separador de milhares 3 2 3 2 6 2" xfId="36759" xr:uid="{00000000-0005-0000-0000-0000978F0000}"/>
    <cellStyle name="Separador de milhares 3 2 3 2 7" xfId="36760" xr:uid="{00000000-0005-0000-0000-0000988F0000}"/>
    <cellStyle name="Separador de milhares 3 2 3 2 8" xfId="36761" xr:uid="{00000000-0005-0000-0000-0000998F0000}"/>
    <cellStyle name="Separador de milhares 3 2 3 2 9" xfId="36762" xr:uid="{00000000-0005-0000-0000-00009A8F0000}"/>
    <cellStyle name="Separador de milhares 3 2 3 3" xfId="36763" xr:uid="{00000000-0005-0000-0000-00009B8F0000}"/>
    <cellStyle name="Separador de milhares 3 2 3 3 2" xfId="36764" xr:uid="{00000000-0005-0000-0000-00009C8F0000}"/>
    <cellStyle name="Separador de milhares 3 2 3 3 2 2" xfId="36765" xr:uid="{00000000-0005-0000-0000-00009D8F0000}"/>
    <cellStyle name="Separador de milhares 3 2 3 3 2 2 2" xfId="36766" xr:uid="{00000000-0005-0000-0000-00009E8F0000}"/>
    <cellStyle name="Separador de milhares 3 2 3 3 2 2 2 2" xfId="36767" xr:uid="{00000000-0005-0000-0000-00009F8F0000}"/>
    <cellStyle name="Separador de milhares 3 2 3 3 2 2 3" xfId="36768" xr:uid="{00000000-0005-0000-0000-0000A08F0000}"/>
    <cellStyle name="Separador de milhares 3 2 3 3 2 3" xfId="36769" xr:uid="{00000000-0005-0000-0000-0000A18F0000}"/>
    <cellStyle name="Separador de milhares 3 2 3 3 2 3 2" xfId="36770" xr:uid="{00000000-0005-0000-0000-0000A28F0000}"/>
    <cellStyle name="Separador de milhares 3 2 3 3 2 4" xfId="36771" xr:uid="{00000000-0005-0000-0000-0000A38F0000}"/>
    <cellStyle name="Separador de milhares 3 2 3 3 2 4 2" xfId="36772" xr:uid="{00000000-0005-0000-0000-0000A48F0000}"/>
    <cellStyle name="Separador de milhares 3 2 3 3 2 5" xfId="36773" xr:uid="{00000000-0005-0000-0000-0000A58F0000}"/>
    <cellStyle name="Separador de milhares 3 2 3 3 3" xfId="36774" xr:uid="{00000000-0005-0000-0000-0000A68F0000}"/>
    <cellStyle name="Separador de milhares 3 2 3 3 3 2" xfId="36775" xr:uid="{00000000-0005-0000-0000-0000A78F0000}"/>
    <cellStyle name="Separador de milhares 3 2 3 3 3 2 2" xfId="36776" xr:uid="{00000000-0005-0000-0000-0000A88F0000}"/>
    <cellStyle name="Separador de milhares 3 2 3 3 3 3" xfId="36777" xr:uid="{00000000-0005-0000-0000-0000A98F0000}"/>
    <cellStyle name="Separador de milhares 3 2 3 3 4" xfId="36778" xr:uid="{00000000-0005-0000-0000-0000AA8F0000}"/>
    <cellStyle name="Separador de milhares 3 2 3 3 4 2" xfId="36779" xr:uid="{00000000-0005-0000-0000-0000AB8F0000}"/>
    <cellStyle name="Separador de milhares 3 2 3 3 5" xfId="36780" xr:uid="{00000000-0005-0000-0000-0000AC8F0000}"/>
    <cellStyle name="Separador de milhares 3 2 3 3 5 2" xfId="36781" xr:uid="{00000000-0005-0000-0000-0000AD8F0000}"/>
    <cellStyle name="Separador de milhares 3 2 3 3 6" xfId="36782" xr:uid="{00000000-0005-0000-0000-0000AE8F0000}"/>
    <cellStyle name="Separador de milhares 3 2 3 3 7" xfId="36783" xr:uid="{00000000-0005-0000-0000-0000AF8F0000}"/>
    <cellStyle name="Separador de milhares 3 2 3 3 8" xfId="36784" xr:uid="{00000000-0005-0000-0000-0000B08F0000}"/>
    <cellStyle name="Separador de milhares 3 2 3 4" xfId="36785" xr:uid="{00000000-0005-0000-0000-0000B18F0000}"/>
    <cellStyle name="Separador de milhares 3 2 3 4 2" xfId="36786" xr:uid="{00000000-0005-0000-0000-0000B28F0000}"/>
    <cellStyle name="Separador de milhares 3 2 3 4 2 2" xfId="36787" xr:uid="{00000000-0005-0000-0000-0000B38F0000}"/>
    <cellStyle name="Separador de milhares 3 2 3 4 2 2 2" xfId="36788" xr:uid="{00000000-0005-0000-0000-0000B48F0000}"/>
    <cellStyle name="Separador de milhares 3 2 3 4 2 3" xfId="36789" xr:uid="{00000000-0005-0000-0000-0000B58F0000}"/>
    <cellStyle name="Separador de milhares 3 2 3 4 3" xfId="36790" xr:uid="{00000000-0005-0000-0000-0000B68F0000}"/>
    <cellStyle name="Separador de milhares 3 2 3 4 3 2" xfId="36791" xr:uid="{00000000-0005-0000-0000-0000B78F0000}"/>
    <cellStyle name="Separador de milhares 3 2 3 4 4" xfId="36792" xr:uid="{00000000-0005-0000-0000-0000B88F0000}"/>
    <cellStyle name="Separador de milhares 3 2 3 4 4 2" xfId="36793" xr:uid="{00000000-0005-0000-0000-0000B98F0000}"/>
    <cellStyle name="Separador de milhares 3 2 3 4 5" xfId="36794" xr:uid="{00000000-0005-0000-0000-0000BA8F0000}"/>
    <cellStyle name="Separador de milhares 3 2 3 5" xfId="36795" xr:uid="{00000000-0005-0000-0000-0000BB8F0000}"/>
    <cellStyle name="Separador de milhares 3 2 3 5 2" xfId="36796" xr:uid="{00000000-0005-0000-0000-0000BC8F0000}"/>
    <cellStyle name="Separador de milhares 3 2 3 5 2 2" xfId="36797" xr:uid="{00000000-0005-0000-0000-0000BD8F0000}"/>
    <cellStyle name="Separador de milhares 3 2 3 5 3" xfId="36798" xr:uid="{00000000-0005-0000-0000-0000BE8F0000}"/>
    <cellStyle name="Separador de milhares 3 2 3 6" xfId="36799" xr:uid="{00000000-0005-0000-0000-0000BF8F0000}"/>
    <cellStyle name="Separador de milhares 3 2 3 6 2" xfId="36800" xr:uid="{00000000-0005-0000-0000-0000C08F0000}"/>
    <cellStyle name="Separador de milhares 3 2 3 7" xfId="36801" xr:uid="{00000000-0005-0000-0000-0000C18F0000}"/>
    <cellStyle name="Separador de milhares 3 2 3 7 2" xfId="36802" xr:uid="{00000000-0005-0000-0000-0000C28F0000}"/>
    <cellStyle name="Separador de milhares 3 2 3 8" xfId="36803" xr:uid="{00000000-0005-0000-0000-0000C38F0000}"/>
    <cellStyle name="Separador de milhares 3 2 3 9" xfId="36804" xr:uid="{00000000-0005-0000-0000-0000C48F0000}"/>
    <cellStyle name="Separador de milhares 3 2 4" xfId="36805" xr:uid="{00000000-0005-0000-0000-0000C58F0000}"/>
    <cellStyle name="Separador de milhares 3 2 4 10" xfId="36806" xr:uid="{00000000-0005-0000-0000-0000C68F0000}"/>
    <cellStyle name="Separador de milhares 3 2 4 2" xfId="36807" xr:uid="{00000000-0005-0000-0000-0000C78F0000}"/>
    <cellStyle name="Separador de milhares 3 2 4 2 2" xfId="36808" xr:uid="{00000000-0005-0000-0000-0000C88F0000}"/>
    <cellStyle name="Separador de milhares 3 2 4 2 2 2" xfId="36809" xr:uid="{00000000-0005-0000-0000-0000C98F0000}"/>
    <cellStyle name="Separador de milhares 3 2 4 2 2 2 2" xfId="36810" xr:uid="{00000000-0005-0000-0000-0000CA8F0000}"/>
    <cellStyle name="Separador de milhares 3 2 4 2 2 2 2 2" xfId="36811" xr:uid="{00000000-0005-0000-0000-0000CB8F0000}"/>
    <cellStyle name="Separador de milhares 3 2 4 2 2 2 2 2 2" xfId="36812" xr:uid="{00000000-0005-0000-0000-0000CC8F0000}"/>
    <cellStyle name="Separador de milhares 3 2 4 2 2 2 2 3" xfId="36813" xr:uid="{00000000-0005-0000-0000-0000CD8F0000}"/>
    <cellStyle name="Separador de milhares 3 2 4 2 2 2 3" xfId="36814" xr:uid="{00000000-0005-0000-0000-0000CE8F0000}"/>
    <cellStyle name="Separador de milhares 3 2 4 2 2 2 3 2" xfId="36815" xr:uid="{00000000-0005-0000-0000-0000CF8F0000}"/>
    <cellStyle name="Separador de milhares 3 2 4 2 2 2 4" xfId="36816" xr:uid="{00000000-0005-0000-0000-0000D08F0000}"/>
    <cellStyle name="Separador de milhares 3 2 4 2 2 2 4 2" xfId="36817" xr:uid="{00000000-0005-0000-0000-0000D18F0000}"/>
    <cellStyle name="Separador de milhares 3 2 4 2 2 2 5" xfId="36818" xr:uid="{00000000-0005-0000-0000-0000D28F0000}"/>
    <cellStyle name="Separador de milhares 3 2 4 2 2 3" xfId="36819" xr:uid="{00000000-0005-0000-0000-0000D38F0000}"/>
    <cellStyle name="Separador de milhares 3 2 4 2 2 3 2" xfId="36820" xr:uid="{00000000-0005-0000-0000-0000D48F0000}"/>
    <cellStyle name="Separador de milhares 3 2 4 2 2 3 2 2" xfId="36821" xr:uid="{00000000-0005-0000-0000-0000D58F0000}"/>
    <cellStyle name="Separador de milhares 3 2 4 2 2 3 3" xfId="36822" xr:uid="{00000000-0005-0000-0000-0000D68F0000}"/>
    <cellStyle name="Separador de milhares 3 2 4 2 2 4" xfId="36823" xr:uid="{00000000-0005-0000-0000-0000D78F0000}"/>
    <cellStyle name="Separador de milhares 3 2 4 2 2 4 2" xfId="36824" xr:uid="{00000000-0005-0000-0000-0000D88F0000}"/>
    <cellStyle name="Separador de milhares 3 2 4 2 2 5" xfId="36825" xr:uid="{00000000-0005-0000-0000-0000D98F0000}"/>
    <cellStyle name="Separador de milhares 3 2 4 2 2 5 2" xfId="36826" xr:uid="{00000000-0005-0000-0000-0000DA8F0000}"/>
    <cellStyle name="Separador de milhares 3 2 4 2 2 6" xfId="36827" xr:uid="{00000000-0005-0000-0000-0000DB8F0000}"/>
    <cellStyle name="Separador de milhares 3 2 4 2 2 7" xfId="36828" xr:uid="{00000000-0005-0000-0000-0000DC8F0000}"/>
    <cellStyle name="Separador de milhares 3 2 4 2 2 8" xfId="36829" xr:uid="{00000000-0005-0000-0000-0000DD8F0000}"/>
    <cellStyle name="Separador de milhares 3 2 4 2 3" xfId="36830" xr:uid="{00000000-0005-0000-0000-0000DE8F0000}"/>
    <cellStyle name="Separador de milhares 3 2 4 2 3 2" xfId="36831" xr:uid="{00000000-0005-0000-0000-0000DF8F0000}"/>
    <cellStyle name="Separador de milhares 3 2 4 2 3 2 2" xfId="36832" xr:uid="{00000000-0005-0000-0000-0000E08F0000}"/>
    <cellStyle name="Separador de milhares 3 2 4 2 3 2 2 2" xfId="36833" xr:uid="{00000000-0005-0000-0000-0000E18F0000}"/>
    <cellStyle name="Separador de milhares 3 2 4 2 3 2 3" xfId="36834" xr:uid="{00000000-0005-0000-0000-0000E28F0000}"/>
    <cellStyle name="Separador de milhares 3 2 4 2 3 3" xfId="36835" xr:uid="{00000000-0005-0000-0000-0000E38F0000}"/>
    <cellStyle name="Separador de milhares 3 2 4 2 3 3 2" xfId="36836" xr:uid="{00000000-0005-0000-0000-0000E48F0000}"/>
    <cellStyle name="Separador de milhares 3 2 4 2 3 4" xfId="36837" xr:uid="{00000000-0005-0000-0000-0000E58F0000}"/>
    <cellStyle name="Separador de milhares 3 2 4 2 3 4 2" xfId="36838" xr:uid="{00000000-0005-0000-0000-0000E68F0000}"/>
    <cellStyle name="Separador de milhares 3 2 4 2 3 5" xfId="36839" xr:uid="{00000000-0005-0000-0000-0000E78F0000}"/>
    <cellStyle name="Separador de milhares 3 2 4 2 4" xfId="36840" xr:uid="{00000000-0005-0000-0000-0000E88F0000}"/>
    <cellStyle name="Separador de milhares 3 2 4 2 4 2" xfId="36841" xr:uid="{00000000-0005-0000-0000-0000E98F0000}"/>
    <cellStyle name="Separador de milhares 3 2 4 2 4 2 2" xfId="36842" xr:uid="{00000000-0005-0000-0000-0000EA8F0000}"/>
    <cellStyle name="Separador de milhares 3 2 4 2 4 3" xfId="36843" xr:uid="{00000000-0005-0000-0000-0000EB8F0000}"/>
    <cellStyle name="Separador de milhares 3 2 4 2 5" xfId="36844" xr:uid="{00000000-0005-0000-0000-0000EC8F0000}"/>
    <cellStyle name="Separador de milhares 3 2 4 2 5 2" xfId="36845" xr:uid="{00000000-0005-0000-0000-0000ED8F0000}"/>
    <cellStyle name="Separador de milhares 3 2 4 2 6" xfId="36846" xr:uid="{00000000-0005-0000-0000-0000EE8F0000}"/>
    <cellStyle name="Separador de milhares 3 2 4 2 6 2" xfId="36847" xr:uid="{00000000-0005-0000-0000-0000EF8F0000}"/>
    <cellStyle name="Separador de milhares 3 2 4 2 7" xfId="36848" xr:uid="{00000000-0005-0000-0000-0000F08F0000}"/>
    <cellStyle name="Separador de milhares 3 2 4 2 8" xfId="36849" xr:uid="{00000000-0005-0000-0000-0000F18F0000}"/>
    <cellStyle name="Separador de milhares 3 2 4 2 9" xfId="36850" xr:uid="{00000000-0005-0000-0000-0000F28F0000}"/>
    <cellStyle name="Separador de milhares 3 2 4 3" xfId="36851" xr:uid="{00000000-0005-0000-0000-0000F38F0000}"/>
    <cellStyle name="Separador de milhares 3 2 4 3 2" xfId="36852" xr:uid="{00000000-0005-0000-0000-0000F48F0000}"/>
    <cellStyle name="Separador de milhares 3 2 4 3 2 2" xfId="36853" xr:uid="{00000000-0005-0000-0000-0000F58F0000}"/>
    <cellStyle name="Separador de milhares 3 2 4 3 2 2 2" xfId="36854" xr:uid="{00000000-0005-0000-0000-0000F68F0000}"/>
    <cellStyle name="Separador de milhares 3 2 4 3 2 2 2 2" xfId="36855" xr:uid="{00000000-0005-0000-0000-0000F78F0000}"/>
    <cellStyle name="Separador de milhares 3 2 4 3 2 2 3" xfId="36856" xr:uid="{00000000-0005-0000-0000-0000F88F0000}"/>
    <cellStyle name="Separador de milhares 3 2 4 3 2 3" xfId="36857" xr:uid="{00000000-0005-0000-0000-0000F98F0000}"/>
    <cellStyle name="Separador de milhares 3 2 4 3 2 3 2" xfId="36858" xr:uid="{00000000-0005-0000-0000-0000FA8F0000}"/>
    <cellStyle name="Separador de milhares 3 2 4 3 2 4" xfId="36859" xr:uid="{00000000-0005-0000-0000-0000FB8F0000}"/>
    <cellStyle name="Separador de milhares 3 2 4 3 2 4 2" xfId="36860" xr:uid="{00000000-0005-0000-0000-0000FC8F0000}"/>
    <cellStyle name="Separador de milhares 3 2 4 3 2 5" xfId="36861" xr:uid="{00000000-0005-0000-0000-0000FD8F0000}"/>
    <cellStyle name="Separador de milhares 3 2 4 3 3" xfId="36862" xr:uid="{00000000-0005-0000-0000-0000FE8F0000}"/>
    <cellStyle name="Separador de milhares 3 2 4 3 3 2" xfId="36863" xr:uid="{00000000-0005-0000-0000-0000FF8F0000}"/>
    <cellStyle name="Separador de milhares 3 2 4 3 3 2 2" xfId="36864" xr:uid="{00000000-0005-0000-0000-000000900000}"/>
    <cellStyle name="Separador de milhares 3 2 4 3 3 3" xfId="36865" xr:uid="{00000000-0005-0000-0000-000001900000}"/>
    <cellStyle name="Separador de milhares 3 2 4 3 4" xfId="36866" xr:uid="{00000000-0005-0000-0000-000002900000}"/>
    <cellStyle name="Separador de milhares 3 2 4 3 4 2" xfId="36867" xr:uid="{00000000-0005-0000-0000-000003900000}"/>
    <cellStyle name="Separador de milhares 3 2 4 3 5" xfId="36868" xr:uid="{00000000-0005-0000-0000-000004900000}"/>
    <cellStyle name="Separador de milhares 3 2 4 3 5 2" xfId="36869" xr:uid="{00000000-0005-0000-0000-000005900000}"/>
    <cellStyle name="Separador de milhares 3 2 4 3 6" xfId="36870" xr:uid="{00000000-0005-0000-0000-000006900000}"/>
    <cellStyle name="Separador de milhares 3 2 4 3 7" xfId="36871" xr:uid="{00000000-0005-0000-0000-000007900000}"/>
    <cellStyle name="Separador de milhares 3 2 4 3 8" xfId="36872" xr:uid="{00000000-0005-0000-0000-000008900000}"/>
    <cellStyle name="Separador de milhares 3 2 4 4" xfId="36873" xr:uid="{00000000-0005-0000-0000-000009900000}"/>
    <cellStyle name="Separador de milhares 3 2 4 4 2" xfId="36874" xr:uid="{00000000-0005-0000-0000-00000A900000}"/>
    <cellStyle name="Separador de milhares 3 2 4 4 2 2" xfId="36875" xr:uid="{00000000-0005-0000-0000-00000B900000}"/>
    <cellStyle name="Separador de milhares 3 2 4 4 2 2 2" xfId="36876" xr:uid="{00000000-0005-0000-0000-00000C900000}"/>
    <cellStyle name="Separador de milhares 3 2 4 4 2 3" xfId="36877" xr:uid="{00000000-0005-0000-0000-00000D900000}"/>
    <cellStyle name="Separador de milhares 3 2 4 4 3" xfId="36878" xr:uid="{00000000-0005-0000-0000-00000E900000}"/>
    <cellStyle name="Separador de milhares 3 2 4 4 3 2" xfId="36879" xr:uid="{00000000-0005-0000-0000-00000F900000}"/>
    <cellStyle name="Separador de milhares 3 2 4 4 4" xfId="36880" xr:uid="{00000000-0005-0000-0000-000010900000}"/>
    <cellStyle name="Separador de milhares 3 2 4 4 4 2" xfId="36881" xr:uid="{00000000-0005-0000-0000-000011900000}"/>
    <cellStyle name="Separador de milhares 3 2 4 4 5" xfId="36882" xr:uid="{00000000-0005-0000-0000-000012900000}"/>
    <cellStyle name="Separador de milhares 3 2 4 5" xfId="36883" xr:uid="{00000000-0005-0000-0000-000013900000}"/>
    <cellStyle name="Separador de milhares 3 2 4 5 2" xfId="36884" xr:uid="{00000000-0005-0000-0000-000014900000}"/>
    <cellStyle name="Separador de milhares 3 2 4 5 2 2" xfId="36885" xr:uid="{00000000-0005-0000-0000-000015900000}"/>
    <cellStyle name="Separador de milhares 3 2 4 5 3" xfId="36886" xr:uid="{00000000-0005-0000-0000-000016900000}"/>
    <cellStyle name="Separador de milhares 3 2 4 6" xfId="36887" xr:uid="{00000000-0005-0000-0000-000017900000}"/>
    <cellStyle name="Separador de milhares 3 2 4 6 2" xfId="36888" xr:uid="{00000000-0005-0000-0000-000018900000}"/>
    <cellStyle name="Separador de milhares 3 2 4 7" xfId="36889" xr:uid="{00000000-0005-0000-0000-000019900000}"/>
    <cellStyle name="Separador de milhares 3 2 4 7 2" xfId="36890" xr:uid="{00000000-0005-0000-0000-00001A900000}"/>
    <cellStyle name="Separador de milhares 3 2 4 8" xfId="36891" xr:uid="{00000000-0005-0000-0000-00001B900000}"/>
    <cellStyle name="Separador de milhares 3 2 4 9" xfId="36892" xr:uid="{00000000-0005-0000-0000-00001C900000}"/>
    <cellStyle name="Separador de milhares 3 2 5" xfId="36893" xr:uid="{00000000-0005-0000-0000-00001D900000}"/>
    <cellStyle name="Separador de milhares 3 2 5 2" xfId="36894" xr:uid="{00000000-0005-0000-0000-00001E900000}"/>
    <cellStyle name="Separador de milhares 3 2 5 2 2" xfId="36895" xr:uid="{00000000-0005-0000-0000-00001F900000}"/>
    <cellStyle name="Separador de milhares 3 2 5 2 2 2" xfId="36896" xr:uid="{00000000-0005-0000-0000-000020900000}"/>
    <cellStyle name="Separador de milhares 3 2 5 2 2 2 2" xfId="36897" xr:uid="{00000000-0005-0000-0000-000021900000}"/>
    <cellStyle name="Separador de milhares 3 2 5 2 2 2 2 2" xfId="36898" xr:uid="{00000000-0005-0000-0000-000022900000}"/>
    <cellStyle name="Separador de milhares 3 2 5 2 2 2 3" xfId="36899" xr:uid="{00000000-0005-0000-0000-000023900000}"/>
    <cellStyle name="Separador de milhares 3 2 5 2 2 3" xfId="36900" xr:uid="{00000000-0005-0000-0000-000024900000}"/>
    <cellStyle name="Separador de milhares 3 2 5 2 2 3 2" xfId="36901" xr:uid="{00000000-0005-0000-0000-000025900000}"/>
    <cellStyle name="Separador de milhares 3 2 5 2 2 4" xfId="36902" xr:uid="{00000000-0005-0000-0000-000026900000}"/>
    <cellStyle name="Separador de milhares 3 2 5 2 2 4 2" xfId="36903" xr:uid="{00000000-0005-0000-0000-000027900000}"/>
    <cellStyle name="Separador de milhares 3 2 5 2 2 5" xfId="36904" xr:uid="{00000000-0005-0000-0000-000028900000}"/>
    <cellStyle name="Separador de milhares 3 2 5 2 3" xfId="36905" xr:uid="{00000000-0005-0000-0000-000029900000}"/>
    <cellStyle name="Separador de milhares 3 2 5 2 3 2" xfId="36906" xr:uid="{00000000-0005-0000-0000-00002A900000}"/>
    <cellStyle name="Separador de milhares 3 2 5 2 3 2 2" xfId="36907" xr:uid="{00000000-0005-0000-0000-00002B900000}"/>
    <cellStyle name="Separador de milhares 3 2 5 2 3 3" xfId="36908" xr:uid="{00000000-0005-0000-0000-00002C900000}"/>
    <cellStyle name="Separador de milhares 3 2 5 2 4" xfId="36909" xr:uid="{00000000-0005-0000-0000-00002D900000}"/>
    <cellStyle name="Separador de milhares 3 2 5 2 4 2" xfId="36910" xr:uid="{00000000-0005-0000-0000-00002E900000}"/>
    <cellStyle name="Separador de milhares 3 2 5 2 5" xfId="36911" xr:uid="{00000000-0005-0000-0000-00002F900000}"/>
    <cellStyle name="Separador de milhares 3 2 5 2 5 2" xfId="36912" xr:uid="{00000000-0005-0000-0000-000030900000}"/>
    <cellStyle name="Separador de milhares 3 2 5 2 6" xfId="36913" xr:uid="{00000000-0005-0000-0000-000031900000}"/>
    <cellStyle name="Separador de milhares 3 2 5 2 7" xfId="36914" xr:uid="{00000000-0005-0000-0000-000032900000}"/>
    <cellStyle name="Separador de milhares 3 2 5 2 8" xfId="36915" xr:uid="{00000000-0005-0000-0000-000033900000}"/>
    <cellStyle name="Separador de milhares 3 2 5 3" xfId="36916" xr:uid="{00000000-0005-0000-0000-000034900000}"/>
    <cellStyle name="Separador de milhares 3 2 5 3 2" xfId="36917" xr:uid="{00000000-0005-0000-0000-000035900000}"/>
    <cellStyle name="Separador de milhares 3 2 5 3 2 2" xfId="36918" xr:uid="{00000000-0005-0000-0000-000036900000}"/>
    <cellStyle name="Separador de milhares 3 2 5 3 2 2 2" xfId="36919" xr:uid="{00000000-0005-0000-0000-000037900000}"/>
    <cellStyle name="Separador de milhares 3 2 5 3 2 3" xfId="36920" xr:uid="{00000000-0005-0000-0000-000038900000}"/>
    <cellStyle name="Separador de milhares 3 2 5 3 3" xfId="36921" xr:uid="{00000000-0005-0000-0000-000039900000}"/>
    <cellStyle name="Separador de milhares 3 2 5 3 3 2" xfId="36922" xr:uid="{00000000-0005-0000-0000-00003A900000}"/>
    <cellStyle name="Separador de milhares 3 2 5 3 4" xfId="36923" xr:uid="{00000000-0005-0000-0000-00003B900000}"/>
    <cellStyle name="Separador de milhares 3 2 5 3 4 2" xfId="36924" xr:uid="{00000000-0005-0000-0000-00003C900000}"/>
    <cellStyle name="Separador de milhares 3 2 5 3 5" xfId="36925" xr:uid="{00000000-0005-0000-0000-00003D900000}"/>
    <cellStyle name="Separador de milhares 3 2 5 4" xfId="36926" xr:uid="{00000000-0005-0000-0000-00003E900000}"/>
    <cellStyle name="Separador de milhares 3 2 5 4 2" xfId="36927" xr:uid="{00000000-0005-0000-0000-00003F900000}"/>
    <cellStyle name="Separador de milhares 3 2 5 4 2 2" xfId="36928" xr:uid="{00000000-0005-0000-0000-000040900000}"/>
    <cellStyle name="Separador de milhares 3 2 5 4 3" xfId="36929" xr:uid="{00000000-0005-0000-0000-000041900000}"/>
    <cellStyle name="Separador de milhares 3 2 5 5" xfId="36930" xr:uid="{00000000-0005-0000-0000-000042900000}"/>
    <cellStyle name="Separador de milhares 3 2 5 5 2" xfId="36931" xr:uid="{00000000-0005-0000-0000-000043900000}"/>
    <cellStyle name="Separador de milhares 3 2 5 6" xfId="36932" xr:uid="{00000000-0005-0000-0000-000044900000}"/>
    <cellStyle name="Separador de milhares 3 2 5 6 2" xfId="36933" xr:uid="{00000000-0005-0000-0000-000045900000}"/>
    <cellStyle name="Separador de milhares 3 2 5 7" xfId="36934" xr:uid="{00000000-0005-0000-0000-000046900000}"/>
    <cellStyle name="Separador de milhares 3 2 5 8" xfId="36935" xr:uid="{00000000-0005-0000-0000-000047900000}"/>
    <cellStyle name="Separador de milhares 3 2 5 9" xfId="36936" xr:uid="{00000000-0005-0000-0000-000048900000}"/>
    <cellStyle name="Separador de milhares 3 2 6" xfId="36937" xr:uid="{00000000-0005-0000-0000-000049900000}"/>
    <cellStyle name="Separador de milhares 3 2 6 2" xfId="36938" xr:uid="{00000000-0005-0000-0000-00004A900000}"/>
    <cellStyle name="Separador de milhares 3 2 6 2 2" xfId="36939" xr:uid="{00000000-0005-0000-0000-00004B900000}"/>
    <cellStyle name="Separador de milhares 3 2 6 2 2 2" xfId="36940" xr:uid="{00000000-0005-0000-0000-00004C900000}"/>
    <cellStyle name="Separador de milhares 3 2 6 2 2 2 2" xfId="36941" xr:uid="{00000000-0005-0000-0000-00004D900000}"/>
    <cellStyle name="Separador de milhares 3 2 6 2 2 2 2 2" xfId="36942" xr:uid="{00000000-0005-0000-0000-00004E900000}"/>
    <cellStyle name="Separador de milhares 3 2 6 2 2 2 3" xfId="36943" xr:uid="{00000000-0005-0000-0000-00004F900000}"/>
    <cellStyle name="Separador de milhares 3 2 6 2 2 3" xfId="36944" xr:uid="{00000000-0005-0000-0000-000050900000}"/>
    <cellStyle name="Separador de milhares 3 2 6 2 2 3 2" xfId="36945" xr:uid="{00000000-0005-0000-0000-000051900000}"/>
    <cellStyle name="Separador de milhares 3 2 6 2 2 4" xfId="36946" xr:uid="{00000000-0005-0000-0000-000052900000}"/>
    <cellStyle name="Separador de milhares 3 2 6 2 2 4 2" xfId="36947" xr:uid="{00000000-0005-0000-0000-000053900000}"/>
    <cellStyle name="Separador de milhares 3 2 6 2 2 5" xfId="36948" xr:uid="{00000000-0005-0000-0000-000054900000}"/>
    <cellStyle name="Separador de milhares 3 2 6 2 3" xfId="36949" xr:uid="{00000000-0005-0000-0000-000055900000}"/>
    <cellStyle name="Separador de milhares 3 2 6 2 3 2" xfId="36950" xr:uid="{00000000-0005-0000-0000-000056900000}"/>
    <cellStyle name="Separador de milhares 3 2 6 2 3 2 2" xfId="36951" xr:uid="{00000000-0005-0000-0000-000057900000}"/>
    <cellStyle name="Separador de milhares 3 2 6 2 3 3" xfId="36952" xr:uid="{00000000-0005-0000-0000-000058900000}"/>
    <cellStyle name="Separador de milhares 3 2 6 2 4" xfId="36953" xr:uid="{00000000-0005-0000-0000-000059900000}"/>
    <cellStyle name="Separador de milhares 3 2 6 2 4 2" xfId="36954" xr:uid="{00000000-0005-0000-0000-00005A900000}"/>
    <cellStyle name="Separador de milhares 3 2 6 2 5" xfId="36955" xr:uid="{00000000-0005-0000-0000-00005B900000}"/>
    <cellStyle name="Separador de milhares 3 2 6 2 5 2" xfId="36956" xr:uid="{00000000-0005-0000-0000-00005C900000}"/>
    <cellStyle name="Separador de milhares 3 2 6 2 6" xfId="36957" xr:uid="{00000000-0005-0000-0000-00005D900000}"/>
    <cellStyle name="Separador de milhares 3 2 6 2 7" xfId="36958" xr:uid="{00000000-0005-0000-0000-00005E900000}"/>
    <cellStyle name="Separador de milhares 3 2 6 2 8" xfId="36959" xr:uid="{00000000-0005-0000-0000-00005F900000}"/>
    <cellStyle name="Separador de milhares 3 2 6 3" xfId="36960" xr:uid="{00000000-0005-0000-0000-000060900000}"/>
    <cellStyle name="Separador de milhares 3 2 6 3 2" xfId="36961" xr:uid="{00000000-0005-0000-0000-000061900000}"/>
    <cellStyle name="Separador de milhares 3 2 6 3 2 2" xfId="36962" xr:uid="{00000000-0005-0000-0000-000062900000}"/>
    <cellStyle name="Separador de milhares 3 2 6 3 2 2 2" xfId="36963" xr:uid="{00000000-0005-0000-0000-000063900000}"/>
    <cellStyle name="Separador de milhares 3 2 6 3 2 3" xfId="36964" xr:uid="{00000000-0005-0000-0000-000064900000}"/>
    <cellStyle name="Separador de milhares 3 2 6 3 3" xfId="36965" xr:uid="{00000000-0005-0000-0000-000065900000}"/>
    <cellStyle name="Separador de milhares 3 2 6 3 3 2" xfId="36966" xr:uid="{00000000-0005-0000-0000-000066900000}"/>
    <cellStyle name="Separador de milhares 3 2 6 3 4" xfId="36967" xr:uid="{00000000-0005-0000-0000-000067900000}"/>
    <cellStyle name="Separador de milhares 3 2 6 3 4 2" xfId="36968" xr:uid="{00000000-0005-0000-0000-000068900000}"/>
    <cellStyle name="Separador de milhares 3 2 6 3 5" xfId="36969" xr:uid="{00000000-0005-0000-0000-000069900000}"/>
    <cellStyle name="Separador de milhares 3 2 6 4" xfId="36970" xr:uid="{00000000-0005-0000-0000-00006A900000}"/>
    <cellStyle name="Separador de milhares 3 2 6 4 2" xfId="36971" xr:uid="{00000000-0005-0000-0000-00006B900000}"/>
    <cellStyle name="Separador de milhares 3 2 6 4 2 2" xfId="36972" xr:uid="{00000000-0005-0000-0000-00006C900000}"/>
    <cellStyle name="Separador de milhares 3 2 6 4 3" xfId="36973" xr:uid="{00000000-0005-0000-0000-00006D900000}"/>
    <cellStyle name="Separador de milhares 3 2 6 5" xfId="36974" xr:uid="{00000000-0005-0000-0000-00006E900000}"/>
    <cellStyle name="Separador de milhares 3 2 6 5 2" xfId="36975" xr:uid="{00000000-0005-0000-0000-00006F900000}"/>
    <cellStyle name="Separador de milhares 3 2 6 6" xfId="36976" xr:uid="{00000000-0005-0000-0000-000070900000}"/>
    <cellStyle name="Separador de milhares 3 2 6 6 2" xfId="36977" xr:uid="{00000000-0005-0000-0000-000071900000}"/>
    <cellStyle name="Separador de milhares 3 2 6 7" xfId="36978" xr:uid="{00000000-0005-0000-0000-000072900000}"/>
    <cellStyle name="Separador de milhares 3 2 6 8" xfId="36979" xr:uid="{00000000-0005-0000-0000-000073900000}"/>
    <cellStyle name="Separador de milhares 3 2 6 9" xfId="36980" xr:uid="{00000000-0005-0000-0000-000074900000}"/>
    <cellStyle name="Separador de milhares 3 2 7" xfId="36981" xr:uid="{00000000-0005-0000-0000-000075900000}"/>
    <cellStyle name="Separador de milhares 3 2 7 2" xfId="36982" xr:uid="{00000000-0005-0000-0000-000076900000}"/>
    <cellStyle name="Separador de milhares 3 2 7 2 2" xfId="36983" xr:uid="{00000000-0005-0000-0000-000077900000}"/>
    <cellStyle name="Separador de milhares 3 2 7 2 2 2" xfId="36984" xr:uid="{00000000-0005-0000-0000-000078900000}"/>
    <cellStyle name="Separador de milhares 3 2 7 2 2 2 2" xfId="36985" xr:uid="{00000000-0005-0000-0000-000079900000}"/>
    <cellStyle name="Separador de milhares 3 2 7 2 2 2 2 2" xfId="36986" xr:uid="{00000000-0005-0000-0000-00007A900000}"/>
    <cellStyle name="Separador de milhares 3 2 7 2 2 2 3" xfId="36987" xr:uid="{00000000-0005-0000-0000-00007B900000}"/>
    <cellStyle name="Separador de milhares 3 2 7 2 2 3" xfId="36988" xr:uid="{00000000-0005-0000-0000-00007C900000}"/>
    <cellStyle name="Separador de milhares 3 2 7 2 2 3 2" xfId="36989" xr:uid="{00000000-0005-0000-0000-00007D900000}"/>
    <cellStyle name="Separador de milhares 3 2 7 2 2 4" xfId="36990" xr:uid="{00000000-0005-0000-0000-00007E900000}"/>
    <cellStyle name="Separador de milhares 3 2 7 2 2 4 2" xfId="36991" xr:uid="{00000000-0005-0000-0000-00007F900000}"/>
    <cellStyle name="Separador de milhares 3 2 7 2 2 5" xfId="36992" xr:uid="{00000000-0005-0000-0000-000080900000}"/>
    <cellStyle name="Separador de milhares 3 2 7 2 3" xfId="36993" xr:uid="{00000000-0005-0000-0000-000081900000}"/>
    <cellStyle name="Separador de milhares 3 2 7 2 3 2" xfId="36994" xr:uid="{00000000-0005-0000-0000-000082900000}"/>
    <cellStyle name="Separador de milhares 3 2 7 2 3 2 2" xfId="36995" xr:uid="{00000000-0005-0000-0000-000083900000}"/>
    <cellStyle name="Separador de milhares 3 2 7 2 3 3" xfId="36996" xr:uid="{00000000-0005-0000-0000-000084900000}"/>
    <cellStyle name="Separador de milhares 3 2 7 2 4" xfId="36997" xr:uid="{00000000-0005-0000-0000-000085900000}"/>
    <cellStyle name="Separador de milhares 3 2 7 2 4 2" xfId="36998" xr:uid="{00000000-0005-0000-0000-000086900000}"/>
    <cellStyle name="Separador de milhares 3 2 7 2 5" xfId="36999" xr:uid="{00000000-0005-0000-0000-000087900000}"/>
    <cellStyle name="Separador de milhares 3 2 7 2 5 2" xfId="37000" xr:uid="{00000000-0005-0000-0000-000088900000}"/>
    <cellStyle name="Separador de milhares 3 2 7 2 6" xfId="37001" xr:uid="{00000000-0005-0000-0000-000089900000}"/>
    <cellStyle name="Separador de milhares 3 2 7 2 7" xfId="37002" xr:uid="{00000000-0005-0000-0000-00008A900000}"/>
    <cellStyle name="Separador de milhares 3 2 7 2 8" xfId="37003" xr:uid="{00000000-0005-0000-0000-00008B900000}"/>
    <cellStyle name="Separador de milhares 3 2 7 3" xfId="37004" xr:uid="{00000000-0005-0000-0000-00008C900000}"/>
    <cellStyle name="Separador de milhares 3 2 7 3 2" xfId="37005" xr:uid="{00000000-0005-0000-0000-00008D900000}"/>
    <cellStyle name="Separador de milhares 3 2 7 3 2 2" xfId="37006" xr:uid="{00000000-0005-0000-0000-00008E900000}"/>
    <cellStyle name="Separador de milhares 3 2 7 3 2 2 2" xfId="37007" xr:uid="{00000000-0005-0000-0000-00008F900000}"/>
    <cellStyle name="Separador de milhares 3 2 7 3 2 3" xfId="37008" xr:uid="{00000000-0005-0000-0000-000090900000}"/>
    <cellStyle name="Separador de milhares 3 2 7 3 3" xfId="37009" xr:uid="{00000000-0005-0000-0000-000091900000}"/>
    <cellStyle name="Separador de milhares 3 2 7 3 3 2" xfId="37010" xr:uid="{00000000-0005-0000-0000-000092900000}"/>
    <cellStyle name="Separador de milhares 3 2 7 3 4" xfId="37011" xr:uid="{00000000-0005-0000-0000-000093900000}"/>
    <cellStyle name="Separador de milhares 3 2 7 3 4 2" xfId="37012" xr:uid="{00000000-0005-0000-0000-000094900000}"/>
    <cellStyle name="Separador de milhares 3 2 7 3 5" xfId="37013" xr:uid="{00000000-0005-0000-0000-000095900000}"/>
    <cellStyle name="Separador de milhares 3 2 7 4" xfId="37014" xr:uid="{00000000-0005-0000-0000-000096900000}"/>
    <cellStyle name="Separador de milhares 3 2 7 4 2" xfId="37015" xr:uid="{00000000-0005-0000-0000-000097900000}"/>
    <cellStyle name="Separador de milhares 3 2 7 4 2 2" xfId="37016" xr:uid="{00000000-0005-0000-0000-000098900000}"/>
    <cellStyle name="Separador de milhares 3 2 7 4 3" xfId="37017" xr:uid="{00000000-0005-0000-0000-000099900000}"/>
    <cellStyle name="Separador de milhares 3 2 7 5" xfId="37018" xr:uid="{00000000-0005-0000-0000-00009A900000}"/>
    <cellStyle name="Separador de milhares 3 2 7 5 2" xfId="37019" xr:uid="{00000000-0005-0000-0000-00009B900000}"/>
    <cellStyle name="Separador de milhares 3 2 7 6" xfId="37020" xr:uid="{00000000-0005-0000-0000-00009C900000}"/>
    <cellStyle name="Separador de milhares 3 2 7 6 2" xfId="37021" xr:uid="{00000000-0005-0000-0000-00009D900000}"/>
    <cellStyle name="Separador de milhares 3 2 7 7" xfId="37022" xr:uid="{00000000-0005-0000-0000-00009E900000}"/>
    <cellStyle name="Separador de milhares 3 2 7 8" xfId="37023" xr:uid="{00000000-0005-0000-0000-00009F900000}"/>
    <cellStyle name="Separador de milhares 3 2 7 9" xfId="37024" xr:uid="{00000000-0005-0000-0000-0000A0900000}"/>
    <cellStyle name="Separador de milhares 3 2 8" xfId="37025" xr:uid="{00000000-0005-0000-0000-0000A1900000}"/>
    <cellStyle name="Separador de milhares 3 2 8 2" xfId="37026" xr:uid="{00000000-0005-0000-0000-0000A2900000}"/>
    <cellStyle name="Separador de milhares 3 2 8 2 2" xfId="37027" xr:uid="{00000000-0005-0000-0000-0000A3900000}"/>
    <cellStyle name="Separador de milhares 3 2 8 2 2 2" xfId="37028" xr:uid="{00000000-0005-0000-0000-0000A4900000}"/>
    <cellStyle name="Separador de milhares 3 2 8 2 2 2 2" xfId="37029" xr:uid="{00000000-0005-0000-0000-0000A5900000}"/>
    <cellStyle name="Separador de milhares 3 2 8 2 2 3" xfId="37030" xr:uid="{00000000-0005-0000-0000-0000A6900000}"/>
    <cellStyle name="Separador de milhares 3 2 8 2 3" xfId="37031" xr:uid="{00000000-0005-0000-0000-0000A7900000}"/>
    <cellStyle name="Separador de milhares 3 2 8 2 3 2" xfId="37032" xr:uid="{00000000-0005-0000-0000-0000A8900000}"/>
    <cellStyle name="Separador de milhares 3 2 8 2 4" xfId="37033" xr:uid="{00000000-0005-0000-0000-0000A9900000}"/>
    <cellStyle name="Separador de milhares 3 2 8 2 4 2" xfId="37034" xr:uid="{00000000-0005-0000-0000-0000AA900000}"/>
    <cellStyle name="Separador de milhares 3 2 8 2 5" xfId="37035" xr:uid="{00000000-0005-0000-0000-0000AB900000}"/>
    <cellStyle name="Separador de milhares 3 2 8 3" xfId="37036" xr:uid="{00000000-0005-0000-0000-0000AC900000}"/>
    <cellStyle name="Separador de milhares 3 2 8 3 2" xfId="37037" xr:uid="{00000000-0005-0000-0000-0000AD900000}"/>
    <cellStyle name="Separador de milhares 3 2 8 3 2 2" xfId="37038" xr:uid="{00000000-0005-0000-0000-0000AE900000}"/>
    <cellStyle name="Separador de milhares 3 2 8 3 3" xfId="37039" xr:uid="{00000000-0005-0000-0000-0000AF900000}"/>
    <cellStyle name="Separador de milhares 3 2 8 4" xfId="37040" xr:uid="{00000000-0005-0000-0000-0000B0900000}"/>
    <cellStyle name="Separador de milhares 3 2 8 4 2" xfId="37041" xr:uid="{00000000-0005-0000-0000-0000B1900000}"/>
    <cellStyle name="Separador de milhares 3 2 8 5" xfId="37042" xr:uid="{00000000-0005-0000-0000-0000B2900000}"/>
    <cellStyle name="Separador de milhares 3 2 8 5 2" xfId="37043" xr:uid="{00000000-0005-0000-0000-0000B3900000}"/>
    <cellStyle name="Separador de milhares 3 2 8 6" xfId="37044" xr:uid="{00000000-0005-0000-0000-0000B4900000}"/>
    <cellStyle name="Separador de milhares 3 2 8 7" xfId="37045" xr:uid="{00000000-0005-0000-0000-0000B5900000}"/>
    <cellStyle name="Separador de milhares 3 2 8 8" xfId="37046" xr:uid="{00000000-0005-0000-0000-0000B6900000}"/>
    <cellStyle name="Separador de milhares 3 2 9" xfId="37047" xr:uid="{00000000-0005-0000-0000-0000B7900000}"/>
    <cellStyle name="Separador de milhares 3 2 9 2" xfId="37048" xr:uid="{00000000-0005-0000-0000-0000B8900000}"/>
    <cellStyle name="Separador de milhares 3 2 9 2 2" xfId="37049" xr:uid="{00000000-0005-0000-0000-0000B9900000}"/>
    <cellStyle name="Separador de milhares 3 2 9 2 2 2" xfId="37050" xr:uid="{00000000-0005-0000-0000-0000BA900000}"/>
    <cellStyle name="Separador de milhares 3 2 9 2 2 2 2" xfId="37051" xr:uid="{00000000-0005-0000-0000-0000BB900000}"/>
    <cellStyle name="Separador de milhares 3 2 9 2 2 3" xfId="37052" xr:uid="{00000000-0005-0000-0000-0000BC900000}"/>
    <cellStyle name="Separador de milhares 3 2 9 2 3" xfId="37053" xr:uid="{00000000-0005-0000-0000-0000BD900000}"/>
    <cellStyle name="Separador de milhares 3 2 9 2 3 2" xfId="37054" xr:uid="{00000000-0005-0000-0000-0000BE900000}"/>
    <cellStyle name="Separador de milhares 3 2 9 2 4" xfId="37055" xr:uid="{00000000-0005-0000-0000-0000BF900000}"/>
    <cellStyle name="Separador de milhares 3 2 9 2 4 2" xfId="37056" xr:uid="{00000000-0005-0000-0000-0000C0900000}"/>
    <cellStyle name="Separador de milhares 3 2 9 2 5" xfId="37057" xr:uid="{00000000-0005-0000-0000-0000C1900000}"/>
    <cellStyle name="Separador de milhares 3 2 9 3" xfId="37058" xr:uid="{00000000-0005-0000-0000-0000C2900000}"/>
    <cellStyle name="Separador de milhares 3 2 9 3 2" xfId="37059" xr:uid="{00000000-0005-0000-0000-0000C3900000}"/>
    <cellStyle name="Separador de milhares 3 2 9 3 2 2" xfId="37060" xr:uid="{00000000-0005-0000-0000-0000C4900000}"/>
    <cellStyle name="Separador de milhares 3 2 9 3 3" xfId="37061" xr:uid="{00000000-0005-0000-0000-0000C5900000}"/>
    <cellStyle name="Separador de milhares 3 2 9 4" xfId="37062" xr:uid="{00000000-0005-0000-0000-0000C6900000}"/>
    <cellStyle name="Separador de milhares 3 2 9 4 2" xfId="37063" xr:uid="{00000000-0005-0000-0000-0000C7900000}"/>
    <cellStyle name="Separador de milhares 3 2 9 5" xfId="37064" xr:uid="{00000000-0005-0000-0000-0000C8900000}"/>
    <cellStyle name="Separador de milhares 3 2 9 5 2" xfId="37065" xr:uid="{00000000-0005-0000-0000-0000C9900000}"/>
    <cellStyle name="Separador de milhares 3 2 9 6" xfId="37066" xr:uid="{00000000-0005-0000-0000-0000CA900000}"/>
    <cellStyle name="Separador de milhares 3 20" xfId="37067" xr:uid="{00000000-0005-0000-0000-0000CB900000}"/>
    <cellStyle name="Separador de milhares 3 21" xfId="37068" xr:uid="{00000000-0005-0000-0000-0000CC900000}"/>
    <cellStyle name="Separador de milhares 3 22" xfId="37069" xr:uid="{00000000-0005-0000-0000-0000CD900000}"/>
    <cellStyle name="Separador de milhares 3 23" xfId="37070" xr:uid="{00000000-0005-0000-0000-0000CE900000}"/>
    <cellStyle name="Separador de milhares 3 24" xfId="37071" xr:uid="{00000000-0005-0000-0000-0000CF900000}"/>
    <cellStyle name="Separador de milhares 3 25" xfId="37072" xr:uid="{00000000-0005-0000-0000-0000D0900000}"/>
    <cellStyle name="Separador de milhares 3 26" xfId="37073" xr:uid="{00000000-0005-0000-0000-0000D1900000}"/>
    <cellStyle name="Separador de milhares 3 27" xfId="37074" xr:uid="{00000000-0005-0000-0000-0000D2900000}"/>
    <cellStyle name="Separador de milhares 3 28" xfId="37075" xr:uid="{00000000-0005-0000-0000-0000D3900000}"/>
    <cellStyle name="Separador de milhares 3 29" xfId="37076" xr:uid="{00000000-0005-0000-0000-0000D4900000}"/>
    <cellStyle name="Separador de milhares 3 3" xfId="37077" xr:uid="{00000000-0005-0000-0000-0000D5900000}"/>
    <cellStyle name="Separador de milhares 3 3 10" xfId="37078" xr:uid="{00000000-0005-0000-0000-0000D6900000}"/>
    <cellStyle name="Separador de milhares 3 3 10 2" xfId="37079" xr:uid="{00000000-0005-0000-0000-0000D7900000}"/>
    <cellStyle name="Separador de milhares 3 3 10 2 2" xfId="37080" xr:uid="{00000000-0005-0000-0000-0000D8900000}"/>
    <cellStyle name="Separador de milhares 3 3 10 2 2 2" xfId="37081" xr:uid="{00000000-0005-0000-0000-0000D9900000}"/>
    <cellStyle name="Separador de milhares 3 3 10 2 3" xfId="37082" xr:uid="{00000000-0005-0000-0000-0000DA900000}"/>
    <cellStyle name="Separador de milhares 3 3 10 3" xfId="37083" xr:uid="{00000000-0005-0000-0000-0000DB900000}"/>
    <cellStyle name="Separador de milhares 3 3 10 3 2" xfId="37084" xr:uid="{00000000-0005-0000-0000-0000DC900000}"/>
    <cellStyle name="Separador de milhares 3 3 10 4" xfId="37085" xr:uid="{00000000-0005-0000-0000-0000DD900000}"/>
    <cellStyle name="Separador de milhares 3 3 10 4 2" xfId="37086" xr:uid="{00000000-0005-0000-0000-0000DE900000}"/>
    <cellStyle name="Separador de milhares 3 3 10 5" xfId="37087" xr:uid="{00000000-0005-0000-0000-0000DF900000}"/>
    <cellStyle name="Separador de milhares 3 3 11" xfId="37088" xr:uid="{00000000-0005-0000-0000-0000E0900000}"/>
    <cellStyle name="Separador de milhares 3 3 11 2" xfId="37089" xr:uid="{00000000-0005-0000-0000-0000E1900000}"/>
    <cellStyle name="Separador de milhares 3 3 11 2 2" xfId="37090" xr:uid="{00000000-0005-0000-0000-0000E2900000}"/>
    <cellStyle name="Separador de milhares 3 3 11 3" xfId="37091" xr:uid="{00000000-0005-0000-0000-0000E3900000}"/>
    <cellStyle name="Separador de milhares 3 3 12" xfId="37092" xr:uid="{00000000-0005-0000-0000-0000E4900000}"/>
    <cellStyle name="Separador de milhares 3 3 12 2" xfId="37093" xr:uid="{00000000-0005-0000-0000-0000E5900000}"/>
    <cellStyle name="Separador de milhares 3 3 13" xfId="37094" xr:uid="{00000000-0005-0000-0000-0000E6900000}"/>
    <cellStyle name="Separador de milhares 3 3 13 2" xfId="37095" xr:uid="{00000000-0005-0000-0000-0000E7900000}"/>
    <cellStyle name="Separador de milhares 3 3 14" xfId="37096" xr:uid="{00000000-0005-0000-0000-0000E8900000}"/>
    <cellStyle name="Separador de milhares 3 3 15" xfId="37097" xr:uid="{00000000-0005-0000-0000-0000E9900000}"/>
    <cellStyle name="Separador de milhares 3 3 16" xfId="37098" xr:uid="{00000000-0005-0000-0000-0000EA900000}"/>
    <cellStyle name="Separador de milhares 3 3 17" xfId="37099" xr:uid="{00000000-0005-0000-0000-0000EB900000}"/>
    <cellStyle name="Separador de milhares 3 3 2" xfId="37100" xr:uid="{00000000-0005-0000-0000-0000EC900000}"/>
    <cellStyle name="Separador de milhares 3 3 2 10" xfId="37101" xr:uid="{00000000-0005-0000-0000-0000ED900000}"/>
    <cellStyle name="Separador de milhares 3 3 2 2" xfId="37102" xr:uid="{00000000-0005-0000-0000-0000EE900000}"/>
    <cellStyle name="Separador de milhares 3 3 2 2 2" xfId="37103" xr:uid="{00000000-0005-0000-0000-0000EF900000}"/>
    <cellStyle name="Separador de milhares 3 3 2 2 2 2" xfId="37104" xr:uid="{00000000-0005-0000-0000-0000F0900000}"/>
    <cellStyle name="Separador de milhares 3 3 2 2 2 2 2" xfId="37105" xr:uid="{00000000-0005-0000-0000-0000F1900000}"/>
    <cellStyle name="Separador de milhares 3 3 2 2 2 2 2 2" xfId="37106" xr:uid="{00000000-0005-0000-0000-0000F2900000}"/>
    <cellStyle name="Separador de milhares 3 3 2 2 2 2 2 2 2" xfId="37107" xr:uid="{00000000-0005-0000-0000-0000F3900000}"/>
    <cellStyle name="Separador de milhares 3 3 2 2 2 2 2 3" xfId="37108" xr:uid="{00000000-0005-0000-0000-0000F4900000}"/>
    <cellStyle name="Separador de milhares 3 3 2 2 2 2 3" xfId="37109" xr:uid="{00000000-0005-0000-0000-0000F5900000}"/>
    <cellStyle name="Separador de milhares 3 3 2 2 2 2 3 2" xfId="37110" xr:uid="{00000000-0005-0000-0000-0000F6900000}"/>
    <cellStyle name="Separador de milhares 3 3 2 2 2 2 4" xfId="37111" xr:uid="{00000000-0005-0000-0000-0000F7900000}"/>
    <cellStyle name="Separador de milhares 3 3 2 2 2 2 4 2" xfId="37112" xr:uid="{00000000-0005-0000-0000-0000F8900000}"/>
    <cellStyle name="Separador de milhares 3 3 2 2 2 2 5" xfId="37113" xr:uid="{00000000-0005-0000-0000-0000F9900000}"/>
    <cellStyle name="Separador de milhares 3 3 2 2 2 3" xfId="37114" xr:uid="{00000000-0005-0000-0000-0000FA900000}"/>
    <cellStyle name="Separador de milhares 3 3 2 2 2 3 2" xfId="37115" xr:uid="{00000000-0005-0000-0000-0000FB900000}"/>
    <cellStyle name="Separador de milhares 3 3 2 2 2 3 2 2" xfId="37116" xr:uid="{00000000-0005-0000-0000-0000FC900000}"/>
    <cellStyle name="Separador de milhares 3 3 2 2 2 3 3" xfId="37117" xr:uid="{00000000-0005-0000-0000-0000FD900000}"/>
    <cellStyle name="Separador de milhares 3 3 2 2 2 4" xfId="37118" xr:uid="{00000000-0005-0000-0000-0000FE900000}"/>
    <cellStyle name="Separador de milhares 3 3 2 2 2 4 2" xfId="37119" xr:uid="{00000000-0005-0000-0000-0000FF900000}"/>
    <cellStyle name="Separador de milhares 3 3 2 2 2 5" xfId="37120" xr:uid="{00000000-0005-0000-0000-000000910000}"/>
    <cellStyle name="Separador de milhares 3 3 2 2 2 5 2" xfId="37121" xr:uid="{00000000-0005-0000-0000-000001910000}"/>
    <cellStyle name="Separador de milhares 3 3 2 2 2 6" xfId="37122" xr:uid="{00000000-0005-0000-0000-000002910000}"/>
    <cellStyle name="Separador de milhares 3 3 2 2 2 7" xfId="37123" xr:uid="{00000000-0005-0000-0000-000003910000}"/>
    <cellStyle name="Separador de milhares 3 3 2 2 2 8" xfId="37124" xr:uid="{00000000-0005-0000-0000-000004910000}"/>
    <cellStyle name="Separador de milhares 3 3 2 2 3" xfId="37125" xr:uid="{00000000-0005-0000-0000-000005910000}"/>
    <cellStyle name="Separador de milhares 3 3 2 2 3 2" xfId="37126" xr:uid="{00000000-0005-0000-0000-000006910000}"/>
    <cellStyle name="Separador de milhares 3 3 2 2 3 2 2" xfId="37127" xr:uid="{00000000-0005-0000-0000-000007910000}"/>
    <cellStyle name="Separador de milhares 3 3 2 2 3 2 2 2" xfId="37128" xr:uid="{00000000-0005-0000-0000-000008910000}"/>
    <cellStyle name="Separador de milhares 3 3 2 2 3 2 3" xfId="37129" xr:uid="{00000000-0005-0000-0000-000009910000}"/>
    <cellStyle name="Separador de milhares 3 3 2 2 3 3" xfId="37130" xr:uid="{00000000-0005-0000-0000-00000A910000}"/>
    <cellStyle name="Separador de milhares 3 3 2 2 3 3 2" xfId="37131" xr:uid="{00000000-0005-0000-0000-00000B910000}"/>
    <cellStyle name="Separador de milhares 3 3 2 2 3 4" xfId="37132" xr:uid="{00000000-0005-0000-0000-00000C910000}"/>
    <cellStyle name="Separador de milhares 3 3 2 2 3 4 2" xfId="37133" xr:uid="{00000000-0005-0000-0000-00000D910000}"/>
    <cellStyle name="Separador de milhares 3 3 2 2 3 5" xfId="37134" xr:uid="{00000000-0005-0000-0000-00000E910000}"/>
    <cellStyle name="Separador de milhares 3 3 2 2 4" xfId="37135" xr:uid="{00000000-0005-0000-0000-00000F910000}"/>
    <cellStyle name="Separador de milhares 3 3 2 2 4 2" xfId="37136" xr:uid="{00000000-0005-0000-0000-000010910000}"/>
    <cellStyle name="Separador de milhares 3 3 2 2 4 2 2" xfId="37137" xr:uid="{00000000-0005-0000-0000-000011910000}"/>
    <cellStyle name="Separador de milhares 3 3 2 2 4 3" xfId="37138" xr:uid="{00000000-0005-0000-0000-000012910000}"/>
    <cellStyle name="Separador de milhares 3 3 2 2 5" xfId="37139" xr:uid="{00000000-0005-0000-0000-000013910000}"/>
    <cellStyle name="Separador de milhares 3 3 2 2 5 2" xfId="37140" xr:uid="{00000000-0005-0000-0000-000014910000}"/>
    <cellStyle name="Separador de milhares 3 3 2 2 6" xfId="37141" xr:uid="{00000000-0005-0000-0000-000015910000}"/>
    <cellStyle name="Separador de milhares 3 3 2 2 6 2" xfId="37142" xr:uid="{00000000-0005-0000-0000-000016910000}"/>
    <cellStyle name="Separador de milhares 3 3 2 2 7" xfId="37143" xr:uid="{00000000-0005-0000-0000-000017910000}"/>
    <cellStyle name="Separador de milhares 3 3 2 2 8" xfId="37144" xr:uid="{00000000-0005-0000-0000-000018910000}"/>
    <cellStyle name="Separador de milhares 3 3 2 2 9" xfId="37145" xr:uid="{00000000-0005-0000-0000-000019910000}"/>
    <cellStyle name="Separador de milhares 3 3 2 3" xfId="37146" xr:uid="{00000000-0005-0000-0000-00001A910000}"/>
    <cellStyle name="Separador de milhares 3 3 2 3 2" xfId="37147" xr:uid="{00000000-0005-0000-0000-00001B910000}"/>
    <cellStyle name="Separador de milhares 3 3 2 3 2 2" xfId="37148" xr:uid="{00000000-0005-0000-0000-00001C910000}"/>
    <cellStyle name="Separador de milhares 3 3 2 3 2 2 2" xfId="37149" xr:uid="{00000000-0005-0000-0000-00001D910000}"/>
    <cellStyle name="Separador de milhares 3 3 2 3 2 2 2 2" xfId="37150" xr:uid="{00000000-0005-0000-0000-00001E910000}"/>
    <cellStyle name="Separador de milhares 3 3 2 3 2 2 3" xfId="37151" xr:uid="{00000000-0005-0000-0000-00001F910000}"/>
    <cellStyle name="Separador de milhares 3 3 2 3 2 3" xfId="37152" xr:uid="{00000000-0005-0000-0000-000020910000}"/>
    <cellStyle name="Separador de milhares 3 3 2 3 2 3 2" xfId="37153" xr:uid="{00000000-0005-0000-0000-000021910000}"/>
    <cellStyle name="Separador de milhares 3 3 2 3 2 4" xfId="37154" xr:uid="{00000000-0005-0000-0000-000022910000}"/>
    <cellStyle name="Separador de milhares 3 3 2 3 2 4 2" xfId="37155" xr:uid="{00000000-0005-0000-0000-000023910000}"/>
    <cellStyle name="Separador de milhares 3 3 2 3 2 5" xfId="37156" xr:uid="{00000000-0005-0000-0000-000024910000}"/>
    <cellStyle name="Separador de milhares 3 3 2 3 3" xfId="37157" xr:uid="{00000000-0005-0000-0000-000025910000}"/>
    <cellStyle name="Separador de milhares 3 3 2 3 3 2" xfId="37158" xr:uid="{00000000-0005-0000-0000-000026910000}"/>
    <cellStyle name="Separador de milhares 3 3 2 3 3 2 2" xfId="37159" xr:uid="{00000000-0005-0000-0000-000027910000}"/>
    <cellStyle name="Separador de milhares 3 3 2 3 3 3" xfId="37160" xr:uid="{00000000-0005-0000-0000-000028910000}"/>
    <cellStyle name="Separador de milhares 3 3 2 3 4" xfId="37161" xr:uid="{00000000-0005-0000-0000-000029910000}"/>
    <cellStyle name="Separador de milhares 3 3 2 3 4 2" xfId="37162" xr:uid="{00000000-0005-0000-0000-00002A910000}"/>
    <cellStyle name="Separador de milhares 3 3 2 3 5" xfId="37163" xr:uid="{00000000-0005-0000-0000-00002B910000}"/>
    <cellStyle name="Separador de milhares 3 3 2 3 5 2" xfId="37164" xr:uid="{00000000-0005-0000-0000-00002C910000}"/>
    <cellStyle name="Separador de milhares 3 3 2 3 6" xfId="37165" xr:uid="{00000000-0005-0000-0000-00002D910000}"/>
    <cellStyle name="Separador de milhares 3 3 2 3 7" xfId="37166" xr:uid="{00000000-0005-0000-0000-00002E910000}"/>
    <cellStyle name="Separador de milhares 3 3 2 3 8" xfId="37167" xr:uid="{00000000-0005-0000-0000-00002F910000}"/>
    <cellStyle name="Separador de milhares 3 3 2 4" xfId="37168" xr:uid="{00000000-0005-0000-0000-000030910000}"/>
    <cellStyle name="Separador de milhares 3 3 2 4 2" xfId="37169" xr:uid="{00000000-0005-0000-0000-000031910000}"/>
    <cellStyle name="Separador de milhares 3 3 2 4 2 2" xfId="37170" xr:uid="{00000000-0005-0000-0000-000032910000}"/>
    <cellStyle name="Separador de milhares 3 3 2 4 2 2 2" xfId="37171" xr:uid="{00000000-0005-0000-0000-000033910000}"/>
    <cellStyle name="Separador de milhares 3 3 2 4 2 3" xfId="37172" xr:uid="{00000000-0005-0000-0000-000034910000}"/>
    <cellStyle name="Separador de milhares 3 3 2 4 3" xfId="37173" xr:uid="{00000000-0005-0000-0000-000035910000}"/>
    <cellStyle name="Separador de milhares 3 3 2 4 3 2" xfId="37174" xr:uid="{00000000-0005-0000-0000-000036910000}"/>
    <cellStyle name="Separador de milhares 3 3 2 4 4" xfId="37175" xr:uid="{00000000-0005-0000-0000-000037910000}"/>
    <cellStyle name="Separador de milhares 3 3 2 4 4 2" xfId="37176" xr:uid="{00000000-0005-0000-0000-000038910000}"/>
    <cellStyle name="Separador de milhares 3 3 2 4 5" xfId="37177" xr:uid="{00000000-0005-0000-0000-000039910000}"/>
    <cellStyle name="Separador de milhares 3 3 2 5" xfId="37178" xr:uid="{00000000-0005-0000-0000-00003A910000}"/>
    <cellStyle name="Separador de milhares 3 3 2 5 2" xfId="37179" xr:uid="{00000000-0005-0000-0000-00003B910000}"/>
    <cellStyle name="Separador de milhares 3 3 2 5 2 2" xfId="37180" xr:uid="{00000000-0005-0000-0000-00003C910000}"/>
    <cellStyle name="Separador de milhares 3 3 2 5 3" xfId="37181" xr:uid="{00000000-0005-0000-0000-00003D910000}"/>
    <cellStyle name="Separador de milhares 3 3 2 6" xfId="37182" xr:uid="{00000000-0005-0000-0000-00003E910000}"/>
    <cellStyle name="Separador de milhares 3 3 2 6 2" xfId="37183" xr:uid="{00000000-0005-0000-0000-00003F910000}"/>
    <cellStyle name="Separador de milhares 3 3 2 7" xfId="37184" xr:uid="{00000000-0005-0000-0000-000040910000}"/>
    <cellStyle name="Separador de milhares 3 3 2 7 2" xfId="37185" xr:uid="{00000000-0005-0000-0000-000041910000}"/>
    <cellStyle name="Separador de milhares 3 3 2 8" xfId="37186" xr:uid="{00000000-0005-0000-0000-000042910000}"/>
    <cellStyle name="Separador de milhares 3 3 2 9" xfId="37187" xr:uid="{00000000-0005-0000-0000-000043910000}"/>
    <cellStyle name="Separador de milhares 3 3 3" xfId="37188" xr:uid="{00000000-0005-0000-0000-000044910000}"/>
    <cellStyle name="Separador de milhares 3 3 3 10" xfId="37189" xr:uid="{00000000-0005-0000-0000-000045910000}"/>
    <cellStyle name="Separador de milhares 3 3 3 2" xfId="37190" xr:uid="{00000000-0005-0000-0000-000046910000}"/>
    <cellStyle name="Separador de milhares 3 3 3 2 2" xfId="37191" xr:uid="{00000000-0005-0000-0000-000047910000}"/>
    <cellStyle name="Separador de milhares 3 3 3 2 2 2" xfId="37192" xr:uid="{00000000-0005-0000-0000-000048910000}"/>
    <cellStyle name="Separador de milhares 3 3 3 2 2 2 2" xfId="37193" xr:uid="{00000000-0005-0000-0000-000049910000}"/>
    <cellStyle name="Separador de milhares 3 3 3 2 2 2 2 2" xfId="37194" xr:uid="{00000000-0005-0000-0000-00004A910000}"/>
    <cellStyle name="Separador de milhares 3 3 3 2 2 2 2 2 2" xfId="37195" xr:uid="{00000000-0005-0000-0000-00004B910000}"/>
    <cellStyle name="Separador de milhares 3 3 3 2 2 2 2 3" xfId="37196" xr:uid="{00000000-0005-0000-0000-00004C910000}"/>
    <cellStyle name="Separador de milhares 3 3 3 2 2 2 3" xfId="37197" xr:uid="{00000000-0005-0000-0000-00004D910000}"/>
    <cellStyle name="Separador de milhares 3 3 3 2 2 2 3 2" xfId="37198" xr:uid="{00000000-0005-0000-0000-00004E910000}"/>
    <cellStyle name="Separador de milhares 3 3 3 2 2 2 4" xfId="37199" xr:uid="{00000000-0005-0000-0000-00004F910000}"/>
    <cellStyle name="Separador de milhares 3 3 3 2 2 2 4 2" xfId="37200" xr:uid="{00000000-0005-0000-0000-000050910000}"/>
    <cellStyle name="Separador de milhares 3 3 3 2 2 2 5" xfId="37201" xr:uid="{00000000-0005-0000-0000-000051910000}"/>
    <cellStyle name="Separador de milhares 3 3 3 2 2 3" xfId="37202" xr:uid="{00000000-0005-0000-0000-000052910000}"/>
    <cellStyle name="Separador de milhares 3 3 3 2 2 3 2" xfId="37203" xr:uid="{00000000-0005-0000-0000-000053910000}"/>
    <cellStyle name="Separador de milhares 3 3 3 2 2 3 2 2" xfId="37204" xr:uid="{00000000-0005-0000-0000-000054910000}"/>
    <cellStyle name="Separador de milhares 3 3 3 2 2 3 3" xfId="37205" xr:uid="{00000000-0005-0000-0000-000055910000}"/>
    <cellStyle name="Separador de milhares 3 3 3 2 2 4" xfId="37206" xr:uid="{00000000-0005-0000-0000-000056910000}"/>
    <cellStyle name="Separador de milhares 3 3 3 2 2 4 2" xfId="37207" xr:uid="{00000000-0005-0000-0000-000057910000}"/>
    <cellStyle name="Separador de milhares 3 3 3 2 2 5" xfId="37208" xr:uid="{00000000-0005-0000-0000-000058910000}"/>
    <cellStyle name="Separador de milhares 3 3 3 2 2 5 2" xfId="37209" xr:uid="{00000000-0005-0000-0000-000059910000}"/>
    <cellStyle name="Separador de milhares 3 3 3 2 2 6" xfId="37210" xr:uid="{00000000-0005-0000-0000-00005A910000}"/>
    <cellStyle name="Separador de milhares 3 3 3 2 2 7" xfId="37211" xr:uid="{00000000-0005-0000-0000-00005B910000}"/>
    <cellStyle name="Separador de milhares 3 3 3 2 2 8" xfId="37212" xr:uid="{00000000-0005-0000-0000-00005C910000}"/>
    <cellStyle name="Separador de milhares 3 3 3 2 3" xfId="37213" xr:uid="{00000000-0005-0000-0000-00005D910000}"/>
    <cellStyle name="Separador de milhares 3 3 3 2 3 2" xfId="37214" xr:uid="{00000000-0005-0000-0000-00005E910000}"/>
    <cellStyle name="Separador de milhares 3 3 3 2 3 2 2" xfId="37215" xr:uid="{00000000-0005-0000-0000-00005F910000}"/>
    <cellStyle name="Separador de milhares 3 3 3 2 3 2 2 2" xfId="37216" xr:uid="{00000000-0005-0000-0000-000060910000}"/>
    <cellStyle name="Separador de milhares 3 3 3 2 3 2 3" xfId="37217" xr:uid="{00000000-0005-0000-0000-000061910000}"/>
    <cellStyle name="Separador de milhares 3 3 3 2 3 3" xfId="37218" xr:uid="{00000000-0005-0000-0000-000062910000}"/>
    <cellStyle name="Separador de milhares 3 3 3 2 3 3 2" xfId="37219" xr:uid="{00000000-0005-0000-0000-000063910000}"/>
    <cellStyle name="Separador de milhares 3 3 3 2 3 4" xfId="37220" xr:uid="{00000000-0005-0000-0000-000064910000}"/>
    <cellStyle name="Separador de milhares 3 3 3 2 3 4 2" xfId="37221" xr:uid="{00000000-0005-0000-0000-000065910000}"/>
    <cellStyle name="Separador de milhares 3 3 3 2 3 5" xfId="37222" xr:uid="{00000000-0005-0000-0000-000066910000}"/>
    <cellStyle name="Separador de milhares 3 3 3 2 4" xfId="37223" xr:uid="{00000000-0005-0000-0000-000067910000}"/>
    <cellStyle name="Separador de milhares 3 3 3 2 4 2" xfId="37224" xr:uid="{00000000-0005-0000-0000-000068910000}"/>
    <cellStyle name="Separador de milhares 3 3 3 2 4 2 2" xfId="37225" xr:uid="{00000000-0005-0000-0000-000069910000}"/>
    <cellStyle name="Separador de milhares 3 3 3 2 4 3" xfId="37226" xr:uid="{00000000-0005-0000-0000-00006A910000}"/>
    <cellStyle name="Separador de milhares 3 3 3 2 5" xfId="37227" xr:uid="{00000000-0005-0000-0000-00006B910000}"/>
    <cellStyle name="Separador de milhares 3 3 3 2 5 2" xfId="37228" xr:uid="{00000000-0005-0000-0000-00006C910000}"/>
    <cellStyle name="Separador de milhares 3 3 3 2 6" xfId="37229" xr:uid="{00000000-0005-0000-0000-00006D910000}"/>
    <cellStyle name="Separador de milhares 3 3 3 2 6 2" xfId="37230" xr:uid="{00000000-0005-0000-0000-00006E910000}"/>
    <cellStyle name="Separador de milhares 3 3 3 2 7" xfId="37231" xr:uid="{00000000-0005-0000-0000-00006F910000}"/>
    <cellStyle name="Separador de milhares 3 3 3 2 8" xfId="37232" xr:uid="{00000000-0005-0000-0000-000070910000}"/>
    <cellStyle name="Separador de milhares 3 3 3 2 9" xfId="37233" xr:uid="{00000000-0005-0000-0000-000071910000}"/>
    <cellStyle name="Separador de milhares 3 3 3 3" xfId="37234" xr:uid="{00000000-0005-0000-0000-000072910000}"/>
    <cellStyle name="Separador de milhares 3 3 3 3 2" xfId="37235" xr:uid="{00000000-0005-0000-0000-000073910000}"/>
    <cellStyle name="Separador de milhares 3 3 3 3 2 2" xfId="37236" xr:uid="{00000000-0005-0000-0000-000074910000}"/>
    <cellStyle name="Separador de milhares 3 3 3 3 2 2 2" xfId="37237" xr:uid="{00000000-0005-0000-0000-000075910000}"/>
    <cellStyle name="Separador de milhares 3 3 3 3 2 2 2 2" xfId="37238" xr:uid="{00000000-0005-0000-0000-000076910000}"/>
    <cellStyle name="Separador de milhares 3 3 3 3 2 2 3" xfId="37239" xr:uid="{00000000-0005-0000-0000-000077910000}"/>
    <cellStyle name="Separador de milhares 3 3 3 3 2 3" xfId="37240" xr:uid="{00000000-0005-0000-0000-000078910000}"/>
    <cellStyle name="Separador de milhares 3 3 3 3 2 3 2" xfId="37241" xr:uid="{00000000-0005-0000-0000-000079910000}"/>
    <cellStyle name="Separador de milhares 3 3 3 3 2 4" xfId="37242" xr:uid="{00000000-0005-0000-0000-00007A910000}"/>
    <cellStyle name="Separador de milhares 3 3 3 3 2 4 2" xfId="37243" xr:uid="{00000000-0005-0000-0000-00007B910000}"/>
    <cellStyle name="Separador de milhares 3 3 3 3 2 5" xfId="37244" xr:uid="{00000000-0005-0000-0000-00007C910000}"/>
    <cellStyle name="Separador de milhares 3 3 3 3 3" xfId="37245" xr:uid="{00000000-0005-0000-0000-00007D910000}"/>
    <cellStyle name="Separador de milhares 3 3 3 3 3 2" xfId="37246" xr:uid="{00000000-0005-0000-0000-00007E910000}"/>
    <cellStyle name="Separador de milhares 3 3 3 3 3 2 2" xfId="37247" xr:uid="{00000000-0005-0000-0000-00007F910000}"/>
    <cellStyle name="Separador de milhares 3 3 3 3 3 3" xfId="37248" xr:uid="{00000000-0005-0000-0000-000080910000}"/>
    <cellStyle name="Separador de milhares 3 3 3 3 4" xfId="37249" xr:uid="{00000000-0005-0000-0000-000081910000}"/>
    <cellStyle name="Separador de milhares 3 3 3 3 4 2" xfId="37250" xr:uid="{00000000-0005-0000-0000-000082910000}"/>
    <cellStyle name="Separador de milhares 3 3 3 3 5" xfId="37251" xr:uid="{00000000-0005-0000-0000-000083910000}"/>
    <cellStyle name="Separador de milhares 3 3 3 3 5 2" xfId="37252" xr:uid="{00000000-0005-0000-0000-000084910000}"/>
    <cellStyle name="Separador de milhares 3 3 3 3 6" xfId="37253" xr:uid="{00000000-0005-0000-0000-000085910000}"/>
    <cellStyle name="Separador de milhares 3 3 3 3 7" xfId="37254" xr:uid="{00000000-0005-0000-0000-000086910000}"/>
    <cellStyle name="Separador de milhares 3 3 3 3 8" xfId="37255" xr:uid="{00000000-0005-0000-0000-000087910000}"/>
    <cellStyle name="Separador de milhares 3 3 3 4" xfId="37256" xr:uid="{00000000-0005-0000-0000-000088910000}"/>
    <cellStyle name="Separador de milhares 3 3 3 4 2" xfId="37257" xr:uid="{00000000-0005-0000-0000-000089910000}"/>
    <cellStyle name="Separador de milhares 3 3 3 4 2 2" xfId="37258" xr:uid="{00000000-0005-0000-0000-00008A910000}"/>
    <cellStyle name="Separador de milhares 3 3 3 4 2 2 2" xfId="37259" xr:uid="{00000000-0005-0000-0000-00008B910000}"/>
    <cellStyle name="Separador de milhares 3 3 3 4 2 3" xfId="37260" xr:uid="{00000000-0005-0000-0000-00008C910000}"/>
    <cellStyle name="Separador de milhares 3 3 3 4 3" xfId="37261" xr:uid="{00000000-0005-0000-0000-00008D910000}"/>
    <cellStyle name="Separador de milhares 3 3 3 4 3 2" xfId="37262" xr:uid="{00000000-0005-0000-0000-00008E910000}"/>
    <cellStyle name="Separador de milhares 3 3 3 4 4" xfId="37263" xr:uid="{00000000-0005-0000-0000-00008F910000}"/>
    <cellStyle name="Separador de milhares 3 3 3 4 4 2" xfId="37264" xr:uid="{00000000-0005-0000-0000-000090910000}"/>
    <cellStyle name="Separador de milhares 3 3 3 4 5" xfId="37265" xr:uid="{00000000-0005-0000-0000-000091910000}"/>
    <cellStyle name="Separador de milhares 3 3 3 5" xfId="37266" xr:uid="{00000000-0005-0000-0000-000092910000}"/>
    <cellStyle name="Separador de milhares 3 3 3 5 2" xfId="37267" xr:uid="{00000000-0005-0000-0000-000093910000}"/>
    <cellStyle name="Separador de milhares 3 3 3 5 2 2" xfId="37268" xr:uid="{00000000-0005-0000-0000-000094910000}"/>
    <cellStyle name="Separador de milhares 3 3 3 5 3" xfId="37269" xr:uid="{00000000-0005-0000-0000-000095910000}"/>
    <cellStyle name="Separador de milhares 3 3 3 6" xfId="37270" xr:uid="{00000000-0005-0000-0000-000096910000}"/>
    <cellStyle name="Separador de milhares 3 3 3 6 2" xfId="37271" xr:uid="{00000000-0005-0000-0000-000097910000}"/>
    <cellStyle name="Separador de milhares 3 3 3 7" xfId="37272" xr:uid="{00000000-0005-0000-0000-000098910000}"/>
    <cellStyle name="Separador de milhares 3 3 3 7 2" xfId="37273" xr:uid="{00000000-0005-0000-0000-000099910000}"/>
    <cellStyle name="Separador de milhares 3 3 3 8" xfId="37274" xr:uid="{00000000-0005-0000-0000-00009A910000}"/>
    <cellStyle name="Separador de milhares 3 3 3 9" xfId="37275" xr:uid="{00000000-0005-0000-0000-00009B910000}"/>
    <cellStyle name="Separador de milhares 3 3 4" xfId="37276" xr:uid="{00000000-0005-0000-0000-00009C910000}"/>
    <cellStyle name="Separador de milhares 3 3 4 10" xfId="37277" xr:uid="{00000000-0005-0000-0000-00009D910000}"/>
    <cellStyle name="Separador de milhares 3 3 4 2" xfId="37278" xr:uid="{00000000-0005-0000-0000-00009E910000}"/>
    <cellStyle name="Separador de milhares 3 3 4 2 2" xfId="37279" xr:uid="{00000000-0005-0000-0000-00009F910000}"/>
    <cellStyle name="Separador de milhares 3 3 4 2 2 2" xfId="37280" xr:uid="{00000000-0005-0000-0000-0000A0910000}"/>
    <cellStyle name="Separador de milhares 3 3 4 2 2 2 2" xfId="37281" xr:uid="{00000000-0005-0000-0000-0000A1910000}"/>
    <cellStyle name="Separador de milhares 3 3 4 2 2 2 2 2" xfId="37282" xr:uid="{00000000-0005-0000-0000-0000A2910000}"/>
    <cellStyle name="Separador de milhares 3 3 4 2 2 2 2 2 2" xfId="37283" xr:uid="{00000000-0005-0000-0000-0000A3910000}"/>
    <cellStyle name="Separador de milhares 3 3 4 2 2 2 2 3" xfId="37284" xr:uid="{00000000-0005-0000-0000-0000A4910000}"/>
    <cellStyle name="Separador de milhares 3 3 4 2 2 2 3" xfId="37285" xr:uid="{00000000-0005-0000-0000-0000A5910000}"/>
    <cellStyle name="Separador de milhares 3 3 4 2 2 2 3 2" xfId="37286" xr:uid="{00000000-0005-0000-0000-0000A6910000}"/>
    <cellStyle name="Separador de milhares 3 3 4 2 2 2 4" xfId="37287" xr:uid="{00000000-0005-0000-0000-0000A7910000}"/>
    <cellStyle name="Separador de milhares 3 3 4 2 2 2 4 2" xfId="37288" xr:uid="{00000000-0005-0000-0000-0000A8910000}"/>
    <cellStyle name="Separador de milhares 3 3 4 2 2 2 5" xfId="37289" xr:uid="{00000000-0005-0000-0000-0000A9910000}"/>
    <cellStyle name="Separador de milhares 3 3 4 2 2 3" xfId="37290" xr:uid="{00000000-0005-0000-0000-0000AA910000}"/>
    <cellStyle name="Separador de milhares 3 3 4 2 2 3 2" xfId="37291" xr:uid="{00000000-0005-0000-0000-0000AB910000}"/>
    <cellStyle name="Separador de milhares 3 3 4 2 2 3 2 2" xfId="37292" xr:uid="{00000000-0005-0000-0000-0000AC910000}"/>
    <cellStyle name="Separador de milhares 3 3 4 2 2 3 3" xfId="37293" xr:uid="{00000000-0005-0000-0000-0000AD910000}"/>
    <cellStyle name="Separador de milhares 3 3 4 2 2 4" xfId="37294" xr:uid="{00000000-0005-0000-0000-0000AE910000}"/>
    <cellStyle name="Separador de milhares 3 3 4 2 2 4 2" xfId="37295" xr:uid="{00000000-0005-0000-0000-0000AF910000}"/>
    <cellStyle name="Separador de milhares 3 3 4 2 2 5" xfId="37296" xr:uid="{00000000-0005-0000-0000-0000B0910000}"/>
    <cellStyle name="Separador de milhares 3 3 4 2 2 5 2" xfId="37297" xr:uid="{00000000-0005-0000-0000-0000B1910000}"/>
    <cellStyle name="Separador de milhares 3 3 4 2 2 6" xfId="37298" xr:uid="{00000000-0005-0000-0000-0000B2910000}"/>
    <cellStyle name="Separador de milhares 3 3 4 2 2 7" xfId="37299" xr:uid="{00000000-0005-0000-0000-0000B3910000}"/>
    <cellStyle name="Separador de milhares 3 3 4 2 2 8" xfId="37300" xr:uid="{00000000-0005-0000-0000-0000B4910000}"/>
    <cellStyle name="Separador de milhares 3 3 4 2 3" xfId="37301" xr:uid="{00000000-0005-0000-0000-0000B5910000}"/>
    <cellStyle name="Separador de milhares 3 3 4 2 3 2" xfId="37302" xr:uid="{00000000-0005-0000-0000-0000B6910000}"/>
    <cellStyle name="Separador de milhares 3 3 4 2 3 2 2" xfId="37303" xr:uid="{00000000-0005-0000-0000-0000B7910000}"/>
    <cellStyle name="Separador de milhares 3 3 4 2 3 2 2 2" xfId="37304" xr:uid="{00000000-0005-0000-0000-0000B8910000}"/>
    <cellStyle name="Separador de milhares 3 3 4 2 3 2 3" xfId="37305" xr:uid="{00000000-0005-0000-0000-0000B9910000}"/>
    <cellStyle name="Separador de milhares 3 3 4 2 3 3" xfId="37306" xr:uid="{00000000-0005-0000-0000-0000BA910000}"/>
    <cellStyle name="Separador de milhares 3 3 4 2 3 3 2" xfId="37307" xr:uid="{00000000-0005-0000-0000-0000BB910000}"/>
    <cellStyle name="Separador de milhares 3 3 4 2 3 4" xfId="37308" xr:uid="{00000000-0005-0000-0000-0000BC910000}"/>
    <cellStyle name="Separador de milhares 3 3 4 2 3 4 2" xfId="37309" xr:uid="{00000000-0005-0000-0000-0000BD910000}"/>
    <cellStyle name="Separador de milhares 3 3 4 2 3 5" xfId="37310" xr:uid="{00000000-0005-0000-0000-0000BE910000}"/>
    <cellStyle name="Separador de milhares 3 3 4 2 4" xfId="37311" xr:uid="{00000000-0005-0000-0000-0000BF910000}"/>
    <cellStyle name="Separador de milhares 3 3 4 2 4 2" xfId="37312" xr:uid="{00000000-0005-0000-0000-0000C0910000}"/>
    <cellStyle name="Separador de milhares 3 3 4 2 4 2 2" xfId="37313" xr:uid="{00000000-0005-0000-0000-0000C1910000}"/>
    <cellStyle name="Separador de milhares 3 3 4 2 4 3" xfId="37314" xr:uid="{00000000-0005-0000-0000-0000C2910000}"/>
    <cellStyle name="Separador de milhares 3 3 4 2 5" xfId="37315" xr:uid="{00000000-0005-0000-0000-0000C3910000}"/>
    <cellStyle name="Separador de milhares 3 3 4 2 5 2" xfId="37316" xr:uid="{00000000-0005-0000-0000-0000C4910000}"/>
    <cellStyle name="Separador de milhares 3 3 4 2 6" xfId="37317" xr:uid="{00000000-0005-0000-0000-0000C5910000}"/>
    <cellStyle name="Separador de milhares 3 3 4 2 6 2" xfId="37318" xr:uid="{00000000-0005-0000-0000-0000C6910000}"/>
    <cellStyle name="Separador de milhares 3 3 4 2 7" xfId="37319" xr:uid="{00000000-0005-0000-0000-0000C7910000}"/>
    <cellStyle name="Separador de milhares 3 3 4 2 8" xfId="37320" xr:uid="{00000000-0005-0000-0000-0000C8910000}"/>
    <cellStyle name="Separador de milhares 3 3 4 2 9" xfId="37321" xr:uid="{00000000-0005-0000-0000-0000C9910000}"/>
    <cellStyle name="Separador de milhares 3 3 4 3" xfId="37322" xr:uid="{00000000-0005-0000-0000-0000CA910000}"/>
    <cellStyle name="Separador de milhares 3 3 4 3 2" xfId="37323" xr:uid="{00000000-0005-0000-0000-0000CB910000}"/>
    <cellStyle name="Separador de milhares 3 3 4 3 2 2" xfId="37324" xr:uid="{00000000-0005-0000-0000-0000CC910000}"/>
    <cellStyle name="Separador de milhares 3 3 4 3 2 2 2" xfId="37325" xr:uid="{00000000-0005-0000-0000-0000CD910000}"/>
    <cellStyle name="Separador de milhares 3 3 4 3 2 2 2 2" xfId="37326" xr:uid="{00000000-0005-0000-0000-0000CE910000}"/>
    <cellStyle name="Separador de milhares 3 3 4 3 2 2 3" xfId="37327" xr:uid="{00000000-0005-0000-0000-0000CF910000}"/>
    <cellStyle name="Separador de milhares 3 3 4 3 2 3" xfId="37328" xr:uid="{00000000-0005-0000-0000-0000D0910000}"/>
    <cellStyle name="Separador de milhares 3 3 4 3 2 3 2" xfId="37329" xr:uid="{00000000-0005-0000-0000-0000D1910000}"/>
    <cellStyle name="Separador de milhares 3 3 4 3 2 4" xfId="37330" xr:uid="{00000000-0005-0000-0000-0000D2910000}"/>
    <cellStyle name="Separador de milhares 3 3 4 3 2 4 2" xfId="37331" xr:uid="{00000000-0005-0000-0000-0000D3910000}"/>
    <cellStyle name="Separador de milhares 3 3 4 3 2 5" xfId="37332" xr:uid="{00000000-0005-0000-0000-0000D4910000}"/>
    <cellStyle name="Separador de milhares 3 3 4 3 3" xfId="37333" xr:uid="{00000000-0005-0000-0000-0000D5910000}"/>
    <cellStyle name="Separador de milhares 3 3 4 3 3 2" xfId="37334" xr:uid="{00000000-0005-0000-0000-0000D6910000}"/>
    <cellStyle name="Separador de milhares 3 3 4 3 3 2 2" xfId="37335" xr:uid="{00000000-0005-0000-0000-0000D7910000}"/>
    <cellStyle name="Separador de milhares 3 3 4 3 3 3" xfId="37336" xr:uid="{00000000-0005-0000-0000-0000D8910000}"/>
    <cellStyle name="Separador de milhares 3 3 4 3 4" xfId="37337" xr:uid="{00000000-0005-0000-0000-0000D9910000}"/>
    <cellStyle name="Separador de milhares 3 3 4 3 4 2" xfId="37338" xr:uid="{00000000-0005-0000-0000-0000DA910000}"/>
    <cellStyle name="Separador de milhares 3 3 4 3 5" xfId="37339" xr:uid="{00000000-0005-0000-0000-0000DB910000}"/>
    <cellStyle name="Separador de milhares 3 3 4 3 5 2" xfId="37340" xr:uid="{00000000-0005-0000-0000-0000DC910000}"/>
    <cellStyle name="Separador de milhares 3 3 4 3 6" xfId="37341" xr:uid="{00000000-0005-0000-0000-0000DD910000}"/>
    <cellStyle name="Separador de milhares 3 3 4 3 7" xfId="37342" xr:uid="{00000000-0005-0000-0000-0000DE910000}"/>
    <cellStyle name="Separador de milhares 3 3 4 3 8" xfId="37343" xr:uid="{00000000-0005-0000-0000-0000DF910000}"/>
    <cellStyle name="Separador de milhares 3 3 4 4" xfId="37344" xr:uid="{00000000-0005-0000-0000-0000E0910000}"/>
    <cellStyle name="Separador de milhares 3 3 4 4 2" xfId="37345" xr:uid="{00000000-0005-0000-0000-0000E1910000}"/>
    <cellStyle name="Separador de milhares 3 3 4 4 2 2" xfId="37346" xr:uid="{00000000-0005-0000-0000-0000E2910000}"/>
    <cellStyle name="Separador de milhares 3 3 4 4 2 2 2" xfId="37347" xr:uid="{00000000-0005-0000-0000-0000E3910000}"/>
    <cellStyle name="Separador de milhares 3 3 4 4 2 3" xfId="37348" xr:uid="{00000000-0005-0000-0000-0000E4910000}"/>
    <cellStyle name="Separador de milhares 3 3 4 4 3" xfId="37349" xr:uid="{00000000-0005-0000-0000-0000E5910000}"/>
    <cellStyle name="Separador de milhares 3 3 4 4 3 2" xfId="37350" xr:uid="{00000000-0005-0000-0000-0000E6910000}"/>
    <cellStyle name="Separador de milhares 3 3 4 4 4" xfId="37351" xr:uid="{00000000-0005-0000-0000-0000E7910000}"/>
    <cellStyle name="Separador de milhares 3 3 4 4 4 2" xfId="37352" xr:uid="{00000000-0005-0000-0000-0000E8910000}"/>
    <cellStyle name="Separador de milhares 3 3 4 4 5" xfId="37353" xr:uid="{00000000-0005-0000-0000-0000E9910000}"/>
    <cellStyle name="Separador de milhares 3 3 4 5" xfId="37354" xr:uid="{00000000-0005-0000-0000-0000EA910000}"/>
    <cellStyle name="Separador de milhares 3 3 4 5 2" xfId="37355" xr:uid="{00000000-0005-0000-0000-0000EB910000}"/>
    <cellStyle name="Separador de milhares 3 3 4 5 2 2" xfId="37356" xr:uid="{00000000-0005-0000-0000-0000EC910000}"/>
    <cellStyle name="Separador de milhares 3 3 4 5 3" xfId="37357" xr:uid="{00000000-0005-0000-0000-0000ED910000}"/>
    <cellStyle name="Separador de milhares 3 3 4 6" xfId="37358" xr:uid="{00000000-0005-0000-0000-0000EE910000}"/>
    <cellStyle name="Separador de milhares 3 3 4 6 2" xfId="37359" xr:uid="{00000000-0005-0000-0000-0000EF910000}"/>
    <cellStyle name="Separador de milhares 3 3 4 7" xfId="37360" xr:uid="{00000000-0005-0000-0000-0000F0910000}"/>
    <cellStyle name="Separador de milhares 3 3 4 7 2" xfId="37361" xr:uid="{00000000-0005-0000-0000-0000F1910000}"/>
    <cellStyle name="Separador de milhares 3 3 4 8" xfId="37362" xr:uid="{00000000-0005-0000-0000-0000F2910000}"/>
    <cellStyle name="Separador de milhares 3 3 4 9" xfId="37363" xr:uid="{00000000-0005-0000-0000-0000F3910000}"/>
    <cellStyle name="Separador de milhares 3 3 5" xfId="37364" xr:uid="{00000000-0005-0000-0000-0000F4910000}"/>
    <cellStyle name="Separador de milhares 3 3 5 2" xfId="37365" xr:uid="{00000000-0005-0000-0000-0000F5910000}"/>
    <cellStyle name="Separador de milhares 3 3 5 2 2" xfId="37366" xr:uid="{00000000-0005-0000-0000-0000F6910000}"/>
    <cellStyle name="Separador de milhares 3 3 5 2 2 2" xfId="37367" xr:uid="{00000000-0005-0000-0000-0000F7910000}"/>
    <cellStyle name="Separador de milhares 3 3 5 2 2 2 2" xfId="37368" xr:uid="{00000000-0005-0000-0000-0000F8910000}"/>
    <cellStyle name="Separador de milhares 3 3 5 2 2 2 2 2" xfId="37369" xr:uid="{00000000-0005-0000-0000-0000F9910000}"/>
    <cellStyle name="Separador de milhares 3 3 5 2 2 2 3" xfId="37370" xr:uid="{00000000-0005-0000-0000-0000FA910000}"/>
    <cellStyle name="Separador de milhares 3 3 5 2 2 3" xfId="37371" xr:uid="{00000000-0005-0000-0000-0000FB910000}"/>
    <cellStyle name="Separador de milhares 3 3 5 2 2 3 2" xfId="37372" xr:uid="{00000000-0005-0000-0000-0000FC910000}"/>
    <cellStyle name="Separador de milhares 3 3 5 2 2 4" xfId="37373" xr:uid="{00000000-0005-0000-0000-0000FD910000}"/>
    <cellStyle name="Separador de milhares 3 3 5 2 2 4 2" xfId="37374" xr:uid="{00000000-0005-0000-0000-0000FE910000}"/>
    <cellStyle name="Separador de milhares 3 3 5 2 2 5" xfId="37375" xr:uid="{00000000-0005-0000-0000-0000FF910000}"/>
    <cellStyle name="Separador de milhares 3 3 5 2 3" xfId="37376" xr:uid="{00000000-0005-0000-0000-000000920000}"/>
    <cellStyle name="Separador de milhares 3 3 5 2 3 2" xfId="37377" xr:uid="{00000000-0005-0000-0000-000001920000}"/>
    <cellStyle name="Separador de milhares 3 3 5 2 3 2 2" xfId="37378" xr:uid="{00000000-0005-0000-0000-000002920000}"/>
    <cellStyle name="Separador de milhares 3 3 5 2 3 3" xfId="37379" xr:uid="{00000000-0005-0000-0000-000003920000}"/>
    <cellStyle name="Separador de milhares 3 3 5 2 4" xfId="37380" xr:uid="{00000000-0005-0000-0000-000004920000}"/>
    <cellStyle name="Separador de milhares 3 3 5 2 4 2" xfId="37381" xr:uid="{00000000-0005-0000-0000-000005920000}"/>
    <cellStyle name="Separador de milhares 3 3 5 2 5" xfId="37382" xr:uid="{00000000-0005-0000-0000-000006920000}"/>
    <cellStyle name="Separador de milhares 3 3 5 2 5 2" xfId="37383" xr:uid="{00000000-0005-0000-0000-000007920000}"/>
    <cellStyle name="Separador de milhares 3 3 5 2 6" xfId="37384" xr:uid="{00000000-0005-0000-0000-000008920000}"/>
    <cellStyle name="Separador de milhares 3 3 5 2 7" xfId="37385" xr:uid="{00000000-0005-0000-0000-000009920000}"/>
    <cellStyle name="Separador de milhares 3 3 5 2 8" xfId="37386" xr:uid="{00000000-0005-0000-0000-00000A920000}"/>
    <cellStyle name="Separador de milhares 3 3 5 3" xfId="37387" xr:uid="{00000000-0005-0000-0000-00000B920000}"/>
    <cellStyle name="Separador de milhares 3 3 5 3 2" xfId="37388" xr:uid="{00000000-0005-0000-0000-00000C920000}"/>
    <cellStyle name="Separador de milhares 3 3 5 3 2 2" xfId="37389" xr:uid="{00000000-0005-0000-0000-00000D920000}"/>
    <cellStyle name="Separador de milhares 3 3 5 3 2 2 2" xfId="37390" xr:uid="{00000000-0005-0000-0000-00000E920000}"/>
    <cellStyle name="Separador de milhares 3 3 5 3 2 3" xfId="37391" xr:uid="{00000000-0005-0000-0000-00000F920000}"/>
    <cellStyle name="Separador de milhares 3 3 5 3 3" xfId="37392" xr:uid="{00000000-0005-0000-0000-000010920000}"/>
    <cellStyle name="Separador de milhares 3 3 5 3 3 2" xfId="37393" xr:uid="{00000000-0005-0000-0000-000011920000}"/>
    <cellStyle name="Separador de milhares 3 3 5 3 4" xfId="37394" xr:uid="{00000000-0005-0000-0000-000012920000}"/>
    <cellStyle name="Separador de milhares 3 3 5 3 4 2" xfId="37395" xr:uid="{00000000-0005-0000-0000-000013920000}"/>
    <cellStyle name="Separador de milhares 3 3 5 3 5" xfId="37396" xr:uid="{00000000-0005-0000-0000-000014920000}"/>
    <cellStyle name="Separador de milhares 3 3 5 4" xfId="37397" xr:uid="{00000000-0005-0000-0000-000015920000}"/>
    <cellStyle name="Separador de milhares 3 3 5 4 2" xfId="37398" xr:uid="{00000000-0005-0000-0000-000016920000}"/>
    <cellStyle name="Separador de milhares 3 3 5 4 2 2" xfId="37399" xr:uid="{00000000-0005-0000-0000-000017920000}"/>
    <cellStyle name="Separador de milhares 3 3 5 4 3" xfId="37400" xr:uid="{00000000-0005-0000-0000-000018920000}"/>
    <cellStyle name="Separador de milhares 3 3 5 5" xfId="37401" xr:uid="{00000000-0005-0000-0000-000019920000}"/>
    <cellStyle name="Separador de milhares 3 3 5 5 2" xfId="37402" xr:uid="{00000000-0005-0000-0000-00001A920000}"/>
    <cellStyle name="Separador de milhares 3 3 5 6" xfId="37403" xr:uid="{00000000-0005-0000-0000-00001B920000}"/>
    <cellStyle name="Separador de milhares 3 3 5 6 2" xfId="37404" xr:uid="{00000000-0005-0000-0000-00001C920000}"/>
    <cellStyle name="Separador de milhares 3 3 5 7" xfId="37405" xr:uid="{00000000-0005-0000-0000-00001D920000}"/>
    <cellStyle name="Separador de milhares 3 3 5 8" xfId="37406" xr:uid="{00000000-0005-0000-0000-00001E920000}"/>
    <cellStyle name="Separador de milhares 3 3 5 9" xfId="37407" xr:uid="{00000000-0005-0000-0000-00001F920000}"/>
    <cellStyle name="Separador de milhares 3 3 6" xfId="37408" xr:uid="{00000000-0005-0000-0000-000020920000}"/>
    <cellStyle name="Separador de milhares 3 3 6 2" xfId="37409" xr:uid="{00000000-0005-0000-0000-000021920000}"/>
    <cellStyle name="Separador de milhares 3 3 6 2 2" xfId="37410" xr:uid="{00000000-0005-0000-0000-000022920000}"/>
    <cellStyle name="Separador de milhares 3 3 6 2 2 2" xfId="37411" xr:uid="{00000000-0005-0000-0000-000023920000}"/>
    <cellStyle name="Separador de milhares 3 3 6 2 2 2 2" xfId="37412" xr:uid="{00000000-0005-0000-0000-000024920000}"/>
    <cellStyle name="Separador de milhares 3 3 6 2 2 2 2 2" xfId="37413" xr:uid="{00000000-0005-0000-0000-000025920000}"/>
    <cellStyle name="Separador de milhares 3 3 6 2 2 2 3" xfId="37414" xr:uid="{00000000-0005-0000-0000-000026920000}"/>
    <cellStyle name="Separador de milhares 3 3 6 2 2 3" xfId="37415" xr:uid="{00000000-0005-0000-0000-000027920000}"/>
    <cellStyle name="Separador de milhares 3 3 6 2 2 3 2" xfId="37416" xr:uid="{00000000-0005-0000-0000-000028920000}"/>
    <cellStyle name="Separador de milhares 3 3 6 2 2 4" xfId="37417" xr:uid="{00000000-0005-0000-0000-000029920000}"/>
    <cellStyle name="Separador de milhares 3 3 6 2 2 4 2" xfId="37418" xr:uid="{00000000-0005-0000-0000-00002A920000}"/>
    <cellStyle name="Separador de milhares 3 3 6 2 2 5" xfId="37419" xr:uid="{00000000-0005-0000-0000-00002B920000}"/>
    <cellStyle name="Separador de milhares 3 3 6 2 3" xfId="37420" xr:uid="{00000000-0005-0000-0000-00002C920000}"/>
    <cellStyle name="Separador de milhares 3 3 6 2 3 2" xfId="37421" xr:uid="{00000000-0005-0000-0000-00002D920000}"/>
    <cellStyle name="Separador de milhares 3 3 6 2 3 2 2" xfId="37422" xr:uid="{00000000-0005-0000-0000-00002E920000}"/>
    <cellStyle name="Separador de milhares 3 3 6 2 3 3" xfId="37423" xr:uid="{00000000-0005-0000-0000-00002F920000}"/>
    <cellStyle name="Separador de milhares 3 3 6 2 4" xfId="37424" xr:uid="{00000000-0005-0000-0000-000030920000}"/>
    <cellStyle name="Separador de milhares 3 3 6 2 4 2" xfId="37425" xr:uid="{00000000-0005-0000-0000-000031920000}"/>
    <cellStyle name="Separador de milhares 3 3 6 2 5" xfId="37426" xr:uid="{00000000-0005-0000-0000-000032920000}"/>
    <cellStyle name="Separador de milhares 3 3 6 2 5 2" xfId="37427" xr:uid="{00000000-0005-0000-0000-000033920000}"/>
    <cellStyle name="Separador de milhares 3 3 6 2 6" xfId="37428" xr:uid="{00000000-0005-0000-0000-000034920000}"/>
    <cellStyle name="Separador de milhares 3 3 6 2 7" xfId="37429" xr:uid="{00000000-0005-0000-0000-000035920000}"/>
    <cellStyle name="Separador de milhares 3 3 6 2 8" xfId="37430" xr:uid="{00000000-0005-0000-0000-000036920000}"/>
    <cellStyle name="Separador de milhares 3 3 6 3" xfId="37431" xr:uid="{00000000-0005-0000-0000-000037920000}"/>
    <cellStyle name="Separador de milhares 3 3 6 3 2" xfId="37432" xr:uid="{00000000-0005-0000-0000-000038920000}"/>
    <cellStyle name="Separador de milhares 3 3 6 3 2 2" xfId="37433" xr:uid="{00000000-0005-0000-0000-000039920000}"/>
    <cellStyle name="Separador de milhares 3 3 6 3 2 2 2" xfId="37434" xr:uid="{00000000-0005-0000-0000-00003A920000}"/>
    <cellStyle name="Separador de milhares 3 3 6 3 2 3" xfId="37435" xr:uid="{00000000-0005-0000-0000-00003B920000}"/>
    <cellStyle name="Separador de milhares 3 3 6 3 3" xfId="37436" xr:uid="{00000000-0005-0000-0000-00003C920000}"/>
    <cellStyle name="Separador de milhares 3 3 6 3 3 2" xfId="37437" xr:uid="{00000000-0005-0000-0000-00003D920000}"/>
    <cellStyle name="Separador de milhares 3 3 6 3 4" xfId="37438" xr:uid="{00000000-0005-0000-0000-00003E920000}"/>
    <cellStyle name="Separador de milhares 3 3 6 3 4 2" xfId="37439" xr:uid="{00000000-0005-0000-0000-00003F920000}"/>
    <cellStyle name="Separador de milhares 3 3 6 3 5" xfId="37440" xr:uid="{00000000-0005-0000-0000-000040920000}"/>
    <cellStyle name="Separador de milhares 3 3 6 4" xfId="37441" xr:uid="{00000000-0005-0000-0000-000041920000}"/>
    <cellStyle name="Separador de milhares 3 3 6 4 2" xfId="37442" xr:uid="{00000000-0005-0000-0000-000042920000}"/>
    <cellStyle name="Separador de milhares 3 3 6 4 2 2" xfId="37443" xr:uid="{00000000-0005-0000-0000-000043920000}"/>
    <cellStyle name="Separador de milhares 3 3 6 4 3" xfId="37444" xr:uid="{00000000-0005-0000-0000-000044920000}"/>
    <cellStyle name="Separador de milhares 3 3 6 5" xfId="37445" xr:uid="{00000000-0005-0000-0000-000045920000}"/>
    <cellStyle name="Separador de milhares 3 3 6 5 2" xfId="37446" xr:uid="{00000000-0005-0000-0000-000046920000}"/>
    <cellStyle name="Separador de milhares 3 3 6 6" xfId="37447" xr:uid="{00000000-0005-0000-0000-000047920000}"/>
    <cellStyle name="Separador de milhares 3 3 6 6 2" xfId="37448" xr:uid="{00000000-0005-0000-0000-000048920000}"/>
    <cellStyle name="Separador de milhares 3 3 6 7" xfId="37449" xr:uid="{00000000-0005-0000-0000-000049920000}"/>
    <cellStyle name="Separador de milhares 3 3 6 8" xfId="37450" xr:uid="{00000000-0005-0000-0000-00004A920000}"/>
    <cellStyle name="Separador de milhares 3 3 6 9" xfId="37451" xr:uid="{00000000-0005-0000-0000-00004B920000}"/>
    <cellStyle name="Separador de milhares 3 3 7" xfId="37452" xr:uid="{00000000-0005-0000-0000-00004C920000}"/>
    <cellStyle name="Separador de milhares 3 3 7 2" xfId="37453" xr:uid="{00000000-0005-0000-0000-00004D920000}"/>
    <cellStyle name="Separador de milhares 3 3 7 2 2" xfId="37454" xr:uid="{00000000-0005-0000-0000-00004E920000}"/>
    <cellStyle name="Separador de milhares 3 3 7 2 2 2" xfId="37455" xr:uid="{00000000-0005-0000-0000-00004F920000}"/>
    <cellStyle name="Separador de milhares 3 3 7 2 2 2 2" xfId="37456" xr:uid="{00000000-0005-0000-0000-000050920000}"/>
    <cellStyle name="Separador de milhares 3 3 7 2 2 2 2 2" xfId="37457" xr:uid="{00000000-0005-0000-0000-000051920000}"/>
    <cellStyle name="Separador de milhares 3 3 7 2 2 2 3" xfId="37458" xr:uid="{00000000-0005-0000-0000-000052920000}"/>
    <cellStyle name="Separador de milhares 3 3 7 2 2 3" xfId="37459" xr:uid="{00000000-0005-0000-0000-000053920000}"/>
    <cellStyle name="Separador de milhares 3 3 7 2 2 3 2" xfId="37460" xr:uid="{00000000-0005-0000-0000-000054920000}"/>
    <cellStyle name="Separador de milhares 3 3 7 2 2 4" xfId="37461" xr:uid="{00000000-0005-0000-0000-000055920000}"/>
    <cellStyle name="Separador de milhares 3 3 7 2 2 4 2" xfId="37462" xr:uid="{00000000-0005-0000-0000-000056920000}"/>
    <cellStyle name="Separador de milhares 3 3 7 2 2 5" xfId="37463" xr:uid="{00000000-0005-0000-0000-000057920000}"/>
    <cellStyle name="Separador de milhares 3 3 7 2 3" xfId="37464" xr:uid="{00000000-0005-0000-0000-000058920000}"/>
    <cellStyle name="Separador de milhares 3 3 7 2 3 2" xfId="37465" xr:uid="{00000000-0005-0000-0000-000059920000}"/>
    <cellStyle name="Separador de milhares 3 3 7 2 3 2 2" xfId="37466" xr:uid="{00000000-0005-0000-0000-00005A920000}"/>
    <cellStyle name="Separador de milhares 3 3 7 2 3 3" xfId="37467" xr:uid="{00000000-0005-0000-0000-00005B920000}"/>
    <cellStyle name="Separador de milhares 3 3 7 2 4" xfId="37468" xr:uid="{00000000-0005-0000-0000-00005C920000}"/>
    <cellStyle name="Separador de milhares 3 3 7 2 4 2" xfId="37469" xr:uid="{00000000-0005-0000-0000-00005D920000}"/>
    <cellStyle name="Separador de milhares 3 3 7 2 5" xfId="37470" xr:uid="{00000000-0005-0000-0000-00005E920000}"/>
    <cellStyle name="Separador de milhares 3 3 7 2 5 2" xfId="37471" xr:uid="{00000000-0005-0000-0000-00005F920000}"/>
    <cellStyle name="Separador de milhares 3 3 7 2 6" xfId="37472" xr:uid="{00000000-0005-0000-0000-000060920000}"/>
    <cellStyle name="Separador de milhares 3 3 7 2 7" xfId="37473" xr:uid="{00000000-0005-0000-0000-000061920000}"/>
    <cellStyle name="Separador de milhares 3 3 7 2 8" xfId="37474" xr:uid="{00000000-0005-0000-0000-000062920000}"/>
    <cellStyle name="Separador de milhares 3 3 7 3" xfId="37475" xr:uid="{00000000-0005-0000-0000-000063920000}"/>
    <cellStyle name="Separador de milhares 3 3 7 3 2" xfId="37476" xr:uid="{00000000-0005-0000-0000-000064920000}"/>
    <cellStyle name="Separador de milhares 3 3 7 3 2 2" xfId="37477" xr:uid="{00000000-0005-0000-0000-000065920000}"/>
    <cellStyle name="Separador de milhares 3 3 7 3 2 2 2" xfId="37478" xr:uid="{00000000-0005-0000-0000-000066920000}"/>
    <cellStyle name="Separador de milhares 3 3 7 3 2 3" xfId="37479" xr:uid="{00000000-0005-0000-0000-000067920000}"/>
    <cellStyle name="Separador de milhares 3 3 7 3 3" xfId="37480" xr:uid="{00000000-0005-0000-0000-000068920000}"/>
    <cellStyle name="Separador de milhares 3 3 7 3 3 2" xfId="37481" xr:uid="{00000000-0005-0000-0000-000069920000}"/>
    <cellStyle name="Separador de milhares 3 3 7 3 4" xfId="37482" xr:uid="{00000000-0005-0000-0000-00006A920000}"/>
    <cellStyle name="Separador de milhares 3 3 7 3 4 2" xfId="37483" xr:uid="{00000000-0005-0000-0000-00006B920000}"/>
    <cellStyle name="Separador de milhares 3 3 7 3 5" xfId="37484" xr:uid="{00000000-0005-0000-0000-00006C920000}"/>
    <cellStyle name="Separador de milhares 3 3 7 4" xfId="37485" xr:uid="{00000000-0005-0000-0000-00006D920000}"/>
    <cellStyle name="Separador de milhares 3 3 7 4 2" xfId="37486" xr:uid="{00000000-0005-0000-0000-00006E920000}"/>
    <cellStyle name="Separador de milhares 3 3 7 4 2 2" xfId="37487" xr:uid="{00000000-0005-0000-0000-00006F920000}"/>
    <cellStyle name="Separador de milhares 3 3 7 4 3" xfId="37488" xr:uid="{00000000-0005-0000-0000-000070920000}"/>
    <cellStyle name="Separador de milhares 3 3 7 5" xfId="37489" xr:uid="{00000000-0005-0000-0000-000071920000}"/>
    <cellStyle name="Separador de milhares 3 3 7 5 2" xfId="37490" xr:uid="{00000000-0005-0000-0000-000072920000}"/>
    <cellStyle name="Separador de milhares 3 3 7 6" xfId="37491" xr:uid="{00000000-0005-0000-0000-000073920000}"/>
    <cellStyle name="Separador de milhares 3 3 7 6 2" xfId="37492" xr:uid="{00000000-0005-0000-0000-000074920000}"/>
    <cellStyle name="Separador de milhares 3 3 7 7" xfId="37493" xr:uid="{00000000-0005-0000-0000-000075920000}"/>
    <cellStyle name="Separador de milhares 3 3 7 8" xfId="37494" xr:uid="{00000000-0005-0000-0000-000076920000}"/>
    <cellStyle name="Separador de milhares 3 3 7 9" xfId="37495" xr:uid="{00000000-0005-0000-0000-000077920000}"/>
    <cellStyle name="Separador de milhares 3 3 8" xfId="37496" xr:uid="{00000000-0005-0000-0000-000078920000}"/>
    <cellStyle name="Separador de milhares 3 3 8 2" xfId="37497" xr:uid="{00000000-0005-0000-0000-000079920000}"/>
    <cellStyle name="Separador de milhares 3 3 8 2 2" xfId="37498" xr:uid="{00000000-0005-0000-0000-00007A920000}"/>
    <cellStyle name="Separador de milhares 3 3 8 2 2 2" xfId="37499" xr:uid="{00000000-0005-0000-0000-00007B920000}"/>
    <cellStyle name="Separador de milhares 3 3 8 2 2 2 2" xfId="37500" xr:uid="{00000000-0005-0000-0000-00007C920000}"/>
    <cellStyle name="Separador de milhares 3 3 8 2 2 3" xfId="37501" xr:uid="{00000000-0005-0000-0000-00007D920000}"/>
    <cellStyle name="Separador de milhares 3 3 8 2 3" xfId="37502" xr:uid="{00000000-0005-0000-0000-00007E920000}"/>
    <cellStyle name="Separador de milhares 3 3 8 2 3 2" xfId="37503" xr:uid="{00000000-0005-0000-0000-00007F920000}"/>
    <cellStyle name="Separador de milhares 3 3 8 2 4" xfId="37504" xr:uid="{00000000-0005-0000-0000-000080920000}"/>
    <cellStyle name="Separador de milhares 3 3 8 2 4 2" xfId="37505" xr:uid="{00000000-0005-0000-0000-000081920000}"/>
    <cellStyle name="Separador de milhares 3 3 8 2 5" xfId="37506" xr:uid="{00000000-0005-0000-0000-000082920000}"/>
    <cellStyle name="Separador de milhares 3 3 8 3" xfId="37507" xr:uid="{00000000-0005-0000-0000-000083920000}"/>
    <cellStyle name="Separador de milhares 3 3 8 3 2" xfId="37508" xr:uid="{00000000-0005-0000-0000-000084920000}"/>
    <cellStyle name="Separador de milhares 3 3 8 3 2 2" xfId="37509" xr:uid="{00000000-0005-0000-0000-000085920000}"/>
    <cellStyle name="Separador de milhares 3 3 8 3 3" xfId="37510" xr:uid="{00000000-0005-0000-0000-000086920000}"/>
    <cellStyle name="Separador de milhares 3 3 8 4" xfId="37511" xr:uid="{00000000-0005-0000-0000-000087920000}"/>
    <cellStyle name="Separador de milhares 3 3 8 4 2" xfId="37512" xr:uid="{00000000-0005-0000-0000-000088920000}"/>
    <cellStyle name="Separador de milhares 3 3 8 5" xfId="37513" xr:uid="{00000000-0005-0000-0000-000089920000}"/>
    <cellStyle name="Separador de milhares 3 3 8 5 2" xfId="37514" xr:uid="{00000000-0005-0000-0000-00008A920000}"/>
    <cellStyle name="Separador de milhares 3 3 8 6" xfId="37515" xr:uid="{00000000-0005-0000-0000-00008B920000}"/>
    <cellStyle name="Separador de milhares 3 3 8 7" xfId="37516" xr:uid="{00000000-0005-0000-0000-00008C920000}"/>
    <cellStyle name="Separador de milhares 3 3 8 8" xfId="37517" xr:uid="{00000000-0005-0000-0000-00008D920000}"/>
    <cellStyle name="Separador de milhares 3 3 9" xfId="37518" xr:uid="{00000000-0005-0000-0000-00008E920000}"/>
    <cellStyle name="Separador de milhares 3 3 9 2" xfId="37519" xr:uid="{00000000-0005-0000-0000-00008F920000}"/>
    <cellStyle name="Separador de milhares 3 3 9 2 2" xfId="37520" xr:uid="{00000000-0005-0000-0000-000090920000}"/>
    <cellStyle name="Separador de milhares 3 3 9 2 2 2" xfId="37521" xr:uid="{00000000-0005-0000-0000-000091920000}"/>
    <cellStyle name="Separador de milhares 3 3 9 2 2 2 2" xfId="37522" xr:uid="{00000000-0005-0000-0000-000092920000}"/>
    <cellStyle name="Separador de milhares 3 3 9 2 2 3" xfId="37523" xr:uid="{00000000-0005-0000-0000-000093920000}"/>
    <cellStyle name="Separador de milhares 3 3 9 2 3" xfId="37524" xr:uid="{00000000-0005-0000-0000-000094920000}"/>
    <cellStyle name="Separador de milhares 3 3 9 2 3 2" xfId="37525" xr:uid="{00000000-0005-0000-0000-000095920000}"/>
    <cellStyle name="Separador de milhares 3 3 9 2 4" xfId="37526" xr:uid="{00000000-0005-0000-0000-000096920000}"/>
    <cellStyle name="Separador de milhares 3 3 9 2 4 2" xfId="37527" xr:uid="{00000000-0005-0000-0000-000097920000}"/>
    <cellStyle name="Separador de milhares 3 3 9 2 5" xfId="37528" xr:uid="{00000000-0005-0000-0000-000098920000}"/>
    <cellStyle name="Separador de milhares 3 3 9 3" xfId="37529" xr:uid="{00000000-0005-0000-0000-000099920000}"/>
    <cellStyle name="Separador de milhares 3 3 9 3 2" xfId="37530" xr:uid="{00000000-0005-0000-0000-00009A920000}"/>
    <cellStyle name="Separador de milhares 3 3 9 3 2 2" xfId="37531" xr:uid="{00000000-0005-0000-0000-00009B920000}"/>
    <cellStyle name="Separador de milhares 3 3 9 3 3" xfId="37532" xr:uid="{00000000-0005-0000-0000-00009C920000}"/>
    <cellStyle name="Separador de milhares 3 3 9 4" xfId="37533" xr:uid="{00000000-0005-0000-0000-00009D920000}"/>
    <cellStyle name="Separador de milhares 3 3 9 4 2" xfId="37534" xr:uid="{00000000-0005-0000-0000-00009E920000}"/>
    <cellStyle name="Separador de milhares 3 3 9 5" xfId="37535" xr:uid="{00000000-0005-0000-0000-00009F920000}"/>
    <cellStyle name="Separador de milhares 3 3 9 5 2" xfId="37536" xr:uid="{00000000-0005-0000-0000-0000A0920000}"/>
    <cellStyle name="Separador de milhares 3 3 9 6" xfId="37537" xr:uid="{00000000-0005-0000-0000-0000A1920000}"/>
    <cellStyle name="Separador de milhares 3 30" xfId="37538" xr:uid="{00000000-0005-0000-0000-0000A2920000}"/>
    <cellStyle name="Separador de milhares 3 31" xfId="37539" xr:uid="{00000000-0005-0000-0000-0000A3920000}"/>
    <cellStyle name="Separador de milhares 3 32" xfId="37540" xr:uid="{00000000-0005-0000-0000-0000A4920000}"/>
    <cellStyle name="Separador de milhares 3 33" xfId="37541" xr:uid="{00000000-0005-0000-0000-0000A5920000}"/>
    <cellStyle name="Separador de milhares 3 34" xfId="37542" xr:uid="{00000000-0005-0000-0000-0000A6920000}"/>
    <cellStyle name="Separador de milhares 3 35" xfId="37543" xr:uid="{00000000-0005-0000-0000-0000A7920000}"/>
    <cellStyle name="Separador de milhares 3 36" xfId="37544" xr:uid="{00000000-0005-0000-0000-0000A8920000}"/>
    <cellStyle name="Separador de milhares 3 37" xfId="37545" xr:uid="{00000000-0005-0000-0000-0000A9920000}"/>
    <cellStyle name="Separador de milhares 3 38" xfId="37546" xr:uid="{00000000-0005-0000-0000-0000AA920000}"/>
    <cellStyle name="Separador de milhares 3 39" xfId="37547" xr:uid="{00000000-0005-0000-0000-0000AB920000}"/>
    <cellStyle name="Separador de milhares 3 4" xfId="37548" xr:uid="{00000000-0005-0000-0000-0000AC920000}"/>
    <cellStyle name="Separador de milhares 3 4 10" xfId="37549" xr:uid="{00000000-0005-0000-0000-0000AD920000}"/>
    <cellStyle name="Separador de milhares 3 4 11" xfId="37550" xr:uid="{00000000-0005-0000-0000-0000AE920000}"/>
    <cellStyle name="Separador de milhares 3 4 2" xfId="37551" xr:uid="{00000000-0005-0000-0000-0000AF920000}"/>
    <cellStyle name="Separador de milhares 3 4 2 2" xfId="37552" xr:uid="{00000000-0005-0000-0000-0000B0920000}"/>
    <cellStyle name="Separador de milhares 3 4 2 2 2" xfId="37553" xr:uid="{00000000-0005-0000-0000-0000B1920000}"/>
    <cellStyle name="Separador de milhares 3 4 2 2 2 2" xfId="37554" xr:uid="{00000000-0005-0000-0000-0000B2920000}"/>
    <cellStyle name="Separador de milhares 3 4 2 2 2 2 2" xfId="37555" xr:uid="{00000000-0005-0000-0000-0000B3920000}"/>
    <cellStyle name="Separador de milhares 3 4 2 2 2 2 2 2" xfId="37556" xr:uid="{00000000-0005-0000-0000-0000B4920000}"/>
    <cellStyle name="Separador de milhares 3 4 2 2 2 2 3" xfId="37557" xr:uid="{00000000-0005-0000-0000-0000B5920000}"/>
    <cellStyle name="Separador de milhares 3 4 2 2 2 3" xfId="37558" xr:uid="{00000000-0005-0000-0000-0000B6920000}"/>
    <cellStyle name="Separador de milhares 3 4 2 2 2 3 2" xfId="37559" xr:uid="{00000000-0005-0000-0000-0000B7920000}"/>
    <cellStyle name="Separador de milhares 3 4 2 2 2 4" xfId="37560" xr:uid="{00000000-0005-0000-0000-0000B8920000}"/>
    <cellStyle name="Separador de milhares 3 4 2 2 2 4 2" xfId="37561" xr:uid="{00000000-0005-0000-0000-0000B9920000}"/>
    <cellStyle name="Separador de milhares 3 4 2 2 2 5" xfId="37562" xr:uid="{00000000-0005-0000-0000-0000BA920000}"/>
    <cellStyle name="Separador de milhares 3 4 2 2 3" xfId="37563" xr:uid="{00000000-0005-0000-0000-0000BB920000}"/>
    <cellStyle name="Separador de milhares 3 4 2 2 3 2" xfId="37564" xr:uid="{00000000-0005-0000-0000-0000BC920000}"/>
    <cellStyle name="Separador de milhares 3 4 2 2 3 2 2" xfId="37565" xr:uid="{00000000-0005-0000-0000-0000BD920000}"/>
    <cellStyle name="Separador de milhares 3 4 2 2 3 3" xfId="37566" xr:uid="{00000000-0005-0000-0000-0000BE920000}"/>
    <cellStyle name="Separador de milhares 3 4 2 2 4" xfId="37567" xr:uid="{00000000-0005-0000-0000-0000BF920000}"/>
    <cellStyle name="Separador de milhares 3 4 2 2 4 2" xfId="37568" xr:uid="{00000000-0005-0000-0000-0000C0920000}"/>
    <cellStyle name="Separador de milhares 3 4 2 2 5" xfId="37569" xr:uid="{00000000-0005-0000-0000-0000C1920000}"/>
    <cellStyle name="Separador de milhares 3 4 2 2 5 2" xfId="37570" xr:uid="{00000000-0005-0000-0000-0000C2920000}"/>
    <cellStyle name="Separador de milhares 3 4 2 2 6" xfId="37571" xr:uid="{00000000-0005-0000-0000-0000C3920000}"/>
    <cellStyle name="Separador de milhares 3 4 2 2 7" xfId="37572" xr:uid="{00000000-0005-0000-0000-0000C4920000}"/>
    <cellStyle name="Separador de milhares 3 4 2 2 8" xfId="37573" xr:uid="{00000000-0005-0000-0000-0000C5920000}"/>
    <cellStyle name="Separador de milhares 3 4 2 3" xfId="37574" xr:uid="{00000000-0005-0000-0000-0000C6920000}"/>
    <cellStyle name="Separador de milhares 3 4 2 3 2" xfId="37575" xr:uid="{00000000-0005-0000-0000-0000C7920000}"/>
    <cellStyle name="Separador de milhares 3 4 2 3 2 2" xfId="37576" xr:uid="{00000000-0005-0000-0000-0000C8920000}"/>
    <cellStyle name="Separador de milhares 3 4 2 3 2 2 2" xfId="37577" xr:uid="{00000000-0005-0000-0000-0000C9920000}"/>
    <cellStyle name="Separador de milhares 3 4 2 3 2 3" xfId="37578" xr:uid="{00000000-0005-0000-0000-0000CA920000}"/>
    <cellStyle name="Separador de milhares 3 4 2 3 3" xfId="37579" xr:uid="{00000000-0005-0000-0000-0000CB920000}"/>
    <cellStyle name="Separador de milhares 3 4 2 3 3 2" xfId="37580" xr:uid="{00000000-0005-0000-0000-0000CC920000}"/>
    <cellStyle name="Separador de milhares 3 4 2 3 4" xfId="37581" xr:uid="{00000000-0005-0000-0000-0000CD920000}"/>
    <cellStyle name="Separador de milhares 3 4 2 3 4 2" xfId="37582" xr:uid="{00000000-0005-0000-0000-0000CE920000}"/>
    <cellStyle name="Separador de milhares 3 4 2 3 5" xfId="37583" xr:uid="{00000000-0005-0000-0000-0000CF920000}"/>
    <cellStyle name="Separador de milhares 3 4 2 4" xfId="37584" xr:uid="{00000000-0005-0000-0000-0000D0920000}"/>
    <cellStyle name="Separador de milhares 3 4 2 4 2" xfId="37585" xr:uid="{00000000-0005-0000-0000-0000D1920000}"/>
    <cellStyle name="Separador de milhares 3 4 2 4 2 2" xfId="37586" xr:uid="{00000000-0005-0000-0000-0000D2920000}"/>
    <cellStyle name="Separador de milhares 3 4 2 4 3" xfId="37587" xr:uid="{00000000-0005-0000-0000-0000D3920000}"/>
    <cellStyle name="Separador de milhares 3 4 2 5" xfId="37588" xr:uid="{00000000-0005-0000-0000-0000D4920000}"/>
    <cellStyle name="Separador de milhares 3 4 2 5 2" xfId="37589" xr:uid="{00000000-0005-0000-0000-0000D5920000}"/>
    <cellStyle name="Separador de milhares 3 4 2 6" xfId="37590" xr:uid="{00000000-0005-0000-0000-0000D6920000}"/>
    <cellStyle name="Separador de milhares 3 4 2 6 2" xfId="37591" xr:uid="{00000000-0005-0000-0000-0000D7920000}"/>
    <cellStyle name="Separador de milhares 3 4 2 7" xfId="37592" xr:uid="{00000000-0005-0000-0000-0000D8920000}"/>
    <cellStyle name="Separador de milhares 3 4 2 8" xfId="37593" xr:uid="{00000000-0005-0000-0000-0000D9920000}"/>
    <cellStyle name="Separador de milhares 3 4 2 9" xfId="37594" xr:uid="{00000000-0005-0000-0000-0000DA920000}"/>
    <cellStyle name="Separador de milhares 3 4 3" xfId="37595" xr:uid="{00000000-0005-0000-0000-0000DB920000}"/>
    <cellStyle name="Separador de milhares 3 4 3 2" xfId="37596" xr:uid="{00000000-0005-0000-0000-0000DC920000}"/>
    <cellStyle name="Separador de milhares 3 4 3 2 2" xfId="37597" xr:uid="{00000000-0005-0000-0000-0000DD920000}"/>
    <cellStyle name="Separador de milhares 3 4 3 2 2 2" xfId="37598" xr:uid="{00000000-0005-0000-0000-0000DE920000}"/>
    <cellStyle name="Separador de milhares 3 4 3 2 2 2 2" xfId="37599" xr:uid="{00000000-0005-0000-0000-0000DF920000}"/>
    <cellStyle name="Separador de milhares 3 4 3 2 2 3" xfId="37600" xr:uid="{00000000-0005-0000-0000-0000E0920000}"/>
    <cellStyle name="Separador de milhares 3 4 3 2 3" xfId="37601" xr:uid="{00000000-0005-0000-0000-0000E1920000}"/>
    <cellStyle name="Separador de milhares 3 4 3 2 3 2" xfId="37602" xr:uid="{00000000-0005-0000-0000-0000E2920000}"/>
    <cellStyle name="Separador de milhares 3 4 3 2 4" xfId="37603" xr:uid="{00000000-0005-0000-0000-0000E3920000}"/>
    <cellStyle name="Separador de milhares 3 4 3 2 4 2" xfId="37604" xr:uid="{00000000-0005-0000-0000-0000E4920000}"/>
    <cellStyle name="Separador de milhares 3 4 3 2 5" xfId="37605" xr:uid="{00000000-0005-0000-0000-0000E5920000}"/>
    <cellStyle name="Separador de milhares 3 4 3 3" xfId="37606" xr:uid="{00000000-0005-0000-0000-0000E6920000}"/>
    <cellStyle name="Separador de milhares 3 4 3 3 2" xfId="37607" xr:uid="{00000000-0005-0000-0000-0000E7920000}"/>
    <cellStyle name="Separador de milhares 3 4 3 3 2 2" xfId="37608" xr:uid="{00000000-0005-0000-0000-0000E8920000}"/>
    <cellStyle name="Separador de milhares 3 4 3 3 3" xfId="37609" xr:uid="{00000000-0005-0000-0000-0000E9920000}"/>
    <cellStyle name="Separador de milhares 3 4 3 4" xfId="37610" xr:uid="{00000000-0005-0000-0000-0000EA920000}"/>
    <cellStyle name="Separador de milhares 3 4 3 4 2" xfId="37611" xr:uid="{00000000-0005-0000-0000-0000EB920000}"/>
    <cellStyle name="Separador de milhares 3 4 3 5" xfId="37612" xr:uid="{00000000-0005-0000-0000-0000EC920000}"/>
    <cellStyle name="Separador de milhares 3 4 3 5 2" xfId="37613" xr:uid="{00000000-0005-0000-0000-0000ED920000}"/>
    <cellStyle name="Separador de milhares 3 4 3 6" xfId="37614" xr:uid="{00000000-0005-0000-0000-0000EE920000}"/>
    <cellStyle name="Separador de milhares 3 4 3 7" xfId="37615" xr:uid="{00000000-0005-0000-0000-0000EF920000}"/>
    <cellStyle name="Separador de milhares 3 4 3 8" xfId="37616" xr:uid="{00000000-0005-0000-0000-0000F0920000}"/>
    <cellStyle name="Separador de milhares 3 4 4" xfId="37617" xr:uid="{00000000-0005-0000-0000-0000F1920000}"/>
    <cellStyle name="Separador de milhares 3 4 4 2" xfId="37618" xr:uid="{00000000-0005-0000-0000-0000F2920000}"/>
    <cellStyle name="Separador de milhares 3 4 4 2 2" xfId="37619" xr:uid="{00000000-0005-0000-0000-0000F3920000}"/>
    <cellStyle name="Separador de milhares 3 4 4 2 2 2" xfId="37620" xr:uid="{00000000-0005-0000-0000-0000F4920000}"/>
    <cellStyle name="Separador de milhares 3 4 4 2 3" xfId="37621" xr:uid="{00000000-0005-0000-0000-0000F5920000}"/>
    <cellStyle name="Separador de milhares 3 4 4 3" xfId="37622" xr:uid="{00000000-0005-0000-0000-0000F6920000}"/>
    <cellStyle name="Separador de milhares 3 4 4 3 2" xfId="37623" xr:uid="{00000000-0005-0000-0000-0000F7920000}"/>
    <cellStyle name="Separador de milhares 3 4 4 4" xfId="37624" xr:uid="{00000000-0005-0000-0000-0000F8920000}"/>
    <cellStyle name="Separador de milhares 3 4 4 4 2" xfId="37625" xr:uid="{00000000-0005-0000-0000-0000F9920000}"/>
    <cellStyle name="Separador de milhares 3 4 4 5" xfId="37626" xr:uid="{00000000-0005-0000-0000-0000FA920000}"/>
    <cellStyle name="Separador de milhares 3 4 5" xfId="37627" xr:uid="{00000000-0005-0000-0000-0000FB920000}"/>
    <cellStyle name="Separador de milhares 3 4 5 2" xfId="37628" xr:uid="{00000000-0005-0000-0000-0000FC920000}"/>
    <cellStyle name="Separador de milhares 3 4 5 2 2" xfId="37629" xr:uid="{00000000-0005-0000-0000-0000FD920000}"/>
    <cellStyle name="Separador de milhares 3 4 5 3" xfId="37630" xr:uid="{00000000-0005-0000-0000-0000FE920000}"/>
    <cellStyle name="Separador de milhares 3 4 6" xfId="37631" xr:uid="{00000000-0005-0000-0000-0000FF920000}"/>
    <cellStyle name="Separador de milhares 3 4 6 2" xfId="37632" xr:uid="{00000000-0005-0000-0000-000000930000}"/>
    <cellStyle name="Separador de milhares 3 4 7" xfId="37633" xr:uid="{00000000-0005-0000-0000-000001930000}"/>
    <cellStyle name="Separador de milhares 3 4 7 2" xfId="37634" xr:uid="{00000000-0005-0000-0000-000002930000}"/>
    <cellStyle name="Separador de milhares 3 4 8" xfId="37635" xr:uid="{00000000-0005-0000-0000-000003930000}"/>
    <cellStyle name="Separador de milhares 3 4 9" xfId="37636" xr:uid="{00000000-0005-0000-0000-000004930000}"/>
    <cellStyle name="Separador de milhares 3 40" xfId="37637" xr:uid="{00000000-0005-0000-0000-000005930000}"/>
    <cellStyle name="Separador de milhares 3 41" xfId="37638" xr:uid="{00000000-0005-0000-0000-000006930000}"/>
    <cellStyle name="Separador de milhares 3 42" xfId="37639" xr:uid="{00000000-0005-0000-0000-000007930000}"/>
    <cellStyle name="Separador de milhares 3 43" xfId="37640" xr:uid="{00000000-0005-0000-0000-000008930000}"/>
    <cellStyle name="Separador de milhares 3 44" xfId="37641" xr:uid="{00000000-0005-0000-0000-000009930000}"/>
    <cellStyle name="Separador de milhares 3 45" xfId="37642" xr:uid="{00000000-0005-0000-0000-00000A930000}"/>
    <cellStyle name="Separador de milhares 3 46" xfId="37643" xr:uid="{00000000-0005-0000-0000-00000B930000}"/>
    <cellStyle name="Separador de milhares 3 47" xfId="37644" xr:uid="{00000000-0005-0000-0000-00000C930000}"/>
    <cellStyle name="Separador de milhares 3 48" xfId="37645" xr:uid="{00000000-0005-0000-0000-00000D930000}"/>
    <cellStyle name="Separador de milhares 3 49" xfId="37646" xr:uid="{00000000-0005-0000-0000-00000E930000}"/>
    <cellStyle name="Separador de milhares 3 5" xfId="37647" xr:uid="{00000000-0005-0000-0000-00000F930000}"/>
    <cellStyle name="Separador de milhares 3 5 10" xfId="37648" xr:uid="{00000000-0005-0000-0000-000010930000}"/>
    <cellStyle name="Separador de milhares 3 5 11" xfId="37649" xr:uid="{00000000-0005-0000-0000-000011930000}"/>
    <cellStyle name="Separador de milhares 3 5 2" xfId="37650" xr:uid="{00000000-0005-0000-0000-000012930000}"/>
    <cellStyle name="Separador de milhares 3 5 2 2" xfId="37651" xr:uid="{00000000-0005-0000-0000-000013930000}"/>
    <cellStyle name="Separador de milhares 3 5 2 2 2" xfId="37652" xr:uid="{00000000-0005-0000-0000-000014930000}"/>
    <cellStyle name="Separador de milhares 3 5 2 2 2 2" xfId="37653" xr:uid="{00000000-0005-0000-0000-000015930000}"/>
    <cellStyle name="Separador de milhares 3 5 2 2 2 2 2" xfId="37654" xr:uid="{00000000-0005-0000-0000-000016930000}"/>
    <cellStyle name="Separador de milhares 3 5 2 2 2 2 2 2" xfId="37655" xr:uid="{00000000-0005-0000-0000-000017930000}"/>
    <cellStyle name="Separador de milhares 3 5 2 2 2 2 3" xfId="37656" xr:uid="{00000000-0005-0000-0000-000018930000}"/>
    <cellStyle name="Separador de milhares 3 5 2 2 2 3" xfId="37657" xr:uid="{00000000-0005-0000-0000-000019930000}"/>
    <cellStyle name="Separador de milhares 3 5 2 2 2 3 2" xfId="37658" xr:uid="{00000000-0005-0000-0000-00001A930000}"/>
    <cellStyle name="Separador de milhares 3 5 2 2 2 4" xfId="37659" xr:uid="{00000000-0005-0000-0000-00001B930000}"/>
    <cellStyle name="Separador de milhares 3 5 2 2 2 4 2" xfId="37660" xr:uid="{00000000-0005-0000-0000-00001C930000}"/>
    <cellStyle name="Separador de milhares 3 5 2 2 2 5" xfId="37661" xr:uid="{00000000-0005-0000-0000-00001D930000}"/>
    <cellStyle name="Separador de milhares 3 5 2 2 3" xfId="37662" xr:uid="{00000000-0005-0000-0000-00001E930000}"/>
    <cellStyle name="Separador de milhares 3 5 2 2 3 2" xfId="37663" xr:uid="{00000000-0005-0000-0000-00001F930000}"/>
    <cellStyle name="Separador de milhares 3 5 2 2 3 2 2" xfId="37664" xr:uid="{00000000-0005-0000-0000-000020930000}"/>
    <cellStyle name="Separador de milhares 3 5 2 2 3 3" xfId="37665" xr:uid="{00000000-0005-0000-0000-000021930000}"/>
    <cellStyle name="Separador de milhares 3 5 2 2 4" xfId="37666" xr:uid="{00000000-0005-0000-0000-000022930000}"/>
    <cellStyle name="Separador de milhares 3 5 2 2 4 2" xfId="37667" xr:uid="{00000000-0005-0000-0000-000023930000}"/>
    <cellStyle name="Separador de milhares 3 5 2 2 5" xfId="37668" xr:uid="{00000000-0005-0000-0000-000024930000}"/>
    <cellStyle name="Separador de milhares 3 5 2 2 5 2" xfId="37669" xr:uid="{00000000-0005-0000-0000-000025930000}"/>
    <cellStyle name="Separador de milhares 3 5 2 2 6" xfId="37670" xr:uid="{00000000-0005-0000-0000-000026930000}"/>
    <cellStyle name="Separador de milhares 3 5 2 2 7" xfId="37671" xr:uid="{00000000-0005-0000-0000-000027930000}"/>
    <cellStyle name="Separador de milhares 3 5 2 2 8" xfId="37672" xr:uid="{00000000-0005-0000-0000-000028930000}"/>
    <cellStyle name="Separador de milhares 3 5 2 3" xfId="37673" xr:uid="{00000000-0005-0000-0000-000029930000}"/>
    <cellStyle name="Separador de milhares 3 5 2 3 2" xfId="37674" xr:uid="{00000000-0005-0000-0000-00002A930000}"/>
    <cellStyle name="Separador de milhares 3 5 2 3 2 2" xfId="37675" xr:uid="{00000000-0005-0000-0000-00002B930000}"/>
    <cellStyle name="Separador de milhares 3 5 2 3 2 2 2" xfId="37676" xr:uid="{00000000-0005-0000-0000-00002C930000}"/>
    <cellStyle name="Separador de milhares 3 5 2 3 2 3" xfId="37677" xr:uid="{00000000-0005-0000-0000-00002D930000}"/>
    <cellStyle name="Separador de milhares 3 5 2 3 3" xfId="37678" xr:uid="{00000000-0005-0000-0000-00002E930000}"/>
    <cellStyle name="Separador de milhares 3 5 2 3 3 2" xfId="37679" xr:uid="{00000000-0005-0000-0000-00002F930000}"/>
    <cellStyle name="Separador de milhares 3 5 2 3 4" xfId="37680" xr:uid="{00000000-0005-0000-0000-000030930000}"/>
    <cellStyle name="Separador de milhares 3 5 2 3 4 2" xfId="37681" xr:uid="{00000000-0005-0000-0000-000031930000}"/>
    <cellStyle name="Separador de milhares 3 5 2 3 5" xfId="37682" xr:uid="{00000000-0005-0000-0000-000032930000}"/>
    <cellStyle name="Separador de milhares 3 5 2 4" xfId="37683" xr:uid="{00000000-0005-0000-0000-000033930000}"/>
    <cellStyle name="Separador de milhares 3 5 2 4 2" xfId="37684" xr:uid="{00000000-0005-0000-0000-000034930000}"/>
    <cellStyle name="Separador de milhares 3 5 2 4 2 2" xfId="37685" xr:uid="{00000000-0005-0000-0000-000035930000}"/>
    <cellStyle name="Separador de milhares 3 5 2 4 3" xfId="37686" xr:uid="{00000000-0005-0000-0000-000036930000}"/>
    <cellStyle name="Separador de milhares 3 5 2 5" xfId="37687" xr:uid="{00000000-0005-0000-0000-000037930000}"/>
    <cellStyle name="Separador de milhares 3 5 2 5 2" xfId="37688" xr:uid="{00000000-0005-0000-0000-000038930000}"/>
    <cellStyle name="Separador de milhares 3 5 2 6" xfId="37689" xr:uid="{00000000-0005-0000-0000-000039930000}"/>
    <cellStyle name="Separador de milhares 3 5 2 6 2" xfId="37690" xr:uid="{00000000-0005-0000-0000-00003A930000}"/>
    <cellStyle name="Separador de milhares 3 5 2 7" xfId="37691" xr:uid="{00000000-0005-0000-0000-00003B930000}"/>
    <cellStyle name="Separador de milhares 3 5 2 8" xfId="37692" xr:uid="{00000000-0005-0000-0000-00003C930000}"/>
    <cellStyle name="Separador de milhares 3 5 2 9" xfId="37693" xr:uid="{00000000-0005-0000-0000-00003D930000}"/>
    <cellStyle name="Separador de milhares 3 5 3" xfId="37694" xr:uid="{00000000-0005-0000-0000-00003E930000}"/>
    <cellStyle name="Separador de milhares 3 5 3 2" xfId="37695" xr:uid="{00000000-0005-0000-0000-00003F930000}"/>
    <cellStyle name="Separador de milhares 3 5 3 2 2" xfId="37696" xr:uid="{00000000-0005-0000-0000-000040930000}"/>
    <cellStyle name="Separador de milhares 3 5 3 2 2 2" xfId="37697" xr:uid="{00000000-0005-0000-0000-000041930000}"/>
    <cellStyle name="Separador de milhares 3 5 3 2 2 2 2" xfId="37698" xr:uid="{00000000-0005-0000-0000-000042930000}"/>
    <cellStyle name="Separador de milhares 3 5 3 2 2 3" xfId="37699" xr:uid="{00000000-0005-0000-0000-000043930000}"/>
    <cellStyle name="Separador de milhares 3 5 3 2 3" xfId="37700" xr:uid="{00000000-0005-0000-0000-000044930000}"/>
    <cellStyle name="Separador de milhares 3 5 3 2 3 2" xfId="37701" xr:uid="{00000000-0005-0000-0000-000045930000}"/>
    <cellStyle name="Separador de milhares 3 5 3 2 4" xfId="37702" xr:uid="{00000000-0005-0000-0000-000046930000}"/>
    <cellStyle name="Separador de milhares 3 5 3 2 4 2" xfId="37703" xr:uid="{00000000-0005-0000-0000-000047930000}"/>
    <cellStyle name="Separador de milhares 3 5 3 2 5" xfId="37704" xr:uid="{00000000-0005-0000-0000-000048930000}"/>
    <cellStyle name="Separador de milhares 3 5 3 3" xfId="37705" xr:uid="{00000000-0005-0000-0000-000049930000}"/>
    <cellStyle name="Separador de milhares 3 5 3 3 2" xfId="37706" xr:uid="{00000000-0005-0000-0000-00004A930000}"/>
    <cellStyle name="Separador de milhares 3 5 3 3 2 2" xfId="37707" xr:uid="{00000000-0005-0000-0000-00004B930000}"/>
    <cellStyle name="Separador de milhares 3 5 3 3 3" xfId="37708" xr:uid="{00000000-0005-0000-0000-00004C930000}"/>
    <cellStyle name="Separador de milhares 3 5 3 4" xfId="37709" xr:uid="{00000000-0005-0000-0000-00004D930000}"/>
    <cellStyle name="Separador de milhares 3 5 3 4 2" xfId="37710" xr:uid="{00000000-0005-0000-0000-00004E930000}"/>
    <cellStyle name="Separador de milhares 3 5 3 5" xfId="37711" xr:uid="{00000000-0005-0000-0000-00004F930000}"/>
    <cellStyle name="Separador de milhares 3 5 3 5 2" xfId="37712" xr:uid="{00000000-0005-0000-0000-000050930000}"/>
    <cellStyle name="Separador de milhares 3 5 3 6" xfId="37713" xr:uid="{00000000-0005-0000-0000-000051930000}"/>
    <cellStyle name="Separador de milhares 3 5 3 7" xfId="37714" xr:uid="{00000000-0005-0000-0000-000052930000}"/>
    <cellStyle name="Separador de milhares 3 5 3 8" xfId="37715" xr:uid="{00000000-0005-0000-0000-000053930000}"/>
    <cellStyle name="Separador de milhares 3 5 4" xfId="37716" xr:uid="{00000000-0005-0000-0000-000054930000}"/>
    <cellStyle name="Separador de milhares 3 5 4 2" xfId="37717" xr:uid="{00000000-0005-0000-0000-000055930000}"/>
    <cellStyle name="Separador de milhares 3 5 4 2 2" xfId="37718" xr:uid="{00000000-0005-0000-0000-000056930000}"/>
    <cellStyle name="Separador de milhares 3 5 4 2 2 2" xfId="37719" xr:uid="{00000000-0005-0000-0000-000057930000}"/>
    <cellStyle name="Separador de milhares 3 5 4 2 3" xfId="37720" xr:uid="{00000000-0005-0000-0000-000058930000}"/>
    <cellStyle name="Separador de milhares 3 5 4 3" xfId="37721" xr:uid="{00000000-0005-0000-0000-000059930000}"/>
    <cellStyle name="Separador de milhares 3 5 4 3 2" xfId="37722" xr:uid="{00000000-0005-0000-0000-00005A930000}"/>
    <cellStyle name="Separador de milhares 3 5 4 4" xfId="37723" xr:uid="{00000000-0005-0000-0000-00005B930000}"/>
    <cellStyle name="Separador de milhares 3 5 4 4 2" xfId="37724" xr:uid="{00000000-0005-0000-0000-00005C930000}"/>
    <cellStyle name="Separador de milhares 3 5 4 5" xfId="37725" xr:uid="{00000000-0005-0000-0000-00005D930000}"/>
    <cellStyle name="Separador de milhares 3 5 5" xfId="37726" xr:uid="{00000000-0005-0000-0000-00005E930000}"/>
    <cellStyle name="Separador de milhares 3 5 5 2" xfId="37727" xr:uid="{00000000-0005-0000-0000-00005F930000}"/>
    <cellStyle name="Separador de milhares 3 5 5 2 2" xfId="37728" xr:uid="{00000000-0005-0000-0000-000060930000}"/>
    <cellStyle name="Separador de milhares 3 5 5 3" xfId="37729" xr:uid="{00000000-0005-0000-0000-000061930000}"/>
    <cellStyle name="Separador de milhares 3 5 6" xfId="37730" xr:uid="{00000000-0005-0000-0000-000062930000}"/>
    <cellStyle name="Separador de milhares 3 5 6 2" xfId="37731" xr:uid="{00000000-0005-0000-0000-000063930000}"/>
    <cellStyle name="Separador de milhares 3 5 7" xfId="37732" xr:uid="{00000000-0005-0000-0000-000064930000}"/>
    <cellStyle name="Separador de milhares 3 5 7 2" xfId="37733" xr:uid="{00000000-0005-0000-0000-000065930000}"/>
    <cellStyle name="Separador de milhares 3 5 8" xfId="37734" xr:uid="{00000000-0005-0000-0000-000066930000}"/>
    <cellStyle name="Separador de milhares 3 5 9" xfId="37735" xr:uid="{00000000-0005-0000-0000-000067930000}"/>
    <cellStyle name="Separador de milhares 3 50" xfId="37736" xr:uid="{00000000-0005-0000-0000-000068930000}"/>
    <cellStyle name="Separador de milhares 3 51" xfId="37737" xr:uid="{00000000-0005-0000-0000-000069930000}"/>
    <cellStyle name="Separador de milhares 3 52" xfId="37738" xr:uid="{00000000-0005-0000-0000-00006A930000}"/>
    <cellStyle name="Separador de milhares 3 53" xfId="37739" xr:uid="{00000000-0005-0000-0000-00006B930000}"/>
    <cellStyle name="Separador de milhares 3 54" xfId="37740" xr:uid="{00000000-0005-0000-0000-00006C930000}"/>
    <cellStyle name="Separador de milhares 3 55" xfId="37741" xr:uid="{00000000-0005-0000-0000-00006D930000}"/>
    <cellStyle name="Separador de milhares 3 56" xfId="37742" xr:uid="{00000000-0005-0000-0000-00006E930000}"/>
    <cellStyle name="Separador de milhares 3 57" xfId="37743" xr:uid="{00000000-0005-0000-0000-00006F930000}"/>
    <cellStyle name="Separador de milhares 3 58" xfId="37744" xr:uid="{00000000-0005-0000-0000-000070930000}"/>
    <cellStyle name="Separador de milhares 3 59" xfId="37745" xr:uid="{00000000-0005-0000-0000-000071930000}"/>
    <cellStyle name="Separador de milhares 3 6" xfId="37746" xr:uid="{00000000-0005-0000-0000-000072930000}"/>
    <cellStyle name="Separador de milhares 3 6 10" xfId="37747" xr:uid="{00000000-0005-0000-0000-000073930000}"/>
    <cellStyle name="Separador de milhares 3 6 11" xfId="37748" xr:uid="{00000000-0005-0000-0000-000074930000}"/>
    <cellStyle name="Separador de milhares 3 6 2" xfId="37749" xr:uid="{00000000-0005-0000-0000-000075930000}"/>
    <cellStyle name="Separador de milhares 3 6 2 2" xfId="37750" xr:uid="{00000000-0005-0000-0000-000076930000}"/>
    <cellStyle name="Separador de milhares 3 6 2 2 2" xfId="37751" xr:uid="{00000000-0005-0000-0000-000077930000}"/>
    <cellStyle name="Separador de milhares 3 6 2 2 2 2" xfId="37752" xr:uid="{00000000-0005-0000-0000-000078930000}"/>
    <cellStyle name="Separador de milhares 3 6 2 2 2 2 2" xfId="37753" xr:uid="{00000000-0005-0000-0000-000079930000}"/>
    <cellStyle name="Separador de milhares 3 6 2 2 2 2 2 2" xfId="37754" xr:uid="{00000000-0005-0000-0000-00007A930000}"/>
    <cellStyle name="Separador de milhares 3 6 2 2 2 2 3" xfId="37755" xr:uid="{00000000-0005-0000-0000-00007B930000}"/>
    <cellStyle name="Separador de milhares 3 6 2 2 2 3" xfId="37756" xr:uid="{00000000-0005-0000-0000-00007C930000}"/>
    <cellStyle name="Separador de milhares 3 6 2 2 2 3 2" xfId="37757" xr:uid="{00000000-0005-0000-0000-00007D930000}"/>
    <cellStyle name="Separador de milhares 3 6 2 2 2 4" xfId="37758" xr:uid="{00000000-0005-0000-0000-00007E930000}"/>
    <cellStyle name="Separador de milhares 3 6 2 2 2 4 2" xfId="37759" xr:uid="{00000000-0005-0000-0000-00007F930000}"/>
    <cellStyle name="Separador de milhares 3 6 2 2 2 5" xfId="37760" xr:uid="{00000000-0005-0000-0000-000080930000}"/>
    <cellStyle name="Separador de milhares 3 6 2 2 3" xfId="37761" xr:uid="{00000000-0005-0000-0000-000081930000}"/>
    <cellStyle name="Separador de milhares 3 6 2 2 3 2" xfId="37762" xr:uid="{00000000-0005-0000-0000-000082930000}"/>
    <cellStyle name="Separador de milhares 3 6 2 2 3 2 2" xfId="37763" xr:uid="{00000000-0005-0000-0000-000083930000}"/>
    <cellStyle name="Separador de milhares 3 6 2 2 3 3" xfId="37764" xr:uid="{00000000-0005-0000-0000-000084930000}"/>
    <cellStyle name="Separador de milhares 3 6 2 2 4" xfId="37765" xr:uid="{00000000-0005-0000-0000-000085930000}"/>
    <cellStyle name="Separador de milhares 3 6 2 2 4 2" xfId="37766" xr:uid="{00000000-0005-0000-0000-000086930000}"/>
    <cellStyle name="Separador de milhares 3 6 2 2 5" xfId="37767" xr:uid="{00000000-0005-0000-0000-000087930000}"/>
    <cellStyle name="Separador de milhares 3 6 2 2 5 2" xfId="37768" xr:uid="{00000000-0005-0000-0000-000088930000}"/>
    <cellStyle name="Separador de milhares 3 6 2 2 6" xfId="37769" xr:uid="{00000000-0005-0000-0000-000089930000}"/>
    <cellStyle name="Separador de milhares 3 6 2 2 7" xfId="37770" xr:uid="{00000000-0005-0000-0000-00008A930000}"/>
    <cellStyle name="Separador de milhares 3 6 2 2 8" xfId="37771" xr:uid="{00000000-0005-0000-0000-00008B930000}"/>
    <cellStyle name="Separador de milhares 3 6 2 3" xfId="37772" xr:uid="{00000000-0005-0000-0000-00008C930000}"/>
    <cellStyle name="Separador de milhares 3 6 2 3 2" xfId="37773" xr:uid="{00000000-0005-0000-0000-00008D930000}"/>
    <cellStyle name="Separador de milhares 3 6 2 3 2 2" xfId="37774" xr:uid="{00000000-0005-0000-0000-00008E930000}"/>
    <cellStyle name="Separador de milhares 3 6 2 3 2 2 2" xfId="37775" xr:uid="{00000000-0005-0000-0000-00008F930000}"/>
    <cellStyle name="Separador de milhares 3 6 2 3 2 3" xfId="37776" xr:uid="{00000000-0005-0000-0000-000090930000}"/>
    <cellStyle name="Separador de milhares 3 6 2 3 3" xfId="37777" xr:uid="{00000000-0005-0000-0000-000091930000}"/>
    <cellStyle name="Separador de milhares 3 6 2 3 3 2" xfId="37778" xr:uid="{00000000-0005-0000-0000-000092930000}"/>
    <cellStyle name="Separador de milhares 3 6 2 3 4" xfId="37779" xr:uid="{00000000-0005-0000-0000-000093930000}"/>
    <cellStyle name="Separador de milhares 3 6 2 3 4 2" xfId="37780" xr:uid="{00000000-0005-0000-0000-000094930000}"/>
    <cellStyle name="Separador de milhares 3 6 2 3 5" xfId="37781" xr:uid="{00000000-0005-0000-0000-000095930000}"/>
    <cellStyle name="Separador de milhares 3 6 2 4" xfId="37782" xr:uid="{00000000-0005-0000-0000-000096930000}"/>
    <cellStyle name="Separador de milhares 3 6 2 4 2" xfId="37783" xr:uid="{00000000-0005-0000-0000-000097930000}"/>
    <cellStyle name="Separador de milhares 3 6 2 4 2 2" xfId="37784" xr:uid="{00000000-0005-0000-0000-000098930000}"/>
    <cellStyle name="Separador de milhares 3 6 2 4 3" xfId="37785" xr:uid="{00000000-0005-0000-0000-000099930000}"/>
    <cellStyle name="Separador de milhares 3 6 2 5" xfId="37786" xr:uid="{00000000-0005-0000-0000-00009A930000}"/>
    <cellStyle name="Separador de milhares 3 6 2 5 2" xfId="37787" xr:uid="{00000000-0005-0000-0000-00009B930000}"/>
    <cellStyle name="Separador de milhares 3 6 2 6" xfId="37788" xr:uid="{00000000-0005-0000-0000-00009C930000}"/>
    <cellStyle name="Separador de milhares 3 6 2 6 2" xfId="37789" xr:uid="{00000000-0005-0000-0000-00009D930000}"/>
    <cellStyle name="Separador de milhares 3 6 2 7" xfId="37790" xr:uid="{00000000-0005-0000-0000-00009E930000}"/>
    <cellStyle name="Separador de milhares 3 6 2 8" xfId="37791" xr:uid="{00000000-0005-0000-0000-00009F930000}"/>
    <cellStyle name="Separador de milhares 3 6 2 9" xfId="37792" xr:uid="{00000000-0005-0000-0000-0000A0930000}"/>
    <cellStyle name="Separador de milhares 3 6 3" xfId="37793" xr:uid="{00000000-0005-0000-0000-0000A1930000}"/>
    <cellStyle name="Separador de milhares 3 6 3 2" xfId="37794" xr:uid="{00000000-0005-0000-0000-0000A2930000}"/>
    <cellStyle name="Separador de milhares 3 6 3 2 2" xfId="37795" xr:uid="{00000000-0005-0000-0000-0000A3930000}"/>
    <cellStyle name="Separador de milhares 3 6 3 2 2 2" xfId="37796" xr:uid="{00000000-0005-0000-0000-0000A4930000}"/>
    <cellStyle name="Separador de milhares 3 6 3 2 2 2 2" xfId="37797" xr:uid="{00000000-0005-0000-0000-0000A5930000}"/>
    <cellStyle name="Separador de milhares 3 6 3 2 2 3" xfId="37798" xr:uid="{00000000-0005-0000-0000-0000A6930000}"/>
    <cellStyle name="Separador de milhares 3 6 3 2 3" xfId="37799" xr:uid="{00000000-0005-0000-0000-0000A7930000}"/>
    <cellStyle name="Separador de milhares 3 6 3 2 3 2" xfId="37800" xr:uid="{00000000-0005-0000-0000-0000A8930000}"/>
    <cellStyle name="Separador de milhares 3 6 3 2 4" xfId="37801" xr:uid="{00000000-0005-0000-0000-0000A9930000}"/>
    <cellStyle name="Separador de milhares 3 6 3 2 4 2" xfId="37802" xr:uid="{00000000-0005-0000-0000-0000AA930000}"/>
    <cellStyle name="Separador de milhares 3 6 3 2 5" xfId="37803" xr:uid="{00000000-0005-0000-0000-0000AB930000}"/>
    <cellStyle name="Separador de milhares 3 6 3 3" xfId="37804" xr:uid="{00000000-0005-0000-0000-0000AC930000}"/>
    <cellStyle name="Separador de milhares 3 6 3 3 2" xfId="37805" xr:uid="{00000000-0005-0000-0000-0000AD930000}"/>
    <cellStyle name="Separador de milhares 3 6 3 3 2 2" xfId="37806" xr:uid="{00000000-0005-0000-0000-0000AE930000}"/>
    <cellStyle name="Separador de milhares 3 6 3 3 3" xfId="37807" xr:uid="{00000000-0005-0000-0000-0000AF930000}"/>
    <cellStyle name="Separador de milhares 3 6 3 4" xfId="37808" xr:uid="{00000000-0005-0000-0000-0000B0930000}"/>
    <cellStyle name="Separador de milhares 3 6 3 4 2" xfId="37809" xr:uid="{00000000-0005-0000-0000-0000B1930000}"/>
    <cellStyle name="Separador de milhares 3 6 3 5" xfId="37810" xr:uid="{00000000-0005-0000-0000-0000B2930000}"/>
    <cellStyle name="Separador de milhares 3 6 3 5 2" xfId="37811" xr:uid="{00000000-0005-0000-0000-0000B3930000}"/>
    <cellStyle name="Separador de milhares 3 6 3 6" xfId="37812" xr:uid="{00000000-0005-0000-0000-0000B4930000}"/>
    <cellStyle name="Separador de milhares 3 6 3 7" xfId="37813" xr:uid="{00000000-0005-0000-0000-0000B5930000}"/>
    <cellStyle name="Separador de milhares 3 6 3 8" xfId="37814" xr:uid="{00000000-0005-0000-0000-0000B6930000}"/>
    <cellStyle name="Separador de milhares 3 6 4" xfId="37815" xr:uid="{00000000-0005-0000-0000-0000B7930000}"/>
    <cellStyle name="Separador de milhares 3 6 4 2" xfId="37816" xr:uid="{00000000-0005-0000-0000-0000B8930000}"/>
    <cellStyle name="Separador de milhares 3 6 4 2 2" xfId="37817" xr:uid="{00000000-0005-0000-0000-0000B9930000}"/>
    <cellStyle name="Separador de milhares 3 6 4 2 2 2" xfId="37818" xr:uid="{00000000-0005-0000-0000-0000BA930000}"/>
    <cellStyle name="Separador de milhares 3 6 4 2 3" xfId="37819" xr:uid="{00000000-0005-0000-0000-0000BB930000}"/>
    <cellStyle name="Separador de milhares 3 6 4 3" xfId="37820" xr:uid="{00000000-0005-0000-0000-0000BC930000}"/>
    <cellStyle name="Separador de milhares 3 6 4 3 2" xfId="37821" xr:uid="{00000000-0005-0000-0000-0000BD930000}"/>
    <cellStyle name="Separador de milhares 3 6 4 4" xfId="37822" xr:uid="{00000000-0005-0000-0000-0000BE930000}"/>
    <cellStyle name="Separador de milhares 3 6 4 4 2" xfId="37823" xr:uid="{00000000-0005-0000-0000-0000BF930000}"/>
    <cellStyle name="Separador de milhares 3 6 4 5" xfId="37824" xr:uid="{00000000-0005-0000-0000-0000C0930000}"/>
    <cellStyle name="Separador de milhares 3 6 5" xfId="37825" xr:uid="{00000000-0005-0000-0000-0000C1930000}"/>
    <cellStyle name="Separador de milhares 3 6 5 2" xfId="37826" xr:uid="{00000000-0005-0000-0000-0000C2930000}"/>
    <cellStyle name="Separador de milhares 3 6 5 2 2" xfId="37827" xr:uid="{00000000-0005-0000-0000-0000C3930000}"/>
    <cellStyle name="Separador de milhares 3 6 5 3" xfId="37828" xr:uid="{00000000-0005-0000-0000-0000C4930000}"/>
    <cellStyle name="Separador de milhares 3 6 6" xfId="37829" xr:uid="{00000000-0005-0000-0000-0000C5930000}"/>
    <cellStyle name="Separador de milhares 3 6 6 2" xfId="37830" xr:uid="{00000000-0005-0000-0000-0000C6930000}"/>
    <cellStyle name="Separador de milhares 3 6 7" xfId="37831" xr:uid="{00000000-0005-0000-0000-0000C7930000}"/>
    <cellStyle name="Separador de milhares 3 6 7 2" xfId="37832" xr:uid="{00000000-0005-0000-0000-0000C8930000}"/>
    <cellStyle name="Separador de milhares 3 6 8" xfId="37833" xr:uid="{00000000-0005-0000-0000-0000C9930000}"/>
    <cellStyle name="Separador de milhares 3 6 9" xfId="37834" xr:uid="{00000000-0005-0000-0000-0000CA930000}"/>
    <cellStyle name="Separador de milhares 3 60" xfId="37835" xr:uid="{00000000-0005-0000-0000-0000CB930000}"/>
    <cellStyle name="Separador de milhares 3 61" xfId="37836" xr:uid="{00000000-0005-0000-0000-0000CC930000}"/>
    <cellStyle name="Separador de milhares 3 62" xfId="37837" xr:uid="{00000000-0005-0000-0000-0000CD930000}"/>
    <cellStyle name="Separador de milhares 3 63" xfId="37838" xr:uid="{00000000-0005-0000-0000-0000CE930000}"/>
    <cellStyle name="Separador de milhares 3 64" xfId="37839" xr:uid="{00000000-0005-0000-0000-0000CF930000}"/>
    <cellStyle name="Separador de milhares 3 65" xfId="37840" xr:uid="{00000000-0005-0000-0000-0000D0930000}"/>
    <cellStyle name="Separador de milhares 3 66" xfId="37841" xr:uid="{00000000-0005-0000-0000-0000D1930000}"/>
    <cellStyle name="Separador de milhares 3 67" xfId="37842" xr:uid="{00000000-0005-0000-0000-0000D2930000}"/>
    <cellStyle name="Separador de milhares 3 68" xfId="37843" xr:uid="{00000000-0005-0000-0000-0000D3930000}"/>
    <cellStyle name="Separador de milhares 3 69" xfId="37844" xr:uid="{00000000-0005-0000-0000-0000D4930000}"/>
    <cellStyle name="Separador de milhares 3 7" xfId="37845" xr:uid="{00000000-0005-0000-0000-0000D5930000}"/>
    <cellStyle name="Separador de milhares 3 7 10" xfId="37846" xr:uid="{00000000-0005-0000-0000-0000D6930000}"/>
    <cellStyle name="Separador de milhares 3 7 2" xfId="37847" xr:uid="{00000000-0005-0000-0000-0000D7930000}"/>
    <cellStyle name="Separador de milhares 3 7 2 2" xfId="37848" xr:uid="{00000000-0005-0000-0000-0000D8930000}"/>
    <cellStyle name="Separador de milhares 3 7 2 2 2" xfId="37849" xr:uid="{00000000-0005-0000-0000-0000D9930000}"/>
    <cellStyle name="Separador de milhares 3 7 2 2 2 2" xfId="37850" xr:uid="{00000000-0005-0000-0000-0000DA930000}"/>
    <cellStyle name="Separador de milhares 3 7 2 2 2 2 2" xfId="37851" xr:uid="{00000000-0005-0000-0000-0000DB930000}"/>
    <cellStyle name="Separador de milhares 3 7 2 2 2 3" xfId="37852" xr:uid="{00000000-0005-0000-0000-0000DC930000}"/>
    <cellStyle name="Separador de milhares 3 7 2 2 3" xfId="37853" xr:uid="{00000000-0005-0000-0000-0000DD930000}"/>
    <cellStyle name="Separador de milhares 3 7 2 2 3 2" xfId="37854" xr:uid="{00000000-0005-0000-0000-0000DE930000}"/>
    <cellStyle name="Separador de milhares 3 7 2 2 4" xfId="37855" xr:uid="{00000000-0005-0000-0000-0000DF930000}"/>
    <cellStyle name="Separador de milhares 3 7 2 2 4 2" xfId="37856" xr:uid="{00000000-0005-0000-0000-0000E0930000}"/>
    <cellStyle name="Separador de milhares 3 7 2 2 5" xfId="37857" xr:uid="{00000000-0005-0000-0000-0000E1930000}"/>
    <cellStyle name="Separador de milhares 3 7 2 3" xfId="37858" xr:uid="{00000000-0005-0000-0000-0000E2930000}"/>
    <cellStyle name="Separador de milhares 3 7 2 3 2" xfId="37859" xr:uid="{00000000-0005-0000-0000-0000E3930000}"/>
    <cellStyle name="Separador de milhares 3 7 2 3 2 2" xfId="37860" xr:uid="{00000000-0005-0000-0000-0000E4930000}"/>
    <cellStyle name="Separador de milhares 3 7 2 3 3" xfId="37861" xr:uid="{00000000-0005-0000-0000-0000E5930000}"/>
    <cellStyle name="Separador de milhares 3 7 2 4" xfId="37862" xr:uid="{00000000-0005-0000-0000-0000E6930000}"/>
    <cellStyle name="Separador de milhares 3 7 2 4 2" xfId="37863" xr:uid="{00000000-0005-0000-0000-0000E7930000}"/>
    <cellStyle name="Separador de milhares 3 7 2 5" xfId="37864" xr:uid="{00000000-0005-0000-0000-0000E8930000}"/>
    <cellStyle name="Separador de milhares 3 7 2 5 2" xfId="37865" xr:uid="{00000000-0005-0000-0000-0000E9930000}"/>
    <cellStyle name="Separador de milhares 3 7 2 6" xfId="37866" xr:uid="{00000000-0005-0000-0000-0000EA930000}"/>
    <cellStyle name="Separador de milhares 3 7 2 7" xfId="37867" xr:uid="{00000000-0005-0000-0000-0000EB930000}"/>
    <cellStyle name="Separador de milhares 3 7 2 8" xfId="37868" xr:uid="{00000000-0005-0000-0000-0000EC930000}"/>
    <cellStyle name="Separador de milhares 3 7 3" xfId="37869" xr:uid="{00000000-0005-0000-0000-0000ED930000}"/>
    <cellStyle name="Separador de milhares 3 7 3 2" xfId="37870" xr:uid="{00000000-0005-0000-0000-0000EE930000}"/>
    <cellStyle name="Separador de milhares 3 7 3 2 2" xfId="37871" xr:uid="{00000000-0005-0000-0000-0000EF930000}"/>
    <cellStyle name="Separador de milhares 3 7 3 2 2 2" xfId="37872" xr:uid="{00000000-0005-0000-0000-0000F0930000}"/>
    <cellStyle name="Separador de milhares 3 7 3 2 3" xfId="37873" xr:uid="{00000000-0005-0000-0000-0000F1930000}"/>
    <cellStyle name="Separador de milhares 3 7 3 3" xfId="37874" xr:uid="{00000000-0005-0000-0000-0000F2930000}"/>
    <cellStyle name="Separador de milhares 3 7 3 3 2" xfId="37875" xr:uid="{00000000-0005-0000-0000-0000F3930000}"/>
    <cellStyle name="Separador de milhares 3 7 3 4" xfId="37876" xr:uid="{00000000-0005-0000-0000-0000F4930000}"/>
    <cellStyle name="Separador de milhares 3 7 3 4 2" xfId="37877" xr:uid="{00000000-0005-0000-0000-0000F5930000}"/>
    <cellStyle name="Separador de milhares 3 7 3 5" xfId="37878" xr:uid="{00000000-0005-0000-0000-0000F6930000}"/>
    <cellStyle name="Separador de milhares 3 7 4" xfId="37879" xr:uid="{00000000-0005-0000-0000-0000F7930000}"/>
    <cellStyle name="Separador de milhares 3 7 4 2" xfId="37880" xr:uid="{00000000-0005-0000-0000-0000F8930000}"/>
    <cellStyle name="Separador de milhares 3 7 4 2 2" xfId="37881" xr:uid="{00000000-0005-0000-0000-0000F9930000}"/>
    <cellStyle name="Separador de milhares 3 7 4 3" xfId="37882" xr:uid="{00000000-0005-0000-0000-0000FA930000}"/>
    <cellStyle name="Separador de milhares 3 7 5" xfId="37883" xr:uid="{00000000-0005-0000-0000-0000FB930000}"/>
    <cellStyle name="Separador de milhares 3 7 5 2" xfId="37884" xr:uid="{00000000-0005-0000-0000-0000FC930000}"/>
    <cellStyle name="Separador de milhares 3 7 6" xfId="37885" xr:uid="{00000000-0005-0000-0000-0000FD930000}"/>
    <cellStyle name="Separador de milhares 3 7 6 2" xfId="37886" xr:uid="{00000000-0005-0000-0000-0000FE930000}"/>
    <cellStyle name="Separador de milhares 3 7 7" xfId="37887" xr:uid="{00000000-0005-0000-0000-0000FF930000}"/>
    <cellStyle name="Separador de milhares 3 7 8" xfId="37888" xr:uid="{00000000-0005-0000-0000-000000940000}"/>
    <cellStyle name="Separador de milhares 3 7 9" xfId="37889" xr:uid="{00000000-0005-0000-0000-000001940000}"/>
    <cellStyle name="Separador de milhares 3 70" xfId="37890" xr:uid="{00000000-0005-0000-0000-000002940000}"/>
    <cellStyle name="Separador de milhares 3 71" xfId="37891" xr:uid="{00000000-0005-0000-0000-000003940000}"/>
    <cellStyle name="Separador de milhares 3 72" xfId="37892" xr:uid="{00000000-0005-0000-0000-000004940000}"/>
    <cellStyle name="Separador de milhares 3 73" xfId="37893" xr:uid="{00000000-0005-0000-0000-000005940000}"/>
    <cellStyle name="Separador de milhares 3 74" xfId="37894" xr:uid="{00000000-0005-0000-0000-000006940000}"/>
    <cellStyle name="Separador de milhares 3 75" xfId="37895" xr:uid="{00000000-0005-0000-0000-000007940000}"/>
    <cellStyle name="Separador de milhares 3 76" xfId="37896" xr:uid="{00000000-0005-0000-0000-000008940000}"/>
    <cellStyle name="Separador de milhares 3 77" xfId="37897" xr:uid="{00000000-0005-0000-0000-000009940000}"/>
    <cellStyle name="Separador de milhares 3 78" xfId="37898" xr:uid="{00000000-0005-0000-0000-00000A940000}"/>
    <cellStyle name="Separador de milhares 3 79" xfId="37899" xr:uid="{00000000-0005-0000-0000-00000B940000}"/>
    <cellStyle name="Separador de milhares 3 8" xfId="37900" xr:uid="{00000000-0005-0000-0000-00000C940000}"/>
    <cellStyle name="Separador de milhares 3 8 10" xfId="37901" xr:uid="{00000000-0005-0000-0000-00000D940000}"/>
    <cellStyle name="Separador de milhares 3 8 2" xfId="37902" xr:uid="{00000000-0005-0000-0000-00000E940000}"/>
    <cellStyle name="Separador de milhares 3 8 2 2" xfId="37903" xr:uid="{00000000-0005-0000-0000-00000F940000}"/>
    <cellStyle name="Separador de milhares 3 8 2 2 2" xfId="37904" xr:uid="{00000000-0005-0000-0000-000010940000}"/>
    <cellStyle name="Separador de milhares 3 8 2 2 2 2" xfId="37905" xr:uid="{00000000-0005-0000-0000-000011940000}"/>
    <cellStyle name="Separador de milhares 3 8 2 2 2 2 2" xfId="37906" xr:uid="{00000000-0005-0000-0000-000012940000}"/>
    <cellStyle name="Separador de milhares 3 8 2 2 2 3" xfId="37907" xr:uid="{00000000-0005-0000-0000-000013940000}"/>
    <cellStyle name="Separador de milhares 3 8 2 2 3" xfId="37908" xr:uid="{00000000-0005-0000-0000-000014940000}"/>
    <cellStyle name="Separador de milhares 3 8 2 2 3 2" xfId="37909" xr:uid="{00000000-0005-0000-0000-000015940000}"/>
    <cellStyle name="Separador de milhares 3 8 2 2 4" xfId="37910" xr:uid="{00000000-0005-0000-0000-000016940000}"/>
    <cellStyle name="Separador de milhares 3 8 2 2 4 2" xfId="37911" xr:uid="{00000000-0005-0000-0000-000017940000}"/>
    <cellStyle name="Separador de milhares 3 8 2 2 5" xfId="37912" xr:uid="{00000000-0005-0000-0000-000018940000}"/>
    <cellStyle name="Separador de milhares 3 8 2 3" xfId="37913" xr:uid="{00000000-0005-0000-0000-000019940000}"/>
    <cellStyle name="Separador de milhares 3 8 2 3 2" xfId="37914" xr:uid="{00000000-0005-0000-0000-00001A940000}"/>
    <cellStyle name="Separador de milhares 3 8 2 3 2 2" xfId="37915" xr:uid="{00000000-0005-0000-0000-00001B940000}"/>
    <cellStyle name="Separador de milhares 3 8 2 3 3" xfId="37916" xr:uid="{00000000-0005-0000-0000-00001C940000}"/>
    <cellStyle name="Separador de milhares 3 8 2 4" xfId="37917" xr:uid="{00000000-0005-0000-0000-00001D940000}"/>
    <cellStyle name="Separador de milhares 3 8 2 4 2" xfId="37918" xr:uid="{00000000-0005-0000-0000-00001E940000}"/>
    <cellStyle name="Separador de milhares 3 8 2 5" xfId="37919" xr:uid="{00000000-0005-0000-0000-00001F940000}"/>
    <cellStyle name="Separador de milhares 3 8 2 5 2" xfId="37920" xr:uid="{00000000-0005-0000-0000-000020940000}"/>
    <cellStyle name="Separador de milhares 3 8 2 6" xfId="37921" xr:uid="{00000000-0005-0000-0000-000021940000}"/>
    <cellStyle name="Separador de milhares 3 8 2 7" xfId="37922" xr:uid="{00000000-0005-0000-0000-000022940000}"/>
    <cellStyle name="Separador de milhares 3 8 2 8" xfId="37923" xr:uid="{00000000-0005-0000-0000-000023940000}"/>
    <cellStyle name="Separador de milhares 3 8 3" xfId="37924" xr:uid="{00000000-0005-0000-0000-000024940000}"/>
    <cellStyle name="Separador de milhares 3 8 3 2" xfId="37925" xr:uid="{00000000-0005-0000-0000-000025940000}"/>
    <cellStyle name="Separador de milhares 3 8 3 2 2" xfId="37926" xr:uid="{00000000-0005-0000-0000-000026940000}"/>
    <cellStyle name="Separador de milhares 3 8 3 2 2 2" xfId="37927" xr:uid="{00000000-0005-0000-0000-000027940000}"/>
    <cellStyle name="Separador de milhares 3 8 3 2 3" xfId="37928" xr:uid="{00000000-0005-0000-0000-000028940000}"/>
    <cellStyle name="Separador de milhares 3 8 3 3" xfId="37929" xr:uid="{00000000-0005-0000-0000-000029940000}"/>
    <cellStyle name="Separador de milhares 3 8 3 3 2" xfId="37930" xr:uid="{00000000-0005-0000-0000-00002A940000}"/>
    <cellStyle name="Separador de milhares 3 8 3 4" xfId="37931" xr:uid="{00000000-0005-0000-0000-00002B940000}"/>
    <cellStyle name="Separador de milhares 3 8 3 4 2" xfId="37932" xr:uid="{00000000-0005-0000-0000-00002C940000}"/>
    <cellStyle name="Separador de milhares 3 8 3 5" xfId="37933" xr:uid="{00000000-0005-0000-0000-00002D940000}"/>
    <cellStyle name="Separador de milhares 3 8 4" xfId="37934" xr:uid="{00000000-0005-0000-0000-00002E940000}"/>
    <cellStyle name="Separador de milhares 3 8 4 2" xfId="37935" xr:uid="{00000000-0005-0000-0000-00002F940000}"/>
    <cellStyle name="Separador de milhares 3 8 4 2 2" xfId="37936" xr:uid="{00000000-0005-0000-0000-000030940000}"/>
    <cellStyle name="Separador de milhares 3 8 4 3" xfId="37937" xr:uid="{00000000-0005-0000-0000-000031940000}"/>
    <cellStyle name="Separador de milhares 3 8 5" xfId="37938" xr:uid="{00000000-0005-0000-0000-000032940000}"/>
    <cellStyle name="Separador de milhares 3 8 5 2" xfId="37939" xr:uid="{00000000-0005-0000-0000-000033940000}"/>
    <cellStyle name="Separador de milhares 3 8 6" xfId="37940" xr:uid="{00000000-0005-0000-0000-000034940000}"/>
    <cellStyle name="Separador de milhares 3 8 6 2" xfId="37941" xr:uid="{00000000-0005-0000-0000-000035940000}"/>
    <cellStyle name="Separador de milhares 3 8 7" xfId="37942" xr:uid="{00000000-0005-0000-0000-000036940000}"/>
    <cellStyle name="Separador de milhares 3 8 8" xfId="37943" xr:uid="{00000000-0005-0000-0000-000037940000}"/>
    <cellStyle name="Separador de milhares 3 8 9" xfId="37944" xr:uid="{00000000-0005-0000-0000-000038940000}"/>
    <cellStyle name="Separador de milhares 3 80" xfId="37945" xr:uid="{00000000-0005-0000-0000-000039940000}"/>
    <cellStyle name="Separador de milhares 3 81" xfId="37946" xr:uid="{00000000-0005-0000-0000-00003A940000}"/>
    <cellStyle name="Separador de milhares 3 82" xfId="37947" xr:uid="{00000000-0005-0000-0000-00003B940000}"/>
    <cellStyle name="Separador de milhares 3 83" xfId="37948" xr:uid="{00000000-0005-0000-0000-00003C940000}"/>
    <cellStyle name="Separador de milhares 3 84" xfId="37949" xr:uid="{00000000-0005-0000-0000-00003D940000}"/>
    <cellStyle name="Separador de milhares 3 85" xfId="37950" xr:uid="{00000000-0005-0000-0000-00003E940000}"/>
    <cellStyle name="Separador de milhares 3 86" xfId="37951" xr:uid="{00000000-0005-0000-0000-00003F940000}"/>
    <cellStyle name="Separador de milhares 3 87" xfId="37952" xr:uid="{00000000-0005-0000-0000-000040940000}"/>
    <cellStyle name="Separador de milhares 3 88" xfId="37953" xr:uid="{00000000-0005-0000-0000-000041940000}"/>
    <cellStyle name="Separador de milhares 3 89" xfId="37954" xr:uid="{00000000-0005-0000-0000-000042940000}"/>
    <cellStyle name="Separador de milhares 3 9" xfId="37955" xr:uid="{00000000-0005-0000-0000-000043940000}"/>
    <cellStyle name="Separador de milhares 3 9 10" xfId="37956" xr:uid="{00000000-0005-0000-0000-000044940000}"/>
    <cellStyle name="Separador de milhares 3 9 2" xfId="37957" xr:uid="{00000000-0005-0000-0000-000045940000}"/>
    <cellStyle name="Separador de milhares 3 9 2 2" xfId="37958" xr:uid="{00000000-0005-0000-0000-000046940000}"/>
    <cellStyle name="Separador de milhares 3 9 2 2 2" xfId="37959" xr:uid="{00000000-0005-0000-0000-000047940000}"/>
    <cellStyle name="Separador de milhares 3 9 2 2 2 2" xfId="37960" xr:uid="{00000000-0005-0000-0000-000048940000}"/>
    <cellStyle name="Separador de milhares 3 9 2 2 2 2 2" xfId="37961" xr:uid="{00000000-0005-0000-0000-000049940000}"/>
    <cellStyle name="Separador de milhares 3 9 2 2 2 3" xfId="37962" xr:uid="{00000000-0005-0000-0000-00004A940000}"/>
    <cellStyle name="Separador de milhares 3 9 2 2 3" xfId="37963" xr:uid="{00000000-0005-0000-0000-00004B940000}"/>
    <cellStyle name="Separador de milhares 3 9 2 2 3 2" xfId="37964" xr:uid="{00000000-0005-0000-0000-00004C940000}"/>
    <cellStyle name="Separador de milhares 3 9 2 2 4" xfId="37965" xr:uid="{00000000-0005-0000-0000-00004D940000}"/>
    <cellStyle name="Separador de milhares 3 9 2 2 4 2" xfId="37966" xr:uid="{00000000-0005-0000-0000-00004E940000}"/>
    <cellStyle name="Separador de milhares 3 9 2 2 5" xfId="37967" xr:uid="{00000000-0005-0000-0000-00004F940000}"/>
    <cellStyle name="Separador de milhares 3 9 2 3" xfId="37968" xr:uid="{00000000-0005-0000-0000-000050940000}"/>
    <cellStyle name="Separador de milhares 3 9 2 3 2" xfId="37969" xr:uid="{00000000-0005-0000-0000-000051940000}"/>
    <cellStyle name="Separador de milhares 3 9 2 3 2 2" xfId="37970" xr:uid="{00000000-0005-0000-0000-000052940000}"/>
    <cellStyle name="Separador de milhares 3 9 2 3 3" xfId="37971" xr:uid="{00000000-0005-0000-0000-000053940000}"/>
    <cellStyle name="Separador de milhares 3 9 2 4" xfId="37972" xr:uid="{00000000-0005-0000-0000-000054940000}"/>
    <cellStyle name="Separador de milhares 3 9 2 4 2" xfId="37973" xr:uid="{00000000-0005-0000-0000-000055940000}"/>
    <cellStyle name="Separador de milhares 3 9 2 5" xfId="37974" xr:uid="{00000000-0005-0000-0000-000056940000}"/>
    <cellStyle name="Separador de milhares 3 9 2 5 2" xfId="37975" xr:uid="{00000000-0005-0000-0000-000057940000}"/>
    <cellStyle name="Separador de milhares 3 9 2 6" xfId="37976" xr:uid="{00000000-0005-0000-0000-000058940000}"/>
    <cellStyle name="Separador de milhares 3 9 2 7" xfId="37977" xr:uid="{00000000-0005-0000-0000-000059940000}"/>
    <cellStyle name="Separador de milhares 3 9 2 8" xfId="37978" xr:uid="{00000000-0005-0000-0000-00005A940000}"/>
    <cellStyle name="Separador de milhares 3 9 3" xfId="37979" xr:uid="{00000000-0005-0000-0000-00005B940000}"/>
    <cellStyle name="Separador de milhares 3 9 3 2" xfId="37980" xr:uid="{00000000-0005-0000-0000-00005C940000}"/>
    <cellStyle name="Separador de milhares 3 9 3 2 2" xfId="37981" xr:uid="{00000000-0005-0000-0000-00005D940000}"/>
    <cellStyle name="Separador de milhares 3 9 3 2 2 2" xfId="37982" xr:uid="{00000000-0005-0000-0000-00005E940000}"/>
    <cellStyle name="Separador de milhares 3 9 3 2 3" xfId="37983" xr:uid="{00000000-0005-0000-0000-00005F940000}"/>
    <cellStyle name="Separador de milhares 3 9 3 3" xfId="37984" xr:uid="{00000000-0005-0000-0000-000060940000}"/>
    <cellStyle name="Separador de milhares 3 9 3 3 2" xfId="37985" xr:uid="{00000000-0005-0000-0000-000061940000}"/>
    <cellStyle name="Separador de milhares 3 9 3 4" xfId="37986" xr:uid="{00000000-0005-0000-0000-000062940000}"/>
    <cellStyle name="Separador de milhares 3 9 3 4 2" xfId="37987" xr:uid="{00000000-0005-0000-0000-000063940000}"/>
    <cellStyle name="Separador de milhares 3 9 3 5" xfId="37988" xr:uid="{00000000-0005-0000-0000-000064940000}"/>
    <cellStyle name="Separador de milhares 3 9 4" xfId="37989" xr:uid="{00000000-0005-0000-0000-000065940000}"/>
    <cellStyle name="Separador de milhares 3 9 4 2" xfId="37990" xr:uid="{00000000-0005-0000-0000-000066940000}"/>
    <cellStyle name="Separador de milhares 3 9 4 2 2" xfId="37991" xr:uid="{00000000-0005-0000-0000-000067940000}"/>
    <cellStyle name="Separador de milhares 3 9 4 3" xfId="37992" xr:uid="{00000000-0005-0000-0000-000068940000}"/>
    <cellStyle name="Separador de milhares 3 9 5" xfId="37993" xr:uid="{00000000-0005-0000-0000-000069940000}"/>
    <cellStyle name="Separador de milhares 3 9 5 2" xfId="37994" xr:uid="{00000000-0005-0000-0000-00006A940000}"/>
    <cellStyle name="Separador de milhares 3 9 6" xfId="37995" xr:uid="{00000000-0005-0000-0000-00006B940000}"/>
    <cellStyle name="Separador de milhares 3 9 6 2" xfId="37996" xr:uid="{00000000-0005-0000-0000-00006C940000}"/>
    <cellStyle name="Separador de milhares 3 9 7" xfId="37997" xr:uid="{00000000-0005-0000-0000-00006D940000}"/>
    <cellStyle name="Separador de milhares 3 9 8" xfId="37998" xr:uid="{00000000-0005-0000-0000-00006E940000}"/>
    <cellStyle name="Separador de milhares 3 9 9" xfId="37999" xr:uid="{00000000-0005-0000-0000-00006F940000}"/>
    <cellStyle name="Separador de milhares 3 90" xfId="38000" xr:uid="{00000000-0005-0000-0000-000070940000}"/>
    <cellStyle name="Separador de milhares 3 91" xfId="38001" xr:uid="{00000000-0005-0000-0000-000071940000}"/>
    <cellStyle name="Separador de milhares 3 92" xfId="38002" xr:uid="{00000000-0005-0000-0000-000072940000}"/>
    <cellStyle name="Separador de milhares 3 93" xfId="38003" xr:uid="{00000000-0005-0000-0000-000073940000}"/>
    <cellStyle name="Separador de milhares 3 94" xfId="38004" xr:uid="{00000000-0005-0000-0000-000074940000}"/>
    <cellStyle name="Separador de milhares 3 95" xfId="38005" xr:uid="{00000000-0005-0000-0000-000075940000}"/>
    <cellStyle name="Separador de milhares 3 96" xfId="38006" xr:uid="{00000000-0005-0000-0000-000076940000}"/>
    <cellStyle name="Separador de milhares 3 97" xfId="38007" xr:uid="{00000000-0005-0000-0000-000077940000}"/>
    <cellStyle name="Separador de milhares 3 98" xfId="38008" xr:uid="{00000000-0005-0000-0000-000078940000}"/>
    <cellStyle name="Separador de milhares 3 99" xfId="38009" xr:uid="{00000000-0005-0000-0000-000079940000}"/>
    <cellStyle name="Separador de milhares 4 10" xfId="38010" xr:uid="{00000000-0005-0000-0000-00007A940000}"/>
    <cellStyle name="Separador de milhares 4 100" xfId="38011" xr:uid="{00000000-0005-0000-0000-00007B940000}"/>
    <cellStyle name="Separador de milhares 4 101" xfId="38012" xr:uid="{00000000-0005-0000-0000-00007C940000}"/>
    <cellStyle name="Separador de milhares 4 102" xfId="38013" xr:uid="{00000000-0005-0000-0000-00007D940000}"/>
    <cellStyle name="Separador de milhares 4 103" xfId="38014" xr:uid="{00000000-0005-0000-0000-00007E940000}"/>
    <cellStyle name="Separador de milhares 4 104" xfId="38015" xr:uid="{00000000-0005-0000-0000-00007F940000}"/>
    <cellStyle name="Separador de milhares 4 105" xfId="38016" xr:uid="{00000000-0005-0000-0000-000080940000}"/>
    <cellStyle name="Separador de milhares 4 106" xfId="38017" xr:uid="{00000000-0005-0000-0000-000081940000}"/>
    <cellStyle name="Separador de milhares 4 107" xfId="38018" xr:uid="{00000000-0005-0000-0000-000082940000}"/>
    <cellStyle name="Separador de milhares 4 108" xfId="38019" xr:uid="{00000000-0005-0000-0000-000083940000}"/>
    <cellStyle name="Separador de milhares 4 109" xfId="38020" xr:uid="{00000000-0005-0000-0000-000084940000}"/>
    <cellStyle name="Separador de milhares 4 11" xfId="38021" xr:uid="{00000000-0005-0000-0000-000085940000}"/>
    <cellStyle name="Separador de milhares 4 110" xfId="38022" xr:uid="{00000000-0005-0000-0000-000086940000}"/>
    <cellStyle name="Separador de milhares 4 111" xfId="38023" xr:uid="{00000000-0005-0000-0000-000087940000}"/>
    <cellStyle name="Separador de milhares 4 112" xfId="38024" xr:uid="{00000000-0005-0000-0000-000088940000}"/>
    <cellStyle name="Separador de milhares 4 113" xfId="38025" xr:uid="{00000000-0005-0000-0000-000089940000}"/>
    <cellStyle name="Separador de milhares 4 114" xfId="38026" xr:uid="{00000000-0005-0000-0000-00008A940000}"/>
    <cellStyle name="Separador de milhares 4 115" xfId="38027" xr:uid="{00000000-0005-0000-0000-00008B940000}"/>
    <cellStyle name="Separador de milhares 4 116" xfId="38028" xr:uid="{00000000-0005-0000-0000-00008C940000}"/>
    <cellStyle name="Separador de milhares 4 117" xfId="38029" xr:uid="{00000000-0005-0000-0000-00008D940000}"/>
    <cellStyle name="Separador de milhares 4 118" xfId="38030" xr:uid="{00000000-0005-0000-0000-00008E940000}"/>
    <cellStyle name="Separador de milhares 4 119" xfId="38031" xr:uid="{00000000-0005-0000-0000-00008F940000}"/>
    <cellStyle name="Separador de milhares 4 12" xfId="38032" xr:uid="{00000000-0005-0000-0000-000090940000}"/>
    <cellStyle name="Separador de milhares 4 120" xfId="38033" xr:uid="{00000000-0005-0000-0000-000091940000}"/>
    <cellStyle name="Separador de milhares 4 121" xfId="38034" xr:uid="{00000000-0005-0000-0000-000092940000}"/>
    <cellStyle name="Separador de milhares 4 122" xfId="38035" xr:uid="{00000000-0005-0000-0000-000093940000}"/>
    <cellStyle name="Separador de milhares 4 123" xfId="38036" xr:uid="{00000000-0005-0000-0000-000094940000}"/>
    <cellStyle name="Separador de milhares 4 124" xfId="38037" xr:uid="{00000000-0005-0000-0000-000095940000}"/>
    <cellStyle name="Separador de milhares 4 125" xfId="38038" xr:uid="{00000000-0005-0000-0000-000096940000}"/>
    <cellStyle name="Separador de milhares 4 126" xfId="38039" xr:uid="{00000000-0005-0000-0000-000097940000}"/>
    <cellStyle name="Separador de milhares 4 127" xfId="38040" xr:uid="{00000000-0005-0000-0000-000098940000}"/>
    <cellStyle name="Separador de milhares 4 128" xfId="38041" xr:uid="{00000000-0005-0000-0000-000099940000}"/>
    <cellStyle name="Separador de milhares 4 129" xfId="38042" xr:uid="{00000000-0005-0000-0000-00009A940000}"/>
    <cellStyle name="Separador de milhares 4 13" xfId="38043" xr:uid="{00000000-0005-0000-0000-00009B940000}"/>
    <cellStyle name="Separador de milhares 4 130" xfId="38044" xr:uid="{00000000-0005-0000-0000-00009C940000}"/>
    <cellStyle name="Separador de milhares 4 131" xfId="38045" xr:uid="{00000000-0005-0000-0000-00009D940000}"/>
    <cellStyle name="Separador de milhares 4 132" xfId="38046" xr:uid="{00000000-0005-0000-0000-00009E940000}"/>
    <cellStyle name="Separador de milhares 4 133" xfId="38047" xr:uid="{00000000-0005-0000-0000-00009F940000}"/>
    <cellStyle name="Separador de milhares 4 134" xfId="38048" xr:uid="{00000000-0005-0000-0000-0000A0940000}"/>
    <cellStyle name="Separador de milhares 4 135" xfId="38049" xr:uid="{00000000-0005-0000-0000-0000A1940000}"/>
    <cellStyle name="Separador de milhares 4 136" xfId="38050" xr:uid="{00000000-0005-0000-0000-0000A2940000}"/>
    <cellStyle name="Separador de milhares 4 137" xfId="38051" xr:uid="{00000000-0005-0000-0000-0000A3940000}"/>
    <cellStyle name="Separador de milhares 4 138" xfId="38052" xr:uid="{00000000-0005-0000-0000-0000A4940000}"/>
    <cellStyle name="Separador de milhares 4 139" xfId="38053" xr:uid="{00000000-0005-0000-0000-0000A5940000}"/>
    <cellStyle name="Separador de milhares 4 14" xfId="38054" xr:uid="{00000000-0005-0000-0000-0000A6940000}"/>
    <cellStyle name="Separador de milhares 4 140" xfId="38055" xr:uid="{00000000-0005-0000-0000-0000A7940000}"/>
    <cellStyle name="Separador de milhares 4 141" xfId="38056" xr:uid="{00000000-0005-0000-0000-0000A8940000}"/>
    <cellStyle name="Separador de milhares 4 142" xfId="38057" xr:uid="{00000000-0005-0000-0000-0000A9940000}"/>
    <cellStyle name="Separador de milhares 4 143" xfId="38058" xr:uid="{00000000-0005-0000-0000-0000AA940000}"/>
    <cellStyle name="Separador de milhares 4 144" xfId="38059" xr:uid="{00000000-0005-0000-0000-0000AB940000}"/>
    <cellStyle name="Separador de milhares 4 145" xfId="38060" xr:uid="{00000000-0005-0000-0000-0000AC940000}"/>
    <cellStyle name="Separador de milhares 4 146" xfId="38061" xr:uid="{00000000-0005-0000-0000-0000AD940000}"/>
    <cellStyle name="Separador de milhares 4 147" xfId="38062" xr:uid="{00000000-0005-0000-0000-0000AE940000}"/>
    <cellStyle name="Separador de milhares 4 148" xfId="38063" xr:uid="{00000000-0005-0000-0000-0000AF940000}"/>
    <cellStyle name="Separador de milhares 4 149" xfId="38064" xr:uid="{00000000-0005-0000-0000-0000B0940000}"/>
    <cellStyle name="Separador de milhares 4 15" xfId="38065" xr:uid="{00000000-0005-0000-0000-0000B1940000}"/>
    <cellStyle name="Separador de milhares 4 150" xfId="38066" xr:uid="{00000000-0005-0000-0000-0000B2940000}"/>
    <cellStyle name="Separador de milhares 4 151" xfId="38067" xr:uid="{00000000-0005-0000-0000-0000B3940000}"/>
    <cellStyle name="Separador de milhares 4 152" xfId="38068" xr:uid="{00000000-0005-0000-0000-0000B4940000}"/>
    <cellStyle name="Separador de milhares 4 153" xfId="38069" xr:uid="{00000000-0005-0000-0000-0000B5940000}"/>
    <cellStyle name="Separador de milhares 4 154" xfId="38070" xr:uid="{00000000-0005-0000-0000-0000B6940000}"/>
    <cellStyle name="Separador de milhares 4 155" xfId="38071" xr:uid="{00000000-0005-0000-0000-0000B7940000}"/>
    <cellStyle name="Separador de milhares 4 156" xfId="38072" xr:uid="{00000000-0005-0000-0000-0000B8940000}"/>
    <cellStyle name="Separador de milhares 4 157" xfId="38073" xr:uid="{00000000-0005-0000-0000-0000B9940000}"/>
    <cellStyle name="Separador de milhares 4 158" xfId="38074" xr:uid="{00000000-0005-0000-0000-0000BA940000}"/>
    <cellStyle name="Separador de milhares 4 159" xfId="38075" xr:uid="{00000000-0005-0000-0000-0000BB940000}"/>
    <cellStyle name="Separador de milhares 4 16" xfId="38076" xr:uid="{00000000-0005-0000-0000-0000BC940000}"/>
    <cellStyle name="Separador de milhares 4 160" xfId="38077" xr:uid="{00000000-0005-0000-0000-0000BD940000}"/>
    <cellStyle name="Separador de milhares 4 161" xfId="38078" xr:uid="{00000000-0005-0000-0000-0000BE940000}"/>
    <cellStyle name="Separador de milhares 4 162" xfId="38079" xr:uid="{00000000-0005-0000-0000-0000BF940000}"/>
    <cellStyle name="Separador de milhares 4 163" xfId="38080" xr:uid="{00000000-0005-0000-0000-0000C0940000}"/>
    <cellStyle name="Separador de milhares 4 164" xfId="38081" xr:uid="{00000000-0005-0000-0000-0000C1940000}"/>
    <cellStyle name="Separador de milhares 4 165" xfId="38082" xr:uid="{00000000-0005-0000-0000-0000C2940000}"/>
    <cellStyle name="Separador de milhares 4 166" xfId="38083" xr:uid="{00000000-0005-0000-0000-0000C3940000}"/>
    <cellStyle name="Separador de milhares 4 167" xfId="38084" xr:uid="{00000000-0005-0000-0000-0000C4940000}"/>
    <cellStyle name="Separador de milhares 4 168" xfId="38085" xr:uid="{00000000-0005-0000-0000-0000C5940000}"/>
    <cellStyle name="Separador de milhares 4 169" xfId="38086" xr:uid="{00000000-0005-0000-0000-0000C6940000}"/>
    <cellStyle name="Separador de milhares 4 17" xfId="38087" xr:uid="{00000000-0005-0000-0000-0000C7940000}"/>
    <cellStyle name="Separador de milhares 4 170" xfId="38088" xr:uid="{00000000-0005-0000-0000-0000C8940000}"/>
    <cellStyle name="Separador de milhares 4 171" xfId="38089" xr:uid="{00000000-0005-0000-0000-0000C9940000}"/>
    <cellStyle name="Separador de milhares 4 172" xfId="38090" xr:uid="{00000000-0005-0000-0000-0000CA940000}"/>
    <cellStyle name="Separador de milhares 4 173" xfId="38091" xr:uid="{00000000-0005-0000-0000-0000CB940000}"/>
    <cellStyle name="Separador de milhares 4 174" xfId="38092" xr:uid="{00000000-0005-0000-0000-0000CC940000}"/>
    <cellStyle name="Separador de milhares 4 175" xfId="38093" xr:uid="{00000000-0005-0000-0000-0000CD940000}"/>
    <cellStyle name="Separador de milhares 4 176" xfId="38094" xr:uid="{00000000-0005-0000-0000-0000CE940000}"/>
    <cellStyle name="Separador de milhares 4 177" xfId="38095" xr:uid="{00000000-0005-0000-0000-0000CF940000}"/>
    <cellStyle name="Separador de milhares 4 178" xfId="38096" xr:uid="{00000000-0005-0000-0000-0000D0940000}"/>
    <cellStyle name="Separador de milhares 4 179" xfId="38097" xr:uid="{00000000-0005-0000-0000-0000D1940000}"/>
    <cellStyle name="Separador de milhares 4 18" xfId="38098" xr:uid="{00000000-0005-0000-0000-0000D2940000}"/>
    <cellStyle name="Separador de milhares 4 180" xfId="38099" xr:uid="{00000000-0005-0000-0000-0000D3940000}"/>
    <cellStyle name="Separador de milhares 4 181" xfId="38100" xr:uid="{00000000-0005-0000-0000-0000D4940000}"/>
    <cellStyle name="Separador de milhares 4 182" xfId="38101" xr:uid="{00000000-0005-0000-0000-0000D5940000}"/>
    <cellStyle name="Separador de milhares 4 183" xfId="38102" xr:uid="{00000000-0005-0000-0000-0000D6940000}"/>
    <cellStyle name="Separador de milhares 4 184" xfId="38103" xr:uid="{00000000-0005-0000-0000-0000D7940000}"/>
    <cellStyle name="Separador de milhares 4 185" xfId="38104" xr:uid="{00000000-0005-0000-0000-0000D8940000}"/>
    <cellStyle name="Separador de milhares 4 186" xfId="38105" xr:uid="{00000000-0005-0000-0000-0000D9940000}"/>
    <cellStyle name="Separador de milhares 4 187" xfId="38106" xr:uid="{00000000-0005-0000-0000-0000DA940000}"/>
    <cellStyle name="Separador de milhares 4 188" xfId="38107" xr:uid="{00000000-0005-0000-0000-0000DB940000}"/>
    <cellStyle name="Separador de milhares 4 189" xfId="38108" xr:uid="{00000000-0005-0000-0000-0000DC940000}"/>
    <cellStyle name="Separador de milhares 4 19" xfId="38109" xr:uid="{00000000-0005-0000-0000-0000DD940000}"/>
    <cellStyle name="Separador de milhares 4 190" xfId="38110" xr:uid="{00000000-0005-0000-0000-0000DE940000}"/>
    <cellStyle name="Separador de milhares 4 2" xfId="38111" xr:uid="{00000000-0005-0000-0000-0000DF940000}"/>
    <cellStyle name="Separador de milhares 4 20" xfId="38112" xr:uid="{00000000-0005-0000-0000-0000E0940000}"/>
    <cellStyle name="Separador de milhares 4 21" xfId="38113" xr:uid="{00000000-0005-0000-0000-0000E1940000}"/>
    <cellStyle name="Separador de milhares 4 22" xfId="38114" xr:uid="{00000000-0005-0000-0000-0000E2940000}"/>
    <cellStyle name="Separador de milhares 4 23" xfId="38115" xr:uid="{00000000-0005-0000-0000-0000E3940000}"/>
    <cellStyle name="Separador de milhares 4 24" xfId="38116" xr:uid="{00000000-0005-0000-0000-0000E4940000}"/>
    <cellStyle name="Separador de milhares 4 25" xfId="38117" xr:uid="{00000000-0005-0000-0000-0000E5940000}"/>
    <cellStyle name="Separador de milhares 4 26" xfId="38118" xr:uid="{00000000-0005-0000-0000-0000E6940000}"/>
    <cellStyle name="Separador de milhares 4 27" xfId="38119" xr:uid="{00000000-0005-0000-0000-0000E7940000}"/>
    <cellStyle name="Separador de milhares 4 28" xfId="38120" xr:uid="{00000000-0005-0000-0000-0000E8940000}"/>
    <cellStyle name="Separador de milhares 4 29" xfId="38121" xr:uid="{00000000-0005-0000-0000-0000E9940000}"/>
    <cellStyle name="Separador de milhares 4 3" xfId="38122" xr:uid="{00000000-0005-0000-0000-0000EA940000}"/>
    <cellStyle name="Separador de milhares 4 30" xfId="38123" xr:uid="{00000000-0005-0000-0000-0000EB940000}"/>
    <cellStyle name="Separador de milhares 4 31" xfId="38124" xr:uid="{00000000-0005-0000-0000-0000EC940000}"/>
    <cellStyle name="Separador de milhares 4 32" xfId="38125" xr:uid="{00000000-0005-0000-0000-0000ED940000}"/>
    <cellStyle name="Separador de milhares 4 33" xfId="38126" xr:uid="{00000000-0005-0000-0000-0000EE940000}"/>
    <cellStyle name="Separador de milhares 4 34" xfId="38127" xr:uid="{00000000-0005-0000-0000-0000EF940000}"/>
    <cellStyle name="Separador de milhares 4 35" xfId="38128" xr:uid="{00000000-0005-0000-0000-0000F0940000}"/>
    <cellStyle name="Separador de milhares 4 36" xfId="38129" xr:uid="{00000000-0005-0000-0000-0000F1940000}"/>
    <cellStyle name="Separador de milhares 4 37" xfId="38130" xr:uid="{00000000-0005-0000-0000-0000F2940000}"/>
    <cellStyle name="Separador de milhares 4 38" xfId="38131" xr:uid="{00000000-0005-0000-0000-0000F3940000}"/>
    <cellStyle name="Separador de milhares 4 39" xfId="38132" xr:uid="{00000000-0005-0000-0000-0000F4940000}"/>
    <cellStyle name="Separador de milhares 4 4" xfId="38133" xr:uid="{00000000-0005-0000-0000-0000F5940000}"/>
    <cellStyle name="Separador de milhares 4 40" xfId="38134" xr:uid="{00000000-0005-0000-0000-0000F6940000}"/>
    <cellStyle name="Separador de milhares 4 41" xfId="38135" xr:uid="{00000000-0005-0000-0000-0000F7940000}"/>
    <cellStyle name="Separador de milhares 4 42" xfId="38136" xr:uid="{00000000-0005-0000-0000-0000F8940000}"/>
    <cellStyle name="Separador de milhares 4 43" xfId="38137" xr:uid="{00000000-0005-0000-0000-0000F9940000}"/>
    <cellStyle name="Separador de milhares 4 44" xfId="38138" xr:uid="{00000000-0005-0000-0000-0000FA940000}"/>
    <cellStyle name="Separador de milhares 4 45" xfId="38139" xr:uid="{00000000-0005-0000-0000-0000FB940000}"/>
    <cellStyle name="Separador de milhares 4 46" xfId="38140" xr:uid="{00000000-0005-0000-0000-0000FC940000}"/>
    <cellStyle name="Separador de milhares 4 47" xfId="38141" xr:uid="{00000000-0005-0000-0000-0000FD940000}"/>
    <cellStyle name="Separador de milhares 4 48" xfId="38142" xr:uid="{00000000-0005-0000-0000-0000FE940000}"/>
    <cellStyle name="Separador de milhares 4 49" xfId="38143" xr:uid="{00000000-0005-0000-0000-0000FF940000}"/>
    <cellStyle name="Separador de milhares 4 5" xfId="38144" xr:uid="{00000000-0005-0000-0000-000000950000}"/>
    <cellStyle name="Separador de milhares 4 50" xfId="38145" xr:uid="{00000000-0005-0000-0000-000001950000}"/>
    <cellStyle name="Separador de milhares 4 51" xfId="38146" xr:uid="{00000000-0005-0000-0000-000002950000}"/>
    <cellStyle name="Separador de milhares 4 52" xfId="38147" xr:uid="{00000000-0005-0000-0000-000003950000}"/>
    <cellStyle name="Separador de milhares 4 53" xfId="38148" xr:uid="{00000000-0005-0000-0000-000004950000}"/>
    <cellStyle name="Separador de milhares 4 54" xfId="38149" xr:uid="{00000000-0005-0000-0000-000005950000}"/>
    <cellStyle name="Separador de milhares 4 55" xfId="38150" xr:uid="{00000000-0005-0000-0000-000006950000}"/>
    <cellStyle name="Separador de milhares 4 56" xfId="38151" xr:uid="{00000000-0005-0000-0000-000007950000}"/>
    <cellStyle name="Separador de milhares 4 57" xfId="38152" xr:uid="{00000000-0005-0000-0000-000008950000}"/>
    <cellStyle name="Separador de milhares 4 58" xfId="38153" xr:uid="{00000000-0005-0000-0000-000009950000}"/>
    <cellStyle name="Separador de milhares 4 59" xfId="38154" xr:uid="{00000000-0005-0000-0000-00000A950000}"/>
    <cellStyle name="Separador de milhares 4 6" xfId="38155" xr:uid="{00000000-0005-0000-0000-00000B950000}"/>
    <cellStyle name="Separador de milhares 4 60" xfId="38156" xr:uid="{00000000-0005-0000-0000-00000C950000}"/>
    <cellStyle name="Separador de milhares 4 61" xfId="38157" xr:uid="{00000000-0005-0000-0000-00000D950000}"/>
    <cellStyle name="Separador de milhares 4 62" xfId="38158" xr:uid="{00000000-0005-0000-0000-00000E950000}"/>
    <cellStyle name="Separador de milhares 4 63" xfId="38159" xr:uid="{00000000-0005-0000-0000-00000F950000}"/>
    <cellStyle name="Separador de milhares 4 64" xfId="38160" xr:uid="{00000000-0005-0000-0000-000010950000}"/>
    <cellStyle name="Separador de milhares 4 65" xfId="38161" xr:uid="{00000000-0005-0000-0000-000011950000}"/>
    <cellStyle name="Separador de milhares 4 66" xfId="38162" xr:uid="{00000000-0005-0000-0000-000012950000}"/>
    <cellStyle name="Separador de milhares 4 67" xfId="38163" xr:uid="{00000000-0005-0000-0000-000013950000}"/>
    <cellStyle name="Separador de milhares 4 68" xfId="38164" xr:uid="{00000000-0005-0000-0000-000014950000}"/>
    <cellStyle name="Separador de milhares 4 69" xfId="38165" xr:uid="{00000000-0005-0000-0000-000015950000}"/>
    <cellStyle name="Separador de milhares 4 7" xfId="38166" xr:uid="{00000000-0005-0000-0000-000016950000}"/>
    <cellStyle name="Separador de milhares 4 70" xfId="38167" xr:uid="{00000000-0005-0000-0000-000017950000}"/>
    <cellStyle name="Separador de milhares 4 71" xfId="38168" xr:uid="{00000000-0005-0000-0000-000018950000}"/>
    <cellStyle name="Separador de milhares 4 72" xfId="38169" xr:uid="{00000000-0005-0000-0000-000019950000}"/>
    <cellStyle name="Separador de milhares 4 73" xfId="38170" xr:uid="{00000000-0005-0000-0000-00001A950000}"/>
    <cellStyle name="Separador de milhares 4 74" xfId="38171" xr:uid="{00000000-0005-0000-0000-00001B950000}"/>
    <cellStyle name="Separador de milhares 4 75" xfId="38172" xr:uid="{00000000-0005-0000-0000-00001C950000}"/>
    <cellStyle name="Separador de milhares 4 76" xfId="38173" xr:uid="{00000000-0005-0000-0000-00001D950000}"/>
    <cellStyle name="Separador de milhares 4 77" xfId="38174" xr:uid="{00000000-0005-0000-0000-00001E950000}"/>
    <cellStyle name="Separador de milhares 4 78" xfId="38175" xr:uid="{00000000-0005-0000-0000-00001F950000}"/>
    <cellStyle name="Separador de milhares 4 79" xfId="38176" xr:uid="{00000000-0005-0000-0000-000020950000}"/>
    <cellStyle name="Separador de milhares 4 8" xfId="38177" xr:uid="{00000000-0005-0000-0000-000021950000}"/>
    <cellStyle name="Separador de milhares 4 80" xfId="38178" xr:uid="{00000000-0005-0000-0000-000022950000}"/>
    <cellStyle name="Separador de milhares 4 81" xfId="38179" xr:uid="{00000000-0005-0000-0000-000023950000}"/>
    <cellStyle name="Separador de milhares 4 82" xfId="38180" xr:uid="{00000000-0005-0000-0000-000024950000}"/>
    <cellStyle name="Separador de milhares 4 83" xfId="38181" xr:uid="{00000000-0005-0000-0000-000025950000}"/>
    <cellStyle name="Separador de milhares 4 84" xfId="38182" xr:uid="{00000000-0005-0000-0000-000026950000}"/>
    <cellStyle name="Separador de milhares 4 85" xfId="38183" xr:uid="{00000000-0005-0000-0000-000027950000}"/>
    <cellStyle name="Separador de milhares 4 86" xfId="38184" xr:uid="{00000000-0005-0000-0000-000028950000}"/>
    <cellStyle name="Separador de milhares 4 87" xfId="38185" xr:uid="{00000000-0005-0000-0000-000029950000}"/>
    <cellStyle name="Separador de milhares 4 88" xfId="38186" xr:uid="{00000000-0005-0000-0000-00002A950000}"/>
    <cellStyle name="Separador de milhares 4 89" xfId="38187" xr:uid="{00000000-0005-0000-0000-00002B950000}"/>
    <cellStyle name="Separador de milhares 4 9" xfId="38188" xr:uid="{00000000-0005-0000-0000-00002C950000}"/>
    <cellStyle name="Separador de milhares 4 90" xfId="38189" xr:uid="{00000000-0005-0000-0000-00002D950000}"/>
    <cellStyle name="Separador de milhares 4 91" xfId="38190" xr:uid="{00000000-0005-0000-0000-00002E950000}"/>
    <cellStyle name="Separador de milhares 4 92" xfId="38191" xr:uid="{00000000-0005-0000-0000-00002F950000}"/>
    <cellStyle name="Separador de milhares 4 93" xfId="38192" xr:uid="{00000000-0005-0000-0000-000030950000}"/>
    <cellStyle name="Separador de milhares 4 94" xfId="38193" xr:uid="{00000000-0005-0000-0000-000031950000}"/>
    <cellStyle name="Separador de milhares 4 95" xfId="38194" xr:uid="{00000000-0005-0000-0000-000032950000}"/>
    <cellStyle name="Separador de milhares 4 96" xfId="38195" xr:uid="{00000000-0005-0000-0000-000033950000}"/>
    <cellStyle name="Separador de milhares 4 97" xfId="38196" xr:uid="{00000000-0005-0000-0000-000034950000}"/>
    <cellStyle name="Separador de milhares 4 98" xfId="38197" xr:uid="{00000000-0005-0000-0000-000035950000}"/>
    <cellStyle name="Separador de milhares 4 99" xfId="38198" xr:uid="{00000000-0005-0000-0000-000036950000}"/>
    <cellStyle name="Separador de milhares 5 10" xfId="38199" xr:uid="{00000000-0005-0000-0000-000037950000}"/>
    <cellStyle name="Separador de milhares 5 100" xfId="38200" xr:uid="{00000000-0005-0000-0000-000038950000}"/>
    <cellStyle name="Separador de milhares 5 101" xfId="38201" xr:uid="{00000000-0005-0000-0000-000039950000}"/>
    <cellStyle name="Separador de milhares 5 102" xfId="38202" xr:uid="{00000000-0005-0000-0000-00003A950000}"/>
    <cellStyle name="Separador de milhares 5 103" xfId="38203" xr:uid="{00000000-0005-0000-0000-00003B950000}"/>
    <cellStyle name="Separador de milhares 5 104" xfId="38204" xr:uid="{00000000-0005-0000-0000-00003C950000}"/>
    <cellStyle name="Separador de milhares 5 105" xfId="38205" xr:uid="{00000000-0005-0000-0000-00003D950000}"/>
    <cellStyle name="Separador de milhares 5 106" xfId="38206" xr:uid="{00000000-0005-0000-0000-00003E950000}"/>
    <cellStyle name="Separador de milhares 5 107" xfId="38207" xr:uid="{00000000-0005-0000-0000-00003F950000}"/>
    <cellStyle name="Separador de milhares 5 108" xfId="38208" xr:uid="{00000000-0005-0000-0000-000040950000}"/>
    <cellStyle name="Separador de milhares 5 109" xfId="38209" xr:uid="{00000000-0005-0000-0000-000041950000}"/>
    <cellStyle name="Separador de milhares 5 11" xfId="38210" xr:uid="{00000000-0005-0000-0000-000042950000}"/>
    <cellStyle name="Separador de milhares 5 110" xfId="38211" xr:uid="{00000000-0005-0000-0000-000043950000}"/>
    <cellStyle name="Separador de milhares 5 111" xfId="38212" xr:uid="{00000000-0005-0000-0000-000044950000}"/>
    <cellStyle name="Separador de milhares 5 112" xfId="38213" xr:uid="{00000000-0005-0000-0000-000045950000}"/>
    <cellStyle name="Separador de milhares 5 113" xfId="38214" xr:uid="{00000000-0005-0000-0000-000046950000}"/>
    <cellStyle name="Separador de milhares 5 114" xfId="38215" xr:uid="{00000000-0005-0000-0000-000047950000}"/>
    <cellStyle name="Separador de milhares 5 115" xfId="38216" xr:uid="{00000000-0005-0000-0000-000048950000}"/>
    <cellStyle name="Separador de milhares 5 116" xfId="38217" xr:uid="{00000000-0005-0000-0000-000049950000}"/>
    <cellStyle name="Separador de milhares 5 117" xfId="38218" xr:uid="{00000000-0005-0000-0000-00004A950000}"/>
    <cellStyle name="Separador de milhares 5 118" xfId="38219" xr:uid="{00000000-0005-0000-0000-00004B950000}"/>
    <cellStyle name="Separador de milhares 5 119" xfId="38220" xr:uid="{00000000-0005-0000-0000-00004C950000}"/>
    <cellStyle name="Separador de milhares 5 12" xfId="38221" xr:uid="{00000000-0005-0000-0000-00004D950000}"/>
    <cellStyle name="Separador de milhares 5 120" xfId="38222" xr:uid="{00000000-0005-0000-0000-00004E950000}"/>
    <cellStyle name="Separador de milhares 5 121" xfId="38223" xr:uid="{00000000-0005-0000-0000-00004F950000}"/>
    <cellStyle name="Separador de milhares 5 122" xfId="38224" xr:uid="{00000000-0005-0000-0000-000050950000}"/>
    <cellStyle name="Separador de milhares 5 123" xfId="38225" xr:uid="{00000000-0005-0000-0000-000051950000}"/>
    <cellStyle name="Separador de milhares 5 124" xfId="38226" xr:uid="{00000000-0005-0000-0000-000052950000}"/>
    <cellStyle name="Separador de milhares 5 125" xfId="38227" xr:uid="{00000000-0005-0000-0000-000053950000}"/>
    <cellStyle name="Separador de milhares 5 126" xfId="38228" xr:uid="{00000000-0005-0000-0000-000054950000}"/>
    <cellStyle name="Separador de milhares 5 127" xfId="38229" xr:uid="{00000000-0005-0000-0000-000055950000}"/>
    <cellStyle name="Separador de milhares 5 128" xfId="38230" xr:uid="{00000000-0005-0000-0000-000056950000}"/>
    <cellStyle name="Separador de milhares 5 129" xfId="38231" xr:uid="{00000000-0005-0000-0000-000057950000}"/>
    <cellStyle name="Separador de milhares 5 13" xfId="38232" xr:uid="{00000000-0005-0000-0000-000058950000}"/>
    <cellStyle name="Separador de milhares 5 130" xfId="38233" xr:uid="{00000000-0005-0000-0000-000059950000}"/>
    <cellStyle name="Separador de milhares 5 131" xfId="38234" xr:uid="{00000000-0005-0000-0000-00005A950000}"/>
    <cellStyle name="Separador de milhares 5 132" xfId="38235" xr:uid="{00000000-0005-0000-0000-00005B950000}"/>
    <cellStyle name="Separador de milhares 5 133" xfId="38236" xr:uid="{00000000-0005-0000-0000-00005C950000}"/>
    <cellStyle name="Separador de milhares 5 134" xfId="38237" xr:uid="{00000000-0005-0000-0000-00005D950000}"/>
    <cellStyle name="Separador de milhares 5 135" xfId="38238" xr:uid="{00000000-0005-0000-0000-00005E950000}"/>
    <cellStyle name="Separador de milhares 5 136" xfId="38239" xr:uid="{00000000-0005-0000-0000-00005F950000}"/>
    <cellStyle name="Separador de milhares 5 137" xfId="38240" xr:uid="{00000000-0005-0000-0000-000060950000}"/>
    <cellStyle name="Separador de milhares 5 138" xfId="38241" xr:uid="{00000000-0005-0000-0000-000061950000}"/>
    <cellStyle name="Separador de milhares 5 139" xfId="38242" xr:uid="{00000000-0005-0000-0000-000062950000}"/>
    <cellStyle name="Separador de milhares 5 14" xfId="38243" xr:uid="{00000000-0005-0000-0000-000063950000}"/>
    <cellStyle name="Separador de milhares 5 140" xfId="38244" xr:uid="{00000000-0005-0000-0000-000064950000}"/>
    <cellStyle name="Separador de milhares 5 141" xfId="38245" xr:uid="{00000000-0005-0000-0000-000065950000}"/>
    <cellStyle name="Separador de milhares 5 142" xfId="38246" xr:uid="{00000000-0005-0000-0000-000066950000}"/>
    <cellStyle name="Separador de milhares 5 143" xfId="38247" xr:uid="{00000000-0005-0000-0000-000067950000}"/>
    <cellStyle name="Separador de milhares 5 144" xfId="38248" xr:uid="{00000000-0005-0000-0000-000068950000}"/>
    <cellStyle name="Separador de milhares 5 145" xfId="38249" xr:uid="{00000000-0005-0000-0000-000069950000}"/>
    <cellStyle name="Separador de milhares 5 146" xfId="38250" xr:uid="{00000000-0005-0000-0000-00006A950000}"/>
    <cellStyle name="Separador de milhares 5 147" xfId="38251" xr:uid="{00000000-0005-0000-0000-00006B950000}"/>
    <cellStyle name="Separador de milhares 5 148" xfId="38252" xr:uid="{00000000-0005-0000-0000-00006C950000}"/>
    <cellStyle name="Separador de milhares 5 149" xfId="38253" xr:uid="{00000000-0005-0000-0000-00006D950000}"/>
    <cellStyle name="Separador de milhares 5 15" xfId="38254" xr:uid="{00000000-0005-0000-0000-00006E950000}"/>
    <cellStyle name="Separador de milhares 5 150" xfId="38255" xr:uid="{00000000-0005-0000-0000-00006F950000}"/>
    <cellStyle name="Separador de milhares 5 151" xfId="38256" xr:uid="{00000000-0005-0000-0000-000070950000}"/>
    <cellStyle name="Separador de milhares 5 152" xfId="38257" xr:uid="{00000000-0005-0000-0000-000071950000}"/>
    <cellStyle name="Separador de milhares 5 153" xfId="38258" xr:uid="{00000000-0005-0000-0000-000072950000}"/>
    <cellStyle name="Separador de milhares 5 154" xfId="38259" xr:uid="{00000000-0005-0000-0000-000073950000}"/>
    <cellStyle name="Separador de milhares 5 155" xfId="38260" xr:uid="{00000000-0005-0000-0000-000074950000}"/>
    <cellStyle name="Separador de milhares 5 156" xfId="38261" xr:uid="{00000000-0005-0000-0000-000075950000}"/>
    <cellStyle name="Separador de milhares 5 157" xfId="38262" xr:uid="{00000000-0005-0000-0000-000076950000}"/>
    <cellStyle name="Separador de milhares 5 158" xfId="38263" xr:uid="{00000000-0005-0000-0000-000077950000}"/>
    <cellStyle name="Separador de milhares 5 159" xfId="38264" xr:uid="{00000000-0005-0000-0000-000078950000}"/>
    <cellStyle name="Separador de milhares 5 16" xfId="38265" xr:uid="{00000000-0005-0000-0000-000079950000}"/>
    <cellStyle name="Separador de milhares 5 160" xfId="38266" xr:uid="{00000000-0005-0000-0000-00007A950000}"/>
    <cellStyle name="Separador de milhares 5 161" xfId="38267" xr:uid="{00000000-0005-0000-0000-00007B950000}"/>
    <cellStyle name="Separador de milhares 5 162" xfId="38268" xr:uid="{00000000-0005-0000-0000-00007C950000}"/>
    <cellStyle name="Separador de milhares 5 163" xfId="38269" xr:uid="{00000000-0005-0000-0000-00007D950000}"/>
    <cellStyle name="Separador de milhares 5 164" xfId="38270" xr:uid="{00000000-0005-0000-0000-00007E950000}"/>
    <cellStyle name="Separador de milhares 5 165" xfId="38271" xr:uid="{00000000-0005-0000-0000-00007F950000}"/>
    <cellStyle name="Separador de milhares 5 166" xfId="38272" xr:uid="{00000000-0005-0000-0000-000080950000}"/>
    <cellStyle name="Separador de milhares 5 167" xfId="38273" xr:uid="{00000000-0005-0000-0000-000081950000}"/>
    <cellStyle name="Separador de milhares 5 168" xfId="38274" xr:uid="{00000000-0005-0000-0000-000082950000}"/>
    <cellStyle name="Separador de milhares 5 169" xfId="38275" xr:uid="{00000000-0005-0000-0000-000083950000}"/>
    <cellStyle name="Separador de milhares 5 17" xfId="38276" xr:uid="{00000000-0005-0000-0000-000084950000}"/>
    <cellStyle name="Separador de milhares 5 170" xfId="38277" xr:uid="{00000000-0005-0000-0000-000085950000}"/>
    <cellStyle name="Separador de milhares 5 171" xfId="38278" xr:uid="{00000000-0005-0000-0000-000086950000}"/>
    <cellStyle name="Separador de milhares 5 172" xfId="38279" xr:uid="{00000000-0005-0000-0000-000087950000}"/>
    <cellStyle name="Separador de milhares 5 173" xfId="38280" xr:uid="{00000000-0005-0000-0000-000088950000}"/>
    <cellStyle name="Separador de milhares 5 174" xfId="38281" xr:uid="{00000000-0005-0000-0000-000089950000}"/>
    <cellStyle name="Separador de milhares 5 175" xfId="38282" xr:uid="{00000000-0005-0000-0000-00008A950000}"/>
    <cellStyle name="Separador de milhares 5 176" xfId="38283" xr:uid="{00000000-0005-0000-0000-00008B950000}"/>
    <cellStyle name="Separador de milhares 5 177" xfId="38284" xr:uid="{00000000-0005-0000-0000-00008C950000}"/>
    <cellStyle name="Separador de milhares 5 178" xfId="38285" xr:uid="{00000000-0005-0000-0000-00008D950000}"/>
    <cellStyle name="Separador de milhares 5 179" xfId="38286" xr:uid="{00000000-0005-0000-0000-00008E950000}"/>
    <cellStyle name="Separador de milhares 5 18" xfId="38287" xr:uid="{00000000-0005-0000-0000-00008F950000}"/>
    <cellStyle name="Separador de milhares 5 180" xfId="38288" xr:uid="{00000000-0005-0000-0000-000090950000}"/>
    <cellStyle name="Separador de milhares 5 181" xfId="38289" xr:uid="{00000000-0005-0000-0000-000091950000}"/>
    <cellStyle name="Separador de milhares 5 182" xfId="38290" xr:uid="{00000000-0005-0000-0000-000092950000}"/>
    <cellStyle name="Separador de milhares 5 183" xfId="38291" xr:uid="{00000000-0005-0000-0000-000093950000}"/>
    <cellStyle name="Separador de milhares 5 184" xfId="38292" xr:uid="{00000000-0005-0000-0000-000094950000}"/>
    <cellStyle name="Separador de milhares 5 185" xfId="38293" xr:uid="{00000000-0005-0000-0000-000095950000}"/>
    <cellStyle name="Separador de milhares 5 186" xfId="38294" xr:uid="{00000000-0005-0000-0000-000096950000}"/>
    <cellStyle name="Separador de milhares 5 19" xfId="38295" xr:uid="{00000000-0005-0000-0000-000097950000}"/>
    <cellStyle name="Separador de milhares 5 2" xfId="38296" xr:uid="{00000000-0005-0000-0000-000098950000}"/>
    <cellStyle name="Separador de milhares 5 20" xfId="38297" xr:uid="{00000000-0005-0000-0000-000099950000}"/>
    <cellStyle name="Separador de milhares 5 21" xfId="38298" xr:uid="{00000000-0005-0000-0000-00009A950000}"/>
    <cellStyle name="Separador de milhares 5 22" xfId="38299" xr:uid="{00000000-0005-0000-0000-00009B950000}"/>
    <cellStyle name="Separador de milhares 5 23" xfId="38300" xr:uid="{00000000-0005-0000-0000-00009C950000}"/>
    <cellStyle name="Separador de milhares 5 24" xfId="38301" xr:uid="{00000000-0005-0000-0000-00009D950000}"/>
    <cellStyle name="Separador de milhares 5 25" xfId="38302" xr:uid="{00000000-0005-0000-0000-00009E950000}"/>
    <cellStyle name="Separador de milhares 5 26" xfId="38303" xr:uid="{00000000-0005-0000-0000-00009F950000}"/>
    <cellStyle name="Separador de milhares 5 27" xfId="38304" xr:uid="{00000000-0005-0000-0000-0000A0950000}"/>
    <cellStyle name="Separador de milhares 5 28" xfId="38305" xr:uid="{00000000-0005-0000-0000-0000A1950000}"/>
    <cellStyle name="Separador de milhares 5 29" xfId="38306" xr:uid="{00000000-0005-0000-0000-0000A2950000}"/>
    <cellStyle name="Separador de milhares 5 3" xfId="38307" xr:uid="{00000000-0005-0000-0000-0000A3950000}"/>
    <cellStyle name="Separador de milhares 5 30" xfId="38308" xr:uid="{00000000-0005-0000-0000-0000A4950000}"/>
    <cellStyle name="Separador de milhares 5 31" xfId="38309" xr:uid="{00000000-0005-0000-0000-0000A5950000}"/>
    <cellStyle name="Separador de milhares 5 32" xfId="38310" xr:uid="{00000000-0005-0000-0000-0000A6950000}"/>
    <cellStyle name="Separador de milhares 5 33" xfId="38311" xr:uid="{00000000-0005-0000-0000-0000A7950000}"/>
    <cellStyle name="Separador de milhares 5 34" xfId="38312" xr:uid="{00000000-0005-0000-0000-0000A8950000}"/>
    <cellStyle name="Separador de milhares 5 35" xfId="38313" xr:uid="{00000000-0005-0000-0000-0000A9950000}"/>
    <cellStyle name="Separador de milhares 5 36" xfId="38314" xr:uid="{00000000-0005-0000-0000-0000AA950000}"/>
    <cellStyle name="Separador de milhares 5 37" xfId="38315" xr:uid="{00000000-0005-0000-0000-0000AB950000}"/>
    <cellStyle name="Separador de milhares 5 38" xfId="38316" xr:uid="{00000000-0005-0000-0000-0000AC950000}"/>
    <cellStyle name="Separador de milhares 5 39" xfId="38317" xr:uid="{00000000-0005-0000-0000-0000AD950000}"/>
    <cellStyle name="Separador de milhares 5 4" xfId="38318" xr:uid="{00000000-0005-0000-0000-0000AE950000}"/>
    <cellStyle name="Separador de milhares 5 40" xfId="38319" xr:uid="{00000000-0005-0000-0000-0000AF950000}"/>
    <cellStyle name="Separador de milhares 5 41" xfId="38320" xr:uid="{00000000-0005-0000-0000-0000B0950000}"/>
    <cellStyle name="Separador de milhares 5 42" xfId="38321" xr:uid="{00000000-0005-0000-0000-0000B1950000}"/>
    <cellStyle name="Separador de milhares 5 43" xfId="38322" xr:uid="{00000000-0005-0000-0000-0000B2950000}"/>
    <cellStyle name="Separador de milhares 5 44" xfId="38323" xr:uid="{00000000-0005-0000-0000-0000B3950000}"/>
    <cellStyle name="Separador de milhares 5 45" xfId="38324" xr:uid="{00000000-0005-0000-0000-0000B4950000}"/>
    <cellStyle name="Separador de milhares 5 46" xfId="38325" xr:uid="{00000000-0005-0000-0000-0000B5950000}"/>
    <cellStyle name="Separador de milhares 5 47" xfId="38326" xr:uid="{00000000-0005-0000-0000-0000B6950000}"/>
    <cellStyle name="Separador de milhares 5 48" xfId="38327" xr:uid="{00000000-0005-0000-0000-0000B7950000}"/>
    <cellStyle name="Separador de milhares 5 49" xfId="38328" xr:uid="{00000000-0005-0000-0000-0000B8950000}"/>
    <cellStyle name="Separador de milhares 5 5" xfId="38329" xr:uid="{00000000-0005-0000-0000-0000B9950000}"/>
    <cellStyle name="Separador de milhares 5 50" xfId="38330" xr:uid="{00000000-0005-0000-0000-0000BA950000}"/>
    <cellStyle name="Separador de milhares 5 51" xfId="38331" xr:uid="{00000000-0005-0000-0000-0000BB950000}"/>
    <cellStyle name="Separador de milhares 5 52" xfId="38332" xr:uid="{00000000-0005-0000-0000-0000BC950000}"/>
    <cellStyle name="Separador de milhares 5 53" xfId="38333" xr:uid="{00000000-0005-0000-0000-0000BD950000}"/>
    <cellStyle name="Separador de milhares 5 54" xfId="38334" xr:uid="{00000000-0005-0000-0000-0000BE950000}"/>
    <cellStyle name="Separador de milhares 5 55" xfId="38335" xr:uid="{00000000-0005-0000-0000-0000BF950000}"/>
    <cellStyle name="Separador de milhares 5 56" xfId="38336" xr:uid="{00000000-0005-0000-0000-0000C0950000}"/>
    <cellStyle name="Separador de milhares 5 57" xfId="38337" xr:uid="{00000000-0005-0000-0000-0000C1950000}"/>
    <cellStyle name="Separador de milhares 5 58" xfId="38338" xr:uid="{00000000-0005-0000-0000-0000C2950000}"/>
    <cellStyle name="Separador de milhares 5 59" xfId="38339" xr:uid="{00000000-0005-0000-0000-0000C3950000}"/>
    <cellStyle name="Separador de milhares 5 6" xfId="38340" xr:uid="{00000000-0005-0000-0000-0000C4950000}"/>
    <cellStyle name="Separador de milhares 5 60" xfId="38341" xr:uid="{00000000-0005-0000-0000-0000C5950000}"/>
    <cellStyle name="Separador de milhares 5 61" xfId="38342" xr:uid="{00000000-0005-0000-0000-0000C6950000}"/>
    <cellStyle name="Separador de milhares 5 62" xfId="38343" xr:uid="{00000000-0005-0000-0000-0000C7950000}"/>
    <cellStyle name="Separador de milhares 5 63" xfId="38344" xr:uid="{00000000-0005-0000-0000-0000C8950000}"/>
    <cellStyle name="Separador de milhares 5 64" xfId="38345" xr:uid="{00000000-0005-0000-0000-0000C9950000}"/>
    <cellStyle name="Separador de milhares 5 65" xfId="38346" xr:uid="{00000000-0005-0000-0000-0000CA950000}"/>
    <cellStyle name="Separador de milhares 5 66" xfId="38347" xr:uid="{00000000-0005-0000-0000-0000CB950000}"/>
    <cellStyle name="Separador de milhares 5 67" xfId="38348" xr:uid="{00000000-0005-0000-0000-0000CC950000}"/>
    <cellStyle name="Separador de milhares 5 68" xfId="38349" xr:uid="{00000000-0005-0000-0000-0000CD950000}"/>
    <cellStyle name="Separador de milhares 5 69" xfId="38350" xr:uid="{00000000-0005-0000-0000-0000CE950000}"/>
    <cellStyle name="Separador de milhares 5 7" xfId="38351" xr:uid="{00000000-0005-0000-0000-0000CF950000}"/>
    <cellStyle name="Separador de milhares 5 70" xfId="38352" xr:uid="{00000000-0005-0000-0000-0000D0950000}"/>
    <cellStyle name="Separador de milhares 5 71" xfId="38353" xr:uid="{00000000-0005-0000-0000-0000D1950000}"/>
    <cellStyle name="Separador de milhares 5 72" xfId="38354" xr:uid="{00000000-0005-0000-0000-0000D2950000}"/>
    <cellStyle name="Separador de milhares 5 73" xfId="38355" xr:uid="{00000000-0005-0000-0000-0000D3950000}"/>
    <cellStyle name="Separador de milhares 5 74" xfId="38356" xr:uid="{00000000-0005-0000-0000-0000D4950000}"/>
    <cellStyle name="Separador de milhares 5 75" xfId="38357" xr:uid="{00000000-0005-0000-0000-0000D5950000}"/>
    <cellStyle name="Separador de milhares 5 76" xfId="38358" xr:uid="{00000000-0005-0000-0000-0000D6950000}"/>
    <cellStyle name="Separador de milhares 5 77" xfId="38359" xr:uid="{00000000-0005-0000-0000-0000D7950000}"/>
    <cellStyle name="Separador de milhares 5 78" xfId="38360" xr:uid="{00000000-0005-0000-0000-0000D8950000}"/>
    <cellStyle name="Separador de milhares 5 79" xfId="38361" xr:uid="{00000000-0005-0000-0000-0000D9950000}"/>
    <cellStyle name="Separador de milhares 5 8" xfId="38362" xr:uid="{00000000-0005-0000-0000-0000DA950000}"/>
    <cellStyle name="Separador de milhares 5 80" xfId="38363" xr:uid="{00000000-0005-0000-0000-0000DB950000}"/>
    <cellStyle name="Separador de milhares 5 81" xfId="38364" xr:uid="{00000000-0005-0000-0000-0000DC950000}"/>
    <cellStyle name="Separador de milhares 5 82" xfId="38365" xr:uid="{00000000-0005-0000-0000-0000DD950000}"/>
    <cellStyle name="Separador de milhares 5 83" xfId="38366" xr:uid="{00000000-0005-0000-0000-0000DE950000}"/>
    <cellStyle name="Separador de milhares 5 84" xfId="38367" xr:uid="{00000000-0005-0000-0000-0000DF950000}"/>
    <cellStyle name="Separador de milhares 5 85" xfId="38368" xr:uid="{00000000-0005-0000-0000-0000E0950000}"/>
    <cellStyle name="Separador de milhares 5 86" xfId="38369" xr:uid="{00000000-0005-0000-0000-0000E1950000}"/>
    <cellStyle name="Separador de milhares 5 87" xfId="38370" xr:uid="{00000000-0005-0000-0000-0000E2950000}"/>
    <cellStyle name="Separador de milhares 5 88" xfId="38371" xr:uid="{00000000-0005-0000-0000-0000E3950000}"/>
    <cellStyle name="Separador de milhares 5 89" xfId="38372" xr:uid="{00000000-0005-0000-0000-0000E4950000}"/>
    <cellStyle name="Separador de milhares 5 9" xfId="38373" xr:uid="{00000000-0005-0000-0000-0000E5950000}"/>
    <cellStyle name="Separador de milhares 5 90" xfId="38374" xr:uid="{00000000-0005-0000-0000-0000E6950000}"/>
    <cellStyle name="Separador de milhares 5 91" xfId="38375" xr:uid="{00000000-0005-0000-0000-0000E7950000}"/>
    <cellStyle name="Separador de milhares 5 92" xfId="38376" xr:uid="{00000000-0005-0000-0000-0000E8950000}"/>
    <cellStyle name="Separador de milhares 5 93" xfId="38377" xr:uid="{00000000-0005-0000-0000-0000E9950000}"/>
    <cellStyle name="Separador de milhares 5 94" xfId="38378" xr:uid="{00000000-0005-0000-0000-0000EA950000}"/>
    <cellStyle name="Separador de milhares 5 95" xfId="38379" xr:uid="{00000000-0005-0000-0000-0000EB950000}"/>
    <cellStyle name="Separador de milhares 5 96" xfId="38380" xr:uid="{00000000-0005-0000-0000-0000EC950000}"/>
    <cellStyle name="Separador de milhares 5 97" xfId="38381" xr:uid="{00000000-0005-0000-0000-0000ED950000}"/>
    <cellStyle name="Separador de milhares 5 98" xfId="38382" xr:uid="{00000000-0005-0000-0000-0000EE950000}"/>
    <cellStyle name="Separador de milhares 5 99" xfId="38383" xr:uid="{00000000-0005-0000-0000-0000EF950000}"/>
    <cellStyle name="Separador de milhares 7 2" xfId="38384" xr:uid="{00000000-0005-0000-0000-0000F0950000}"/>
    <cellStyle name="Separador de milhares 7 2 10" xfId="38385" xr:uid="{00000000-0005-0000-0000-0000F1950000}"/>
    <cellStyle name="Separador de milhares 7 2 10 2" xfId="38386" xr:uid="{00000000-0005-0000-0000-0000F2950000}"/>
    <cellStyle name="Separador de milhares 7 2 11" xfId="38387" xr:uid="{00000000-0005-0000-0000-0000F3950000}"/>
    <cellStyle name="Separador de milhares 7 2 11 2" xfId="38388" xr:uid="{00000000-0005-0000-0000-0000F4950000}"/>
    <cellStyle name="Separador de milhares 7 2 12" xfId="38389" xr:uid="{00000000-0005-0000-0000-0000F5950000}"/>
    <cellStyle name="Separador de milhares 7 2 2" xfId="38390" xr:uid="{00000000-0005-0000-0000-0000F6950000}"/>
    <cellStyle name="Separador de milhares 7 2 2 2" xfId="38391" xr:uid="{00000000-0005-0000-0000-0000F7950000}"/>
    <cellStyle name="Separador de milhares 7 2 3" xfId="38392" xr:uid="{00000000-0005-0000-0000-0000F8950000}"/>
    <cellStyle name="Separador de milhares 7 2 3 2" xfId="38393" xr:uid="{00000000-0005-0000-0000-0000F9950000}"/>
    <cellStyle name="Separador de milhares 7 2 4" xfId="38394" xr:uid="{00000000-0005-0000-0000-0000FA950000}"/>
    <cellStyle name="Separador de milhares 7 2 4 2" xfId="38395" xr:uid="{00000000-0005-0000-0000-0000FB950000}"/>
    <cellStyle name="Separador de milhares 7 2 5" xfId="38396" xr:uid="{00000000-0005-0000-0000-0000FC950000}"/>
    <cellStyle name="Separador de milhares 7 2 5 2" xfId="38397" xr:uid="{00000000-0005-0000-0000-0000FD950000}"/>
    <cellStyle name="Separador de milhares 7 2 6" xfId="38398" xr:uid="{00000000-0005-0000-0000-0000FE950000}"/>
    <cellStyle name="Separador de milhares 7 2 6 2" xfId="38399" xr:uid="{00000000-0005-0000-0000-0000FF950000}"/>
    <cellStyle name="Separador de milhares 7 2 7" xfId="38400" xr:uid="{00000000-0005-0000-0000-000000960000}"/>
    <cellStyle name="Separador de milhares 7 2 7 2" xfId="38401" xr:uid="{00000000-0005-0000-0000-000001960000}"/>
    <cellStyle name="Separador de milhares 7 2 8" xfId="38402" xr:uid="{00000000-0005-0000-0000-000002960000}"/>
    <cellStyle name="Separador de milhares 7 2 8 2" xfId="38403" xr:uid="{00000000-0005-0000-0000-000003960000}"/>
    <cellStyle name="Separador de milhares 7 2 9" xfId="38404" xr:uid="{00000000-0005-0000-0000-000004960000}"/>
    <cellStyle name="Separador de milhares 7 2 9 2" xfId="38405" xr:uid="{00000000-0005-0000-0000-000005960000}"/>
    <cellStyle name="Separador de milhares 7 3" xfId="38406" xr:uid="{00000000-0005-0000-0000-000006960000}"/>
    <cellStyle name="Separador de milhares 7 3 10" xfId="38407" xr:uid="{00000000-0005-0000-0000-000007960000}"/>
    <cellStyle name="Separador de milhares 7 3 10 2" xfId="38408" xr:uid="{00000000-0005-0000-0000-000008960000}"/>
    <cellStyle name="Separador de milhares 7 3 11" xfId="38409" xr:uid="{00000000-0005-0000-0000-000009960000}"/>
    <cellStyle name="Separador de milhares 7 3 11 2" xfId="38410" xr:uid="{00000000-0005-0000-0000-00000A960000}"/>
    <cellStyle name="Separador de milhares 7 3 12" xfId="38411" xr:uid="{00000000-0005-0000-0000-00000B960000}"/>
    <cellStyle name="Separador de milhares 7 3 2" xfId="38412" xr:uid="{00000000-0005-0000-0000-00000C960000}"/>
    <cellStyle name="Separador de milhares 7 3 2 2" xfId="38413" xr:uid="{00000000-0005-0000-0000-00000D960000}"/>
    <cellStyle name="Separador de milhares 7 3 3" xfId="38414" xr:uid="{00000000-0005-0000-0000-00000E960000}"/>
    <cellStyle name="Separador de milhares 7 3 3 2" xfId="38415" xr:uid="{00000000-0005-0000-0000-00000F960000}"/>
    <cellStyle name="Separador de milhares 7 3 4" xfId="38416" xr:uid="{00000000-0005-0000-0000-000010960000}"/>
    <cellStyle name="Separador de milhares 7 3 4 2" xfId="38417" xr:uid="{00000000-0005-0000-0000-000011960000}"/>
    <cellStyle name="Separador de milhares 7 3 5" xfId="38418" xr:uid="{00000000-0005-0000-0000-000012960000}"/>
    <cellStyle name="Separador de milhares 7 3 5 2" xfId="38419" xr:uid="{00000000-0005-0000-0000-000013960000}"/>
    <cellStyle name="Separador de milhares 7 3 6" xfId="38420" xr:uid="{00000000-0005-0000-0000-000014960000}"/>
    <cellStyle name="Separador de milhares 7 3 6 2" xfId="38421" xr:uid="{00000000-0005-0000-0000-000015960000}"/>
    <cellStyle name="Separador de milhares 7 3 7" xfId="38422" xr:uid="{00000000-0005-0000-0000-000016960000}"/>
    <cellStyle name="Separador de milhares 7 3 7 2" xfId="38423" xr:uid="{00000000-0005-0000-0000-000017960000}"/>
    <cellStyle name="Separador de milhares 7 3 8" xfId="38424" xr:uid="{00000000-0005-0000-0000-000018960000}"/>
    <cellStyle name="Separador de milhares 7 3 8 2" xfId="38425" xr:uid="{00000000-0005-0000-0000-000019960000}"/>
    <cellStyle name="Separador de milhares 7 3 9" xfId="38426" xr:uid="{00000000-0005-0000-0000-00001A960000}"/>
    <cellStyle name="Separador de milhares 7 3 9 2" xfId="38427" xr:uid="{00000000-0005-0000-0000-00001B960000}"/>
    <cellStyle name="Separador de milhares 7 4" xfId="38428" xr:uid="{00000000-0005-0000-0000-00001C960000}"/>
    <cellStyle name="Separador de milhares 7 4 10" xfId="38429" xr:uid="{00000000-0005-0000-0000-00001D960000}"/>
    <cellStyle name="Separador de milhares 7 4 10 2" xfId="38430" xr:uid="{00000000-0005-0000-0000-00001E960000}"/>
    <cellStyle name="Separador de milhares 7 4 11" xfId="38431" xr:uid="{00000000-0005-0000-0000-00001F960000}"/>
    <cellStyle name="Separador de milhares 7 4 11 2" xfId="38432" xr:uid="{00000000-0005-0000-0000-000020960000}"/>
    <cellStyle name="Separador de milhares 7 4 12" xfId="38433" xr:uid="{00000000-0005-0000-0000-000021960000}"/>
    <cellStyle name="Separador de milhares 7 4 2" xfId="38434" xr:uid="{00000000-0005-0000-0000-000022960000}"/>
    <cellStyle name="Separador de milhares 7 4 2 2" xfId="38435" xr:uid="{00000000-0005-0000-0000-000023960000}"/>
    <cellStyle name="Separador de milhares 7 4 3" xfId="38436" xr:uid="{00000000-0005-0000-0000-000024960000}"/>
    <cellStyle name="Separador de milhares 7 4 3 2" xfId="38437" xr:uid="{00000000-0005-0000-0000-000025960000}"/>
    <cellStyle name="Separador de milhares 7 4 4" xfId="38438" xr:uid="{00000000-0005-0000-0000-000026960000}"/>
    <cellStyle name="Separador de milhares 7 4 4 2" xfId="38439" xr:uid="{00000000-0005-0000-0000-000027960000}"/>
    <cellStyle name="Separador de milhares 7 4 5" xfId="38440" xr:uid="{00000000-0005-0000-0000-000028960000}"/>
    <cellStyle name="Separador de milhares 7 4 5 2" xfId="38441" xr:uid="{00000000-0005-0000-0000-000029960000}"/>
    <cellStyle name="Separador de milhares 7 4 6" xfId="38442" xr:uid="{00000000-0005-0000-0000-00002A960000}"/>
    <cellStyle name="Separador de milhares 7 4 6 2" xfId="38443" xr:uid="{00000000-0005-0000-0000-00002B960000}"/>
    <cellStyle name="Separador de milhares 7 4 7" xfId="38444" xr:uid="{00000000-0005-0000-0000-00002C960000}"/>
    <cellStyle name="Separador de milhares 7 4 7 2" xfId="38445" xr:uid="{00000000-0005-0000-0000-00002D960000}"/>
    <cellStyle name="Separador de milhares 7 4 8" xfId="38446" xr:uid="{00000000-0005-0000-0000-00002E960000}"/>
    <cellStyle name="Separador de milhares 7 4 8 2" xfId="38447" xr:uid="{00000000-0005-0000-0000-00002F960000}"/>
    <cellStyle name="Separador de milhares 7 4 9" xfId="38448" xr:uid="{00000000-0005-0000-0000-000030960000}"/>
    <cellStyle name="Separador de milhares 7 4 9 2" xfId="38449" xr:uid="{00000000-0005-0000-0000-000031960000}"/>
    <cellStyle name="Texto de Aviso 2" xfId="38450" xr:uid="{00000000-0005-0000-0000-000032960000}"/>
    <cellStyle name="Texto Explicativo 2" xfId="38451" xr:uid="{00000000-0005-0000-0000-000033960000}"/>
    <cellStyle name="Título 1 2" xfId="38452" xr:uid="{00000000-0005-0000-0000-000034960000}"/>
    <cellStyle name="Título 2 2" xfId="38453" xr:uid="{00000000-0005-0000-0000-000035960000}"/>
    <cellStyle name="Título 3 2" xfId="38454" xr:uid="{00000000-0005-0000-0000-000036960000}"/>
    <cellStyle name="Título 3 2 2" xfId="38455" xr:uid="{00000000-0005-0000-0000-000037960000}"/>
    <cellStyle name="Título 3 2 2 2" xfId="38456" xr:uid="{00000000-0005-0000-0000-000038960000}"/>
    <cellStyle name="Título 3 2 2 2 2" xfId="38457" xr:uid="{00000000-0005-0000-0000-000039960000}"/>
    <cellStyle name="Título 3 2 2 3" xfId="38458" xr:uid="{00000000-0005-0000-0000-00003A960000}"/>
    <cellStyle name="Título 3 2 2 3 2" xfId="38459" xr:uid="{00000000-0005-0000-0000-00003B960000}"/>
    <cellStyle name="Título 3 2 2 4" xfId="38460" xr:uid="{00000000-0005-0000-0000-00003C960000}"/>
    <cellStyle name="Título 3 2 3" xfId="38461" xr:uid="{00000000-0005-0000-0000-00003D960000}"/>
    <cellStyle name="Título 3 2 3 2" xfId="38462" xr:uid="{00000000-0005-0000-0000-00003E960000}"/>
    <cellStyle name="Título 3 2 3 2 2" xfId="38463" xr:uid="{00000000-0005-0000-0000-00003F960000}"/>
    <cellStyle name="Título 3 2 3 3" xfId="38464" xr:uid="{00000000-0005-0000-0000-000040960000}"/>
    <cellStyle name="Título 3 2 3 3 2" xfId="38465" xr:uid="{00000000-0005-0000-0000-000041960000}"/>
    <cellStyle name="Título 3 2 3 4" xfId="38466" xr:uid="{00000000-0005-0000-0000-000042960000}"/>
    <cellStyle name="Título 3 2 4" xfId="38467" xr:uid="{00000000-0005-0000-0000-000043960000}"/>
    <cellStyle name="Título 3 2 4 2" xfId="38468" xr:uid="{00000000-0005-0000-0000-000044960000}"/>
    <cellStyle name="Título 4 2" xfId="38469" xr:uid="{00000000-0005-0000-0000-000045960000}"/>
    <cellStyle name="Título 5" xfId="38470" xr:uid="{00000000-0005-0000-0000-000046960000}"/>
    <cellStyle name="Total 2" xfId="38471" xr:uid="{00000000-0005-0000-0000-000047960000}"/>
    <cellStyle name="Total 2 10" xfId="38472" xr:uid="{00000000-0005-0000-0000-000048960000}"/>
    <cellStyle name="Total 2 10 2" xfId="38473" xr:uid="{00000000-0005-0000-0000-000049960000}"/>
    <cellStyle name="Total 2 10 2 2" xfId="38474" xr:uid="{00000000-0005-0000-0000-00004A960000}"/>
    <cellStyle name="Total 2 10 2 3" xfId="38475" xr:uid="{00000000-0005-0000-0000-00004B960000}"/>
    <cellStyle name="Total 2 10 2 4" xfId="38476" xr:uid="{00000000-0005-0000-0000-00004C960000}"/>
    <cellStyle name="Total 2 10 2 5" xfId="38477" xr:uid="{00000000-0005-0000-0000-00004D960000}"/>
    <cellStyle name="Total 2 10 3" xfId="38478" xr:uid="{00000000-0005-0000-0000-00004E960000}"/>
    <cellStyle name="Total 2 10 3 2" xfId="38479" xr:uid="{00000000-0005-0000-0000-00004F960000}"/>
    <cellStyle name="Total 2 10 3 3" xfId="38480" xr:uid="{00000000-0005-0000-0000-000050960000}"/>
    <cellStyle name="Total 2 10 3 4" xfId="38481" xr:uid="{00000000-0005-0000-0000-000051960000}"/>
    <cellStyle name="Total 2 10 3 5" xfId="38482" xr:uid="{00000000-0005-0000-0000-000052960000}"/>
    <cellStyle name="Total 2 10 4" xfId="38483" xr:uid="{00000000-0005-0000-0000-000053960000}"/>
    <cellStyle name="Total 2 10 4 2" xfId="38484" xr:uid="{00000000-0005-0000-0000-000054960000}"/>
    <cellStyle name="Total 2 10 4 3" xfId="38485" xr:uid="{00000000-0005-0000-0000-000055960000}"/>
    <cellStyle name="Total 2 10 4 4" xfId="38486" xr:uid="{00000000-0005-0000-0000-000056960000}"/>
    <cellStyle name="Total 2 10 4 5" xfId="38487" xr:uid="{00000000-0005-0000-0000-000057960000}"/>
    <cellStyle name="Total 2 10 5" xfId="38488" xr:uid="{00000000-0005-0000-0000-000058960000}"/>
    <cellStyle name="Total 2 10 5 2" xfId="38489" xr:uid="{00000000-0005-0000-0000-000059960000}"/>
    <cellStyle name="Total 2 10 5 3" xfId="38490" xr:uid="{00000000-0005-0000-0000-00005A960000}"/>
    <cellStyle name="Total 2 10 5 4" xfId="38491" xr:uid="{00000000-0005-0000-0000-00005B960000}"/>
    <cellStyle name="Total 2 10 5 5" xfId="38492" xr:uid="{00000000-0005-0000-0000-00005C960000}"/>
    <cellStyle name="Total 2 10 6" xfId="38493" xr:uid="{00000000-0005-0000-0000-00005D960000}"/>
    <cellStyle name="Total 2 10 7" xfId="38494" xr:uid="{00000000-0005-0000-0000-00005E960000}"/>
    <cellStyle name="Total 2 10 8" xfId="38495" xr:uid="{00000000-0005-0000-0000-00005F960000}"/>
    <cellStyle name="Total 2 10 9" xfId="38496" xr:uid="{00000000-0005-0000-0000-000060960000}"/>
    <cellStyle name="Total 2 11" xfId="38497" xr:uid="{00000000-0005-0000-0000-000061960000}"/>
    <cellStyle name="Total 2 11 2" xfId="38498" xr:uid="{00000000-0005-0000-0000-000062960000}"/>
    <cellStyle name="Total 2 11 3" xfId="38499" xr:uid="{00000000-0005-0000-0000-000063960000}"/>
    <cellStyle name="Total 2 11 4" xfId="38500" xr:uid="{00000000-0005-0000-0000-000064960000}"/>
    <cellStyle name="Total 2 11 5" xfId="38501" xr:uid="{00000000-0005-0000-0000-000065960000}"/>
    <cellStyle name="Total 2 12" xfId="38502" xr:uid="{00000000-0005-0000-0000-000066960000}"/>
    <cellStyle name="Total 2 12 2" xfId="38503" xr:uid="{00000000-0005-0000-0000-000067960000}"/>
    <cellStyle name="Total 2 12 3" xfId="38504" xr:uid="{00000000-0005-0000-0000-000068960000}"/>
    <cellStyle name="Total 2 12 4" xfId="38505" xr:uid="{00000000-0005-0000-0000-000069960000}"/>
    <cellStyle name="Total 2 12 5" xfId="38506" xr:uid="{00000000-0005-0000-0000-00006A960000}"/>
    <cellStyle name="Total 2 13" xfId="38507" xr:uid="{00000000-0005-0000-0000-00006B960000}"/>
    <cellStyle name="Total 2 13 2" xfId="38508" xr:uid="{00000000-0005-0000-0000-00006C960000}"/>
    <cellStyle name="Total 2 13 3" xfId="38509" xr:uid="{00000000-0005-0000-0000-00006D960000}"/>
    <cellStyle name="Total 2 13 4" xfId="38510" xr:uid="{00000000-0005-0000-0000-00006E960000}"/>
    <cellStyle name="Total 2 13 5" xfId="38511" xr:uid="{00000000-0005-0000-0000-00006F960000}"/>
    <cellStyle name="Total 2 14" xfId="38512" xr:uid="{00000000-0005-0000-0000-000070960000}"/>
    <cellStyle name="Total 2 14 2" xfId="38513" xr:uid="{00000000-0005-0000-0000-000071960000}"/>
    <cellStyle name="Total 2 14 3" xfId="38514" xr:uid="{00000000-0005-0000-0000-000072960000}"/>
    <cellStyle name="Total 2 14 4" xfId="38515" xr:uid="{00000000-0005-0000-0000-000073960000}"/>
    <cellStyle name="Total 2 14 5" xfId="38516" xr:uid="{00000000-0005-0000-0000-000074960000}"/>
    <cellStyle name="Total 2 15" xfId="38517" xr:uid="{00000000-0005-0000-0000-000075960000}"/>
    <cellStyle name="Total 2 15 2" xfId="38518" xr:uid="{00000000-0005-0000-0000-000076960000}"/>
    <cellStyle name="Total 2 15 3" xfId="38519" xr:uid="{00000000-0005-0000-0000-000077960000}"/>
    <cellStyle name="Total 2 15 4" xfId="38520" xr:uid="{00000000-0005-0000-0000-000078960000}"/>
    <cellStyle name="Total 2 16" xfId="38521" xr:uid="{00000000-0005-0000-0000-000079960000}"/>
    <cellStyle name="Total 2 17" xfId="38522" xr:uid="{00000000-0005-0000-0000-00007A960000}"/>
    <cellStyle name="Total 2 18" xfId="38523" xr:uid="{00000000-0005-0000-0000-00007B960000}"/>
    <cellStyle name="Total 2 2" xfId="38524" xr:uid="{00000000-0005-0000-0000-00007C960000}"/>
    <cellStyle name="Total 2 2 10" xfId="38525" xr:uid="{00000000-0005-0000-0000-00007D960000}"/>
    <cellStyle name="Total 2 2 10 2" xfId="38526" xr:uid="{00000000-0005-0000-0000-00007E960000}"/>
    <cellStyle name="Total 2 2 10 3" xfId="38527" xr:uid="{00000000-0005-0000-0000-00007F960000}"/>
    <cellStyle name="Total 2 2 10 4" xfId="38528" xr:uid="{00000000-0005-0000-0000-000080960000}"/>
    <cellStyle name="Total 2 2 10 5" xfId="38529" xr:uid="{00000000-0005-0000-0000-000081960000}"/>
    <cellStyle name="Total 2 2 11" xfId="38530" xr:uid="{00000000-0005-0000-0000-000082960000}"/>
    <cellStyle name="Total 2 2 11 2" xfId="38531" xr:uid="{00000000-0005-0000-0000-000083960000}"/>
    <cellStyle name="Total 2 2 11 3" xfId="38532" xr:uid="{00000000-0005-0000-0000-000084960000}"/>
    <cellStyle name="Total 2 2 11 4" xfId="38533" xr:uid="{00000000-0005-0000-0000-000085960000}"/>
    <cellStyle name="Total 2 2 11 5" xfId="38534" xr:uid="{00000000-0005-0000-0000-000086960000}"/>
    <cellStyle name="Total 2 2 12" xfId="38535" xr:uid="{00000000-0005-0000-0000-000087960000}"/>
    <cellStyle name="Total 2 2 12 2" xfId="38536" xr:uid="{00000000-0005-0000-0000-000088960000}"/>
    <cellStyle name="Total 2 2 12 3" xfId="38537" xr:uid="{00000000-0005-0000-0000-000089960000}"/>
    <cellStyle name="Total 2 2 12 4" xfId="38538" xr:uid="{00000000-0005-0000-0000-00008A960000}"/>
    <cellStyle name="Total 2 2 13" xfId="38539" xr:uid="{00000000-0005-0000-0000-00008B960000}"/>
    <cellStyle name="Total 2 2 14" xfId="38540" xr:uid="{00000000-0005-0000-0000-00008C960000}"/>
    <cellStyle name="Total 2 2 15" xfId="38541" xr:uid="{00000000-0005-0000-0000-00008D960000}"/>
    <cellStyle name="Total 2 2 2" xfId="38542" xr:uid="{00000000-0005-0000-0000-00008E960000}"/>
    <cellStyle name="Total 2 2 2 10" xfId="38543" xr:uid="{00000000-0005-0000-0000-00008F960000}"/>
    <cellStyle name="Total 2 2 2 10 2" xfId="38544" xr:uid="{00000000-0005-0000-0000-000090960000}"/>
    <cellStyle name="Total 2 2 2 10 3" xfId="38545" xr:uid="{00000000-0005-0000-0000-000091960000}"/>
    <cellStyle name="Total 2 2 2 10 4" xfId="38546" xr:uid="{00000000-0005-0000-0000-000092960000}"/>
    <cellStyle name="Total 2 2 2 10 5" xfId="38547" xr:uid="{00000000-0005-0000-0000-000093960000}"/>
    <cellStyle name="Total 2 2 2 10 6" xfId="38548" xr:uid="{00000000-0005-0000-0000-000094960000}"/>
    <cellStyle name="Total 2 2 2 11" xfId="38549" xr:uid="{00000000-0005-0000-0000-000095960000}"/>
    <cellStyle name="Total 2 2 2 11 2" xfId="38550" xr:uid="{00000000-0005-0000-0000-000096960000}"/>
    <cellStyle name="Total 2 2 2 11 3" xfId="38551" xr:uid="{00000000-0005-0000-0000-000097960000}"/>
    <cellStyle name="Total 2 2 2 11 4" xfId="38552" xr:uid="{00000000-0005-0000-0000-000098960000}"/>
    <cellStyle name="Total 2 2 2 12" xfId="38553" xr:uid="{00000000-0005-0000-0000-000099960000}"/>
    <cellStyle name="Total 2 2 2 13" xfId="38554" xr:uid="{00000000-0005-0000-0000-00009A960000}"/>
    <cellStyle name="Total 2 2 2 14" xfId="38555" xr:uid="{00000000-0005-0000-0000-00009B960000}"/>
    <cellStyle name="Total 2 2 2 2" xfId="38556" xr:uid="{00000000-0005-0000-0000-00009C960000}"/>
    <cellStyle name="Total 2 2 2 2 2" xfId="38557" xr:uid="{00000000-0005-0000-0000-00009D960000}"/>
    <cellStyle name="Total 2 2 2 2 2 2" xfId="38558" xr:uid="{00000000-0005-0000-0000-00009E960000}"/>
    <cellStyle name="Total 2 2 2 2 2 3" xfId="38559" xr:uid="{00000000-0005-0000-0000-00009F960000}"/>
    <cellStyle name="Total 2 2 2 2 2 4" xfId="38560" xr:uid="{00000000-0005-0000-0000-0000A0960000}"/>
    <cellStyle name="Total 2 2 2 2 2 5" xfId="38561" xr:uid="{00000000-0005-0000-0000-0000A1960000}"/>
    <cellStyle name="Total 2 2 2 2 3" xfId="38562" xr:uid="{00000000-0005-0000-0000-0000A2960000}"/>
    <cellStyle name="Total 2 2 2 2 3 2" xfId="38563" xr:uid="{00000000-0005-0000-0000-0000A3960000}"/>
    <cellStyle name="Total 2 2 2 2 3 3" xfId="38564" xr:uid="{00000000-0005-0000-0000-0000A4960000}"/>
    <cellStyle name="Total 2 2 2 2 3 4" xfId="38565" xr:uid="{00000000-0005-0000-0000-0000A5960000}"/>
    <cellStyle name="Total 2 2 2 2 3 5" xfId="38566" xr:uid="{00000000-0005-0000-0000-0000A6960000}"/>
    <cellStyle name="Total 2 2 2 2 4" xfId="38567" xr:uid="{00000000-0005-0000-0000-0000A7960000}"/>
    <cellStyle name="Total 2 2 2 2 4 2" xfId="38568" xr:uid="{00000000-0005-0000-0000-0000A8960000}"/>
    <cellStyle name="Total 2 2 2 2 4 3" xfId="38569" xr:uid="{00000000-0005-0000-0000-0000A9960000}"/>
    <cellStyle name="Total 2 2 2 2 4 4" xfId="38570" xr:uid="{00000000-0005-0000-0000-0000AA960000}"/>
    <cellStyle name="Total 2 2 2 2 4 5" xfId="38571" xr:uid="{00000000-0005-0000-0000-0000AB960000}"/>
    <cellStyle name="Total 2 2 2 2 5" xfId="38572" xr:uid="{00000000-0005-0000-0000-0000AC960000}"/>
    <cellStyle name="Total 2 2 2 2 5 2" xfId="38573" xr:uid="{00000000-0005-0000-0000-0000AD960000}"/>
    <cellStyle name="Total 2 2 2 2 5 3" xfId="38574" xr:uid="{00000000-0005-0000-0000-0000AE960000}"/>
    <cellStyle name="Total 2 2 2 2 5 4" xfId="38575" xr:uid="{00000000-0005-0000-0000-0000AF960000}"/>
    <cellStyle name="Total 2 2 2 2 5 5" xfId="38576" xr:uid="{00000000-0005-0000-0000-0000B0960000}"/>
    <cellStyle name="Total 2 2 2 2 6" xfId="38577" xr:uid="{00000000-0005-0000-0000-0000B1960000}"/>
    <cellStyle name="Total 2 2 2 2 6 2" xfId="38578" xr:uid="{00000000-0005-0000-0000-0000B2960000}"/>
    <cellStyle name="Total 2 2 2 2 6 3" xfId="38579" xr:uid="{00000000-0005-0000-0000-0000B3960000}"/>
    <cellStyle name="Total 2 2 2 2 6 4" xfId="38580" xr:uid="{00000000-0005-0000-0000-0000B4960000}"/>
    <cellStyle name="Total 2 2 2 2 7" xfId="38581" xr:uid="{00000000-0005-0000-0000-0000B5960000}"/>
    <cellStyle name="Total 2 2 2 2 7 2" xfId="38582" xr:uid="{00000000-0005-0000-0000-0000B6960000}"/>
    <cellStyle name="Total 2 2 2 2 8" xfId="38583" xr:uid="{00000000-0005-0000-0000-0000B7960000}"/>
    <cellStyle name="Total 2 2 2 2 8 2" xfId="38584" xr:uid="{00000000-0005-0000-0000-0000B8960000}"/>
    <cellStyle name="Total 2 2 2 2 9" xfId="38585" xr:uid="{00000000-0005-0000-0000-0000B9960000}"/>
    <cellStyle name="Total 2 2 2 3" xfId="38586" xr:uid="{00000000-0005-0000-0000-0000BA960000}"/>
    <cellStyle name="Total 2 2 2 3 2" xfId="38587" xr:uid="{00000000-0005-0000-0000-0000BB960000}"/>
    <cellStyle name="Total 2 2 2 3 2 2" xfId="38588" xr:uid="{00000000-0005-0000-0000-0000BC960000}"/>
    <cellStyle name="Total 2 2 2 3 2 3" xfId="38589" xr:uid="{00000000-0005-0000-0000-0000BD960000}"/>
    <cellStyle name="Total 2 2 2 3 2 4" xfId="38590" xr:uid="{00000000-0005-0000-0000-0000BE960000}"/>
    <cellStyle name="Total 2 2 2 3 2 5" xfId="38591" xr:uid="{00000000-0005-0000-0000-0000BF960000}"/>
    <cellStyle name="Total 2 2 2 3 3" xfId="38592" xr:uid="{00000000-0005-0000-0000-0000C0960000}"/>
    <cellStyle name="Total 2 2 2 3 3 2" xfId="38593" xr:uid="{00000000-0005-0000-0000-0000C1960000}"/>
    <cellStyle name="Total 2 2 2 3 3 3" xfId="38594" xr:uid="{00000000-0005-0000-0000-0000C2960000}"/>
    <cellStyle name="Total 2 2 2 3 3 4" xfId="38595" xr:uid="{00000000-0005-0000-0000-0000C3960000}"/>
    <cellStyle name="Total 2 2 2 3 3 5" xfId="38596" xr:uid="{00000000-0005-0000-0000-0000C4960000}"/>
    <cellStyle name="Total 2 2 2 3 4" xfId="38597" xr:uid="{00000000-0005-0000-0000-0000C5960000}"/>
    <cellStyle name="Total 2 2 2 3 4 2" xfId="38598" xr:uid="{00000000-0005-0000-0000-0000C6960000}"/>
    <cellStyle name="Total 2 2 2 3 4 3" xfId="38599" xr:uid="{00000000-0005-0000-0000-0000C7960000}"/>
    <cellStyle name="Total 2 2 2 3 4 4" xfId="38600" xr:uid="{00000000-0005-0000-0000-0000C8960000}"/>
    <cellStyle name="Total 2 2 2 3 4 5" xfId="38601" xr:uid="{00000000-0005-0000-0000-0000C9960000}"/>
    <cellStyle name="Total 2 2 2 3 5" xfId="38602" xr:uid="{00000000-0005-0000-0000-0000CA960000}"/>
    <cellStyle name="Total 2 2 2 3 5 2" xfId="38603" xr:uid="{00000000-0005-0000-0000-0000CB960000}"/>
    <cellStyle name="Total 2 2 2 3 5 3" xfId="38604" xr:uid="{00000000-0005-0000-0000-0000CC960000}"/>
    <cellStyle name="Total 2 2 2 3 5 4" xfId="38605" xr:uid="{00000000-0005-0000-0000-0000CD960000}"/>
    <cellStyle name="Total 2 2 2 3 5 5" xfId="38606" xr:uid="{00000000-0005-0000-0000-0000CE960000}"/>
    <cellStyle name="Total 2 2 2 3 6" xfId="38607" xr:uid="{00000000-0005-0000-0000-0000CF960000}"/>
    <cellStyle name="Total 2 2 2 3 6 2" xfId="38608" xr:uid="{00000000-0005-0000-0000-0000D0960000}"/>
    <cellStyle name="Total 2 2 2 3 6 3" xfId="38609" xr:uid="{00000000-0005-0000-0000-0000D1960000}"/>
    <cellStyle name="Total 2 2 2 3 6 4" xfId="38610" xr:uid="{00000000-0005-0000-0000-0000D2960000}"/>
    <cellStyle name="Total 2 2 2 3 7" xfId="38611" xr:uid="{00000000-0005-0000-0000-0000D3960000}"/>
    <cellStyle name="Total 2 2 2 3 7 2" xfId="38612" xr:uid="{00000000-0005-0000-0000-0000D4960000}"/>
    <cellStyle name="Total 2 2 2 3 8" xfId="38613" xr:uid="{00000000-0005-0000-0000-0000D5960000}"/>
    <cellStyle name="Total 2 2 2 3 8 2" xfId="38614" xr:uid="{00000000-0005-0000-0000-0000D6960000}"/>
    <cellStyle name="Total 2 2 2 3 9" xfId="38615" xr:uid="{00000000-0005-0000-0000-0000D7960000}"/>
    <cellStyle name="Total 2 2 2 4" xfId="38616" xr:uid="{00000000-0005-0000-0000-0000D8960000}"/>
    <cellStyle name="Total 2 2 2 4 2" xfId="38617" xr:uid="{00000000-0005-0000-0000-0000D9960000}"/>
    <cellStyle name="Total 2 2 2 4 2 2" xfId="38618" xr:uid="{00000000-0005-0000-0000-0000DA960000}"/>
    <cellStyle name="Total 2 2 2 4 2 3" xfId="38619" xr:uid="{00000000-0005-0000-0000-0000DB960000}"/>
    <cellStyle name="Total 2 2 2 4 2 4" xfId="38620" xr:uid="{00000000-0005-0000-0000-0000DC960000}"/>
    <cellStyle name="Total 2 2 2 4 2 5" xfId="38621" xr:uid="{00000000-0005-0000-0000-0000DD960000}"/>
    <cellStyle name="Total 2 2 2 4 3" xfId="38622" xr:uid="{00000000-0005-0000-0000-0000DE960000}"/>
    <cellStyle name="Total 2 2 2 4 3 2" xfId="38623" xr:uid="{00000000-0005-0000-0000-0000DF960000}"/>
    <cellStyle name="Total 2 2 2 4 3 3" xfId="38624" xr:uid="{00000000-0005-0000-0000-0000E0960000}"/>
    <cellStyle name="Total 2 2 2 4 3 4" xfId="38625" xr:uid="{00000000-0005-0000-0000-0000E1960000}"/>
    <cellStyle name="Total 2 2 2 4 3 5" xfId="38626" xr:uid="{00000000-0005-0000-0000-0000E2960000}"/>
    <cellStyle name="Total 2 2 2 4 4" xfId="38627" xr:uid="{00000000-0005-0000-0000-0000E3960000}"/>
    <cellStyle name="Total 2 2 2 4 4 2" xfId="38628" xr:uid="{00000000-0005-0000-0000-0000E4960000}"/>
    <cellStyle name="Total 2 2 2 4 4 3" xfId="38629" xr:uid="{00000000-0005-0000-0000-0000E5960000}"/>
    <cellStyle name="Total 2 2 2 4 4 4" xfId="38630" xr:uid="{00000000-0005-0000-0000-0000E6960000}"/>
    <cellStyle name="Total 2 2 2 4 4 5" xfId="38631" xr:uid="{00000000-0005-0000-0000-0000E7960000}"/>
    <cellStyle name="Total 2 2 2 4 5" xfId="38632" xr:uid="{00000000-0005-0000-0000-0000E8960000}"/>
    <cellStyle name="Total 2 2 2 4 5 2" xfId="38633" xr:uid="{00000000-0005-0000-0000-0000E9960000}"/>
    <cellStyle name="Total 2 2 2 4 5 3" xfId="38634" xr:uid="{00000000-0005-0000-0000-0000EA960000}"/>
    <cellStyle name="Total 2 2 2 4 5 4" xfId="38635" xr:uid="{00000000-0005-0000-0000-0000EB960000}"/>
    <cellStyle name="Total 2 2 2 4 5 5" xfId="38636" xr:uid="{00000000-0005-0000-0000-0000EC960000}"/>
    <cellStyle name="Total 2 2 2 4 6" xfId="38637" xr:uid="{00000000-0005-0000-0000-0000ED960000}"/>
    <cellStyle name="Total 2 2 2 4 6 2" xfId="38638" xr:uid="{00000000-0005-0000-0000-0000EE960000}"/>
    <cellStyle name="Total 2 2 2 4 6 3" xfId="38639" xr:uid="{00000000-0005-0000-0000-0000EF960000}"/>
    <cellStyle name="Total 2 2 2 4 6 4" xfId="38640" xr:uid="{00000000-0005-0000-0000-0000F0960000}"/>
    <cellStyle name="Total 2 2 2 4 7" xfId="38641" xr:uid="{00000000-0005-0000-0000-0000F1960000}"/>
    <cellStyle name="Total 2 2 2 4 7 2" xfId="38642" xr:uid="{00000000-0005-0000-0000-0000F2960000}"/>
    <cellStyle name="Total 2 2 2 4 8" xfId="38643" xr:uid="{00000000-0005-0000-0000-0000F3960000}"/>
    <cellStyle name="Total 2 2 2 4 8 2" xfId="38644" xr:uid="{00000000-0005-0000-0000-0000F4960000}"/>
    <cellStyle name="Total 2 2 2 4 9" xfId="38645" xr:uid="{00000000-0005-0000-0000-0000F5960000}"/>
    <cellStyle name="Total 2 2 2 5" xfId="38646" xr:uid="{00000000-0005-0000-0000-0000F6960000}"/>
    <cellStyle name="Total 2 2 2 5 2" xfId="38647" xr:uid="{00000000-0005-0000-0000-0000F7960000}"/>
    <cellStyle name="Total 2 2 2 5 2 2" xfId="38648" xr:uid="{00000000-0005-0000-0000-0000F8960000}"/>
    <cellStyle name="Total 2 2 2 5 2 3" xfId="38649" xr:uid="{00000000-0005-0000-0000-0000F9960000}"/>
    <cellStyle name="Total 2 2 2 5 2 4" xfId="38650" xr:uid="{00000000-0005-0000-0000-0000FA960000}"/>
    <cellStyle name="Total 2 2 2 5 2 5" xfId="38651" xr:uid="{00000000-0005-0000-0000-0000FB960000}"/>
    <cellStyle name="Total 2 2 2 5 3" xfId="38652" xr:uid="{00000000-0005-0000-0000-0000FC960000}"/>
    <cellStyle name="Total 2 2 2 5 3 2" xfId="38653" xr:uid="{00000000-0005-0000-0000-0000FD960000}"/>
    <cellStyle name="Total 2 2 2 5 3 3" xfId="38654" xr:uid="{00000000-0005-0000-0000-0000FE960000}"/>
    <cellStyle name="Total 2 2 2 5 3 4" xfId="38655" xr:uid="{00000000-0005-0000-0000-0000FF960000}"/>
    <cellStyle name="Total 2 2 2 5 3 5" xfId="38656" xr:uid="{00000000-0005-0000-0000-000000970000}"/>
    <cellStyle name="Total 2 2 2 5 4" xfId="38657" xr:uid="{00000000-0005-0000-0000-000001970000}"/>
    <cellStyle name="Total 2 2 2 5 4 2" xfId="38658" xr:uid="{00000000-0005-0000-0000-000002970000}"/>
    <cellStyle name="Total 2 2 2 5 4 3" xfId="38659" xr:uid="{00000000-0005-0000-0000-000003970000}"/>
    <cellStyle name="Total 2 2 2 5 4 4" xfId="38660" xr:uid="{00000000-0005-0000-0000-000004970000}"/>
    <cellStyle name="Total 2 2 2 5 4 5" xfId="38661" xr:uid="{00000000-0005-0000-0000-000005970000}"/>
    <cellStyle name="Total 2 2 2 5 5" xfId="38662" xr:uid="{00000000-0005-0000-0000-000006970000}"/>
    <cellStyle name="Total 2 2 2 5 5 2" xfId="38663" xr:uid="{00000000-0005-0000-0000-000007970000}"/>
    <cellStyle name="Total 2 2 2 5 5 3" xfId="38664" xr:uid="{00000000-0005-0000-0000-000008970000}"/>
    <cellStyle name="Total 2 2 2 5 5 4" xfId="38665" xr:uid="{00000000-0005-0000-0000-000009970000}"/>
    <cellStyle name="Total 2 2 2 5 5 5" xfId="38666" xr:uid="{00000000-0005-0000-0000-00000A970000}"/>
    <cellStyle name="Total 2 2 2 5 6" xfId="38667" xr:uid="{00000000-0005-0000-0000-00000B970000}"/>
    <cellStyle name="Total 2 2 2 5 7" xfId="38668" xr:uid="{00000000-0005-0000-0000-00000C970000}"/>
    <cellStyle name="Total 2 2 2 5 8" xfId="38669" xr:uid="{00000000-0005-0000-0000-00000D970000}"/>
    <cellStyle name="Total 2 2 2 5 9" xfId="38670" xr:uid="{00000000-0005-0000-0000-00000E970000}"/>
    <cellStyle name="Total 2 2 2 6" xfId="38671" xr:uid="{00000000-0005-0000-0000-00000F970000}"/>
    <cellStyle name="Total 2 2 2 6 2" xfId="38672" xr:uid="{00000000-0005-0000-0000-000010970000}"/>
    <cellStyle name="Total 2 2 2 6 2 2" xfId="38673" xr:uid="{00000000-0005-0000-0000-000011970000}"/>
    <cellStyle name="Total 2 2 2 6 2 3" xfId="38674" xr:uid="{00000000-0005-0000-0000-000012970000}"/>
    <cellStyle name="Total 2 2 2 6 2 4" xfId="38675" xr:uid="{00000000-0005-0000-0000-000013970000}"/>
    <cellStyle name="Total 2 2 2 6 2 5" xfId="38676" xr:uid="{00000000-0005-0000-0000-000014970000}"/>
    <cellStyle name="Total 2 2 2 6 3" xfId="38677" xr:uid="{00000000-0005-0000-0000-000015970000}"/>
    <cellStyle name="Total 2 2 2 6 3 2" xfId="38678" xr:uid="{00000000-0005-0000-0000-000016970000}"/>
    <cellStyle name="Total 2 2 2 6 3 3" xfId="38679" xr:uid="{00000000-0005-0000-0000-000017970000}"/>
    <cellStyle name="Total 2 2 2 6 3 4" xfId="38680" xr:uid="{00000000-0005-0000-0000-000018970000}"/>
    <cellStyle name="Total 2 2 2 6 3 5" xfId="38681" xr:uid="{00000000-0005-0000-0000-000019970000}"/>
    <cellStyle name="Total 2 2 2 6 4" xfId="38682" xr:uid="{00000000-0005-0000-0000-00001A970000}"/>
    <cellStyle name="Total 2 2 2 6 4 2" xfId="38683" xr:uid="{00000000-0005-0000-0000-00001B970000}"/>
    <cellStyle name="Total 2 2 2 6 4 3" xfId="38684" xr:uid="{00000000-0005-0000-0000-00001C970000}"/>
    <cellStyle name="Total 2 2 2 6 4 4" xfId="38685" xr:uid="{00000000-0005-0000-0000-00001D970000}"/>
    <cellStyle name="Total 2 2 2 6 4 5" xfId="38686" xr:uid="{00000000-0005-0000-0000-00001E970000}"/>
    <cellStyle name="Total 2 2 2 6 5" xfId="38687" xr:uid="{00000000-0005-0000-0000-00001F970000}"/>
    <cellStyle name="Total 2 2 2 6 5 2" xfId="38688" xr:uid="{00000000-0005-0000-0000-000020970000}"/>
    <cellStyle name="Total 2 2 2 6 5 3" xfId="38689" xr:uid="{00000000-0005-0000-0000-000021970000}"/>
    <cellStyle name="Total 2 2 2 6 5 4" xfId="38690" xr:uid="{00000000-0005-0000-0000-000022970000}"/>
    <cellStyle name="Total 2 2 2 6 5 5" xfId="38691" xr:uid="{00000000-0005-0000-0000-000023970000}"/>
    <cellStyle name="Total 2 2 2 6 6" xfId="38692" xr:uid="{00000000-0005-0000-0000-000024970000}"/>
    <cellStyle name="Total 2 2 2 6 7" xfId="38693" xr:uid="{00000000-0005-0000-0000-000025970000}"/>
    <cellStyle name="Total 2 2 2 6 8" xfId="38694" xr:uid="{00000000-0005-0000-0000-000026970000}"/>
    <cellStyle name="Total 2 2 2 6 9" xfId="38695" xr:uid="{00000000-0005-0000-0000-000027970000}"/>
    <cellStyle name="Total 2 2 2 7" xfId="38696" xr:uid="{00000000-0005-0000-0000-000028970000}"/>
    <cellStyle name="Total 2 2 2 7 2" xfId="38697" xr:uid="{00000000-0005-0000-0000-000029970000}"/>
    <cellStyle name="Total 2 2 2 7 3" xfId="38698" xr:uid="{00000000-0005-0000-0000-00002A970000}"/>
    <cellStyle name="Total 2 2 2 7 4" xfId="38699" xr:uid="{00000000-0005-0000-0000-00002B970000}"/>
    <cellStyle name="Total 2 2 2 7 5" xfId="38700" xr:uid="{00000000-0005-0000-0000-00002C970000}"/>
    <cellStyle name="Total 2 2 2 8" xfId="38701" xr:uid="{00000000-0005-0000-0000-00002D970000}"/>
    <cellStyle name="Total 2 2 2 8 2" xfId="38702" xr:uid="{00000000-0005-0000-0000-00002E970000}"/>
    <cellStyle name="Total 2 2 2 8 3" xfId="38703" xr:uid="{00000000-0005-0000-0000-00002F970000}"/>
    <cellStyle name="Total 2 2 2 8 4" xfId="38704" xr:uid="{00000000-0005-0000-0000-000030970000}"/>
    <cellStyle name="Total 2 2 2 8 5" xfId="38705" xr:uid="{00000000-0005-0000-0000-000031970000}"/>
    <cellStyle name="Total 2 2 2 9" xfId="38706" xr:uid="{00000000-0005-0000-0000-000032970000}"/>
    <cellStyle name="Total 2 2 2 9 2" xfId="38707" xr:uid="{00000000-0005-0000-0000-000033970000}"/>
    <cellStyle name="Total 2 2 2 9 3" xfId="38708" xr:uid="{00000000-0005-0000-0000-000034970000}"/>
    <cellStyle name="Total 2 2 2 9 4" xfId="38709" xr:uid="{00000000-0005-0000-0000-000035970000}"/>
    <cellStyle name="Total 2 2 2 9 5" xfId="38710" xr:uid="{00000000-0005-0000-0000-000036970000}"/>
    <cellStyle name="Total 2 2 3" xfId="38711" xr:uid="{00000000-0005-0000-0000-000037970000}"/>
    <cellStyle name="Total 2 2 3 10" xfId="38712" xr:uid="{00000000-0005-0000-0000-000038970000}"/>
    <cellStyle name="Total 2 2 3 10 2" xfId="38713" xr:uid="{00000000-0005-0000-0000-000039970000}"/>
    <cellStyle name="Total 2 2 3 10 3" xfId="38714" xr:uid="{00000000-0005-0000-0000-00003A970000}"/>
    <cellStyle name="Total 2 2 3 10 4" xfId="38715" xr:uid="{00000000-0005-0000-0000-00003B970000}"/>
    <cellStyle name="Total 2 2 3 10 5" xfId="38716" xr:uid="{00000000-0005-0000-0000-00003C970000}"/>
    <cellStyle name="Total 2 2 3 11" xfId="38717" xr:uid="{00000000-0005-0000-0000-00003D970000}"/>
    <cellStyle name="Total 2 2 3 11 2" xfId="38718" xr:uid="{00000000-0005-0000-0000-00003E970000}"/>
    <cellStyle name="Total 2 2 3 11 3" xfId="38719" xr:uid="{00000000-0005-0000-0000-00003F970000}"/>
    <cellStyle name="Total 2 2 3 11 4" xfId="38720" xr:uid="{00000000-0005-0000-0000-000040970000}"/>
    <cellStyle name="Total 2 2 3 12" xfId="38721" xr:uid="{00000000-0005-0000-0000-000041970000}"/>
    <cellStyle name="Total 2 2 3 13" xfId="38722" xr:uid="{00000000-0005-0000-0000-000042970000}"/>
    <cellStyle name="Total 2 2 3 14" xfId="38723" xr:uid="{00000000-0005-0000-0000-000043970000}"/>
    <cellStyle name="Total 2 2 3 2" xfId="38724" xr:uid="{00000000-0005-0000-0000-000044970000}"/>
    <cellStyle name="Total 2 2 3 2 2" xfId="38725" xr:uid="{00000000-0005-0000-0000-000045970000}"/>
    <cellStyle name="Total 2 2 3 2 2 2" xfId="38726" xr:uid="{00000000-0005-0000-0000-000046970000}"/>
    <cellStyle name="Total 2 2 3 2 2 3" xfId="38727" xr:uid="{00000000-0005-0000-0000-000047970000}"/>
    <cellStyle name="Total 2 2 3 2 2 4" xfId="38728" xr:uid="{00000000-0005-0000-0000-000048970000}"/>
    <cellStyle name="Total 2 2 3 2 2 5" xfId="38729" xr:uid="{00000000-0005-0000-0000-000049970000}"/>
    <cellStyle name="Total 2 2 3 2 3" xfId="38730" xr:uid="{00000000-0005-0000-0000-00004A970000}"/>
    <cellStyle name="Total 2 2 3 2 3 2" xfId="38731" xr:uid="{00000000-0005-0000-0000-00004B970000}"/>
    <cellStyle name="Total 2 2 3 2 3 3" xfId="38732" xr:uid="{00000000-0005-0000-0000-00004C970000}"/>
    <cellStyle name="Total 2 2 3 2 3 4" xfId="38733" xr:uid="{00000000-0005-0000-0000-00004D970000}"/>
    <cellStyle name="Total 2 2 3 2 3 5" xfId="38734" xr:uid="{00000000-0005-0000-0000-00004E970000}"/>
    <cellStyle name="Total 2 2 3 2 4" xfId="38735" xr:uid="{00000000-0005-0000-0000-00004F970000}"/>
    <cellStyle name="Total 2 2 3 2 4 2" xfId="38736" xr:uid="{00000000-0005-0000-0000-000050970000}"/>
    <cellStyle name="Total 2 2 3 2 4 3" xfId="38737" xr:uid="{00000000-0005-0000-0000-000051970000}"/>
    <cellStyle name="Total 2 2 3 2 4 4" xfId="38738" xr:uid="{00000000-0005-0000-0000-000052970000}"/>
    <cellStyle name="Total 2 2 3 2 4 5" xfId="38739" xr:uid="{00000000-0005-0000-0000-000053970000}"/>
    <cellStyle name="Total 2 2 3 2 5" xfId="38740" xr:uid="{00000000-0005-0000-0000-000054970000}"/>
    <cellStyle name="Total 2 2 3 2 5 2" xfId="38741" xr:uid="{00000000-0005-0000-0000-000055970000}"/>
    <cellStyle name="Total 2 2 3 2 5 3" xfId="38742" xr:uid="{00000000-0005-0000-0000-000056970000}"/>
    <cellStyle name="Total 2 2 3 2 5 4" xfId="38743" xr:uid="{00000000-0005-0000-0000-000057970000}"/>
    <cellStyle name="Total 2 2 3 2 5 5" xfId="38744" xr:uid="{00000000-0005-0000-0000-000058970000}"/>
    <cellStyle name="Total 2 2 3 2 6" xfId="38745" xr:uid="{00000000-0005-0000-0000-000059970000}"/>
    <cellStyle name="Total 2 2 3 2 6 2" xfId="38746" xr:uid="{00000000-0005-0000-0000-00005A970000}"/>
    <cellStyle name="Total 2 2 3 2 6 3" xfId="38747" xr:uid="{00000000-0005-0000-0000-00005B970000}"/>
    <cellStyle name="Total 2 2 3 2 6 4" xfId="38748" xr:uid="{00000000-0005-0000-0000-00005C970000}"/>
    <cellStyle name="Total 2 2 3 2 7" xfId="38749" xr:uid="{00000000-0005-0000-0000-00005D970000}"/>
    <cellStyle name="Total 2 2 3 2 8" xfId="38750" xr:uid="{00000000-0005-0000-0000-00005E970000}"/>
    <cellStyle name="Total 2 2 3 2 9" xfId="38751" xr:uid="{00000000-0005-0000-0000-00005F970000}"/>
    <cellStyle name="Total 2 2 3 3" xfId="38752" xr:uid="{00000000-0005-0000-0000-000060970000}"/>
    <cellStyle name="Total 2 2 3 3 2" xfId="38753" xr:uid="{00000000-0005-0000-0000-000061970000}"/>
    <cellStyle name="Total 2 2 3 3 2 2" xfId="38754" xr:uid="{00000000-0005-0000-0000-000062970000}"/>
    <cellStyle name="Total 2 2 3 3 2 3" xfId="38755" xr:uid="{00000000-0005-0000-0000-000063970000}"/>
    <cellStyle name="Total 2 2 3 3 2 4" xfId="38756" xr:uid="{00000000-0005-0000-0000-000064970000}"/>
    <cellStyle name="Total 2 2 3 3 2 5" xfId="38757" xr:uid="{00000000-0005-0000-0000-000065970000}"/>
    <cellStyle name="Total 2 2 3 3 3" xfId="38758" xr:uid="{00000000-0005-0000-0000-000066970000}"/>
    <cellStyle name="Total 2 2 3 3 3 2" xfId="38759" xr:uid="{00000000-0005-0000-0000-000067970000}"/>
    <cellStyle name="Total 2 2 3 3 3 3" xfId="38760" xr:uid="{00000000-0005-0000-0000-000068970000}"/>
    <cellStyle name="Total 2 2 3 3 3 4" xfId="38761" xr:uid="{00000000-0005-0000-0000-000069970000}"/>
    <cellStyle name="Total 2 2 3 3 3 5" xfId="38762" xr:uid="{00000000-0005-0000-0000-00006A970000}"/>
    <cellStyle name="Total 2 2 3 3 4" xfId="38763" xr:uid="{00000000-0005-0000-0000-00006B970000}"/>
    <cellStyle name="Total 2 2 3 3 4 2" xfId="38764" xr:uid="{00000000-0005-0000-0000-00006C970000}"/>
    <cellStyle name="Total 2 2 3 3 4 3" xfId="38765" xr:uid="{00000000-0005-0000-0000-00006D970000}"/>
    <cellStyle name="Total 2 2 3 3 4 4" xfId="38766" xr:uid="{00000000-0005-0000-0000-00006E970000}"/>
    <cellStyle name="Total 2 2 3 3 4 5" xfId="38767" xr:uid="{00000000-0005-0000-0000-00006F970000}"/>
    <cellStyle name="Total 2 2 3 3 5" xfId="38768" xr:uid="{00000000-0005-0000-0000-000070970000}"/>
    <cellStyle name="Total 2 2 3 3 5 2" xfId="38769" xr:uid="{00000000-0005-0000-0000-000071970000}"/>
    <cellStyle name="Total 2 2 3 3 5 3" xfId="38770" xr:uid="{00000000-0005-0000-0000-000072970000}"/>
    <cellStyle name="Total 2 2 3 3 5 4" xfId="38771" xr:uid="{00000000-0005-0000-0000-000073970000}"/>
    <cellStyle name="Total 2 2 3 3 5 5" xfId="38772" xr:uid="{00000000-0005-0000-0000-000074970000}"/>
    <cellStyle name="Total 2 2 3 3 6" xfId="38773" xr:uid="{00000000-0005-0000-0000-000075970000}"/>
    <cellStyle name="Total 2 2 3 3 6 2" xfId="38774" xr:uid="{00000000-0005-0000-0000-000076970000}"/>
    <cellStyle name="Total 2 2 3 3 6 3" xfId="38775" xr:uid="{00000000-0005-0000-0000-000077970000}"/>
    <cellStyle name="Total 2 2 3 3 6 4" xfId="38776" xr:uid="{00000000-0005-0000-0000-000078970000}"/>
    <cellStyle name="Total 2 2 3 3 7" xfId="38777" xr:uid="{00000000-0005-0000-0000-000079970000}"/>
    <cellStyle name="Total 2 2 3 3 7 2" xfId="38778" xr:uid="{00000000-0005-0000-0000-00007A970000}"/>
    <cellStyle name="Total 2 2 3 3 8" xfId="38779" xr:uid="{00000000-0005-0000-0000-00007B970000}"/>
    <cellStyle name="Total 2 2 3 3 8 2" xfId="38780" xr:uid="{00000000-0005-0000-0000-00007C970000}"/>
    <cellStyle name="Total 2 2 3 3 9" xfId="38781" xr:uid="{00000000-0005-0000-0000-00007D970000}"/>
    <cellStyle name="Total 2 2 3 4" xfId="38782" xr:uid="{00000000-0005-0000-0000-00007E970000}"/>
    <cellStyle name="Total 2 2 3 4 2" xfId="38783" xr:uid="{00000000-0005-0000-0000-00007F970000}"/>
    <cellStyle name="Total 2 2 3 4 2 2" xfId="38784" xr:uid="{00000000-0005-0000-0000-000080970000}"/>
    <cellStyle name="Total 2 2 3 4 2 3" xfId="38785" xr:uid="{00000000-0005-0000-0000-000081970000}"/>
    <cellStyle name="Total 2 2 3 4 2 4" xfId="38786" xr:uid="{00000000-0005-0000-0000-000082970000}"/>
    <cellStyle name="Total 2 2 3 4 2 5" xfId="38787" xr:uid="{00000000-0005-0000-0000-000083970000}"/>
    <cellStyle name="Total 2 2 3 4 3" xfId="38788" xr:uid="{00000000-0005-0000-0000-000084970000}"/>
    <cellStyle name="Total 2 2 3 4 3 2" xfId="38789" xr:uid="{00000000-0005-0000-0000-000085970000}"/>
    <cellStyle name="Total 2 2 3 4 3 3" xfId="38790" xr:uid="{00000000-0005-0000-0000-000086970000}"/>
    <cellStyle name="Total 2 2 3 4 3 4" xfId="38791" xr:uid="{00000000-0005-0000-0000-000087970000}"/>
    <cellStyle name="Total 2 2 3 4 3 5" xfId="38792" xr:uid="{00000000-0005-0000-0000-000088970000}"/>
    <cellStyle name="Total 2 2 3 4 4" xfId="38793" xr:uid="{00000000-0005-0000-0000-000089970000}"/>
    <cellStyle name="Total 2 2 3 4 4 2" xfId="38794" xr:uid="{00000000-0005-0000-0000-00008A970000}"/>
    <cellStyle name="Total 2 2 3 4 4 3" xfId="38795" xr:uid="{00000000-0005-0000-0000-00008B970000}"/>
    <cellStyle name="Total 2 2 3 4 4 4" xfId="38796" xr:uid="{00000000-0005-0000-0000-00008C970000}"/>
    <cellStyle name="Total 2 2 3 4 4 5" xfId="38797" xr:uid="{00000000-0005-0000-0000-00008D970000}"/>
    <cellStyle name="Total 2 2 3 4 5" xfId="38798" xr:uid="{00000000-0005-0000-0000-00008E970000}"/>
    <cellStyle name="Total 2 2 3 4 5 2" xfId="38799" xr:uid="{00000000-0005-0000-0000-00008F970000}"/>
    <cellStyle name="Total 2 2 3 4 5 3" xfId="38800" xr:uid="{00000000-0005-0000-0000-000090970000}"/>
    <cellStyle name="Total 2 2 3 4 5 4" xfId="38801" xr:uid="{00000000-0005-0000-0000-000091970000}"/>
    <cellStyle name="Total 2 2 3 4 5 5" xfId="38802" xr:uid="{00000000-0005-0000-0000-000092970000}"/>
    <cellStyle name="Total 2 2 3 4 6" xfId="38803" xr:uid="{00000000-0005-0000-0000-000093970000}"/>
    <cellStyle name="Total 2 2 3 4 6 2" xfId="38804" xr:uid="{00000000-0005-0000-0000-000094970000}"/>
    <cellStyle name="Total 2 2 3 4 6 3" xfId="38805" xr:uid="{00000000-0005-0000-0000-000095970000}"/>
    <cellStyle name="Total 2 2 3 4 6 4" xfId="38806" xr:uid="{00000000-0005-0000-0000-000096970000}"/>
    <cellStyle name="Total 2 2 3 4 7" xfId="38807" xr:uid="{00000000-0005-0000-0000-000097970000}"/>
    <cellStyle name="Total 2 2 3 4 7 2" xfId="38808" xr:uid="{00000000-0005-0000-0000-000098970000}"/>
    <cellStyle name="Total 2 2 3 4 8" xfId="38809" xr:uid="{00000000-0005-0000-0000-000099970000}"/>
    <cellStyle name="Total 2 2 3 4 8 2" xfId="38810" xr:uid="{00000000-0005-0000-0000-00009A970000}"/>
    <cellStyle name="Total 2 2 3 4 9" xfId="38811" xr:uid="{00000000-0005-0000-0000-00009B970000}"/>
    <cellStyle name="Total 2 2 3 5" xfId="38812" xr:uid="{00000000-0005-0000-0000-00009C970000}"/>
    <cellStyle name="Total 2 2 3 5 2" xfId="38813" xr:uid="{00000000-0005-0000-0000-00009D970000}"/>
    <cellStyle name="Total 2 2 3 5 2 2" xfId="38814" xr:uid="{00000000-0005-0000-0000-00009E970000}"/>
    <cellStyle name="Total 2 2 3 5 2 3" xfId="38815" xr:uid="{00000000-0005-0000-0000-00009F970000}"/>
    <cellStyle name="Total 2 2 3 5 2 4" xfId="38816" xr:uid="{00000000-0005-0000-0000-0000A0970000}"/>
    <cellStyle name="Total 2 2 3 5 2 5" xfId="38817" xr:uid="{00000000-0005-0000-0000-0000A1970000}"/>
    <cellStyle name="Total 2 2 3 5 3" xfId="38818" xr:uid="{00000000-0005-0000-0000-0000A2970000}"/>
    <cellStyle name="Total 2 2 3 5 3 2" xfId="38819" xr:uid="{00000000-0005-0000-0000-0000A3970000}"/>
    <cellStyle name="Total 2 2 3 5 3 3" xfId="38820" xr:uid="{00000000-0005-0000-0000-0000A4970000}"/>
    <cellStyle name="Total 2 2 3 5 3 4" xfId="38821" xr:uid="{00000000-0005-0000-0000-0000A5970000}"/>
    <cellStyle name="Total 2 2 3 5 3 5" xfId="38822" xr:uid="{00000000-0005-0000-0000-0000A6970000}"/>
    <cellStyle name="Total 2 2 3 5 4" xfId="38823" xr:uid="{00000000-0005-0000-0000-0000A7970000}"/>
    <cellStyle name="Total 2 2 3 5 4 2" xfId="38824" xr:uid="{00000000-0005-0000-0000-0000A8970000}"/>
    <cellStyle name="Total 2 2 3 5 4 3" xfId="38825" xr:uid="{00000000-0005-0000-0000-0000A9970000}"/>
    <cellStyle name="Total 2 2 3 5 4 4" xfId="38826" xr:uid="{00000000-0005-0000-0000-0000AA970000}"/>
    <cellStyle name="Total 2 2 3 5 4 5" xfId="38827" xr:uid="{00000000-0005-0000-0000-0000AB970000}"/>
    <cellStyle name="Total 2 2 3 5 5" xfId="38828" xr:uid="{00000000-0005-0000-0000-0000AC970000}"/>
    <cellStyle name="Total 2 2 3 5 5 2" xfId="38829" xr:uid="{00000000-0005-0000-0000-0000AD970000}"/>
    <cellStyle name="Total 2 2 3 5 5 3" xfId="38830" xr:uid="{00000000-0005-0000-0000-0000AE970000}"/>
    <cellStyle name="Total 2 2 3 5 5 4" xfId="38831" xr:uid="{00000000-0005-0000-0000-0000AF970000}"/>
    <cellStyle name="Total 2 2 3 5 5 5" xfId="38832" xr:uid="{00000000-0005-0000-0000-0000B0970000}"/>
    <cellStyle name="Total 2 2 3 5 6" xfId="38833" xr:uid="{00000000-0005-0000-0000-0000B1970000}"/>
    <cellStyle name="Total 2 2 3 5 6 2" xfId="38834" xr:uid="{00000000-0005-0000-0000-0000B2970000}"/>
    <cellStyle name="Total 2 2 3 5 7" xfId="38835" xr:uid="{00000000-0005-0000-0000-0000B3970000}"/>
    <cellStyle name="Total 2 2 3 5 7 2" xfId="38836" xr:uid="{00000000-0005-0000-0000-0000B4970000}"/>
    <cellStyle name="Total 2 2 3 5 8" xfId="38837" xr:uid="{00000000-0005-0000-0000-0000B5970000}"/>
    <cellStyle name="Total 2 2 3 5 8 2" xfId="38838" xr:uid="{00000000-0005-0000-0000-0000B6970000}"/>
    <cellStyle name="Total 2 2 3 5 9" xfId="38839" xr:uid="{00000000-0005-0000-0000-0000B7970000}"/>
    <cellStyle name="Total 2 2 3 6" xfId="38840" xr:uid="{00000000-0005-0000-0000-0000B8970000}"/>
    <cellStyle name="Total 2 2 3 6 2" xfId="38841" xr:uid="{00000000-0005-0000-0000-0000B9970000}"/>
    <cellStyle name="Total 2 2 3 6 2 2" xfId="38842" xr:uid="{00000000-0005-0000-0000-0000BA970000}"/>
    <cellStyle name="Total 2 2 3 6 2 3" xfId="38843" xr:uid="{00000000-0005-0000-0000-0000BB970000}"/>
    <cellStyle name="Total 2 2 3 6 2 4" xfId="38844" xr:uid="{00000000-0005-0000-0000-0000BC970000}"/>
    <cellStyle name="Total 2 2 3 6 2 5" xfId="38845" xr:uid="{00000000-0005-0000-0000-0000BD970000}"/>
    <cellStyle name="Total 2 2 3 6 3" xfId="38846" xr:uid="{00000000-0005-0000-0000-0000BE970000}"/>
    <cellStyle name="Total 2 2 3 6 3 2" xfId="38847" xr:uid="{00000000-0005-0000-0000-0000BF970000}"/>
    <cellStyle name="Total 2 2 3 6 3 3" xfId="38848" xr:uid="{00000000-0005-0000-0000-0000C0970000}"/>
    <cellStyle name="Total 2 2 3 6 3 4" xfId="38849" xr:uid="{00000000-0005-0000-0000-0000C1970000}"/>
    <cellStyle name="Total 2 2 3 6 3 5" xfId="38850" xr:uid="{00000000-0005-0000-0000-0000C2970000}"/>
    <cellStyle name="Total 2 2 3 6 4" xfId="38851" xr:uid="{00000000-0005-0000-0000-0000C3970000}"/>
    <cellStyle name="Total 2 2 3 6 4 2" xfId="38852" xr:uid="{00000000-0005-0000-0000-0000C4970000}"/>
    <cellStyle name="Total 2 2 3 6 4 3" xfId="38853" xr:uid="{00000000-0005-0000-0000-0000C5970000}"/>
    <cellStyle name="Total 2 2 3 6 4 4" xfId="38854" xr:uid="{00000000-0005-0000-0000-0000C6970000}"/>
    <cellStyle name="Total 2 2 3 6 4 5" xfId="38855" xr:uid="{00000000-0005-0000-0000-0000C7970000}"/>
    <cellStyle name="Total 2 2 3 6 5" xfId="38856" xr:uid="{00000000-0005-0000-0000-0000C8970000}"/>
    <cellStyle name="Total 2 2 3 6 5 2" xfId="38857" xr:uid="{00000000-0005-0000-0000-0000C9970000}"/>
    <cellStyle name="Total 2 2 3 6 5 3" xfId="38858" xr:uid="{00000000-0005-0000-0000-0000CA970000}"/>
    <cellStyle name="Total 2 2 3 6 5 4" xfId="38859" xr:uid="{00000000-0005-0000-0000-0000CB970000}"/>
    <cellStyle name="Total 2 2 3 6 5 5" xfId="38860" xr:uid="{00000000-0005-0000-0000-0000CC970000}"/>
    <cellStyle name="Total 2 2 3 6 6" xfId="38861" xr:uid="{00000000-0005-0000-0000-0000CD970000}"/>
    <cellStyle name="Total 2 2 3 6 7" xfId="38862" xr:uid="{00000000-0005-0000-0000-0000CE970000}"/>
    <cellStyle name="Total 2 2 3 6 8" xfId="38863" xr:uid="{00000000-0005-0000-0000-0000CF970000}"/>
    <cellStyle name="Total 2 2 3 6 9" xfId="38864" xr:uid="{00000000-0005-0000-0000-0000D0970000}"/>
    <cellStyle name="Total 2 2 3 7" xfId="38865" xr:uid="{00000000-0005-0000-0000-0000D1970000}"/>
    <cellStyle name="Total 2 2 3 7 2" xfId="38866" xr:uid="{00000000-0005-0000-0000-0000D2970000}"/>
    <cellStyle name="Total 2 2 3 7 3" xfId="38867" xr:uid="{00000000-0005-0000-0000-0000D3970000}"/>
    <cellStyle name="Total 2 2 3 7 4" xfId="38868" xr:uid="{00000000-0005-0000-0000-0000D4970000}"/>
    <cellStyle name="Total 2 2 3 7 5" xfId="38869" xr:uid="{00000000-0005-0000-0000-0000D5970000}"/>
    <cellStyle name="Total 2 2 3 8" xfId="38870" xr:uid="{00000000-0005-0000-0000-0000D6970000}"/>
    <cellStyle name="Total 2 2 3 8 2" xfId="38871" xr:uid="{00000000-0005-0000-0000-0000D7970000}"/>
    <cellStyle name="Total 2 2 3 8 3" xfId="38872" xr:uid="{00000000-0005-0000-0000-0000D8970000}"/>
    <cellStyle name="Total 2 2 3 8 4" xfId="38873" xr:uid="{00000000-0005-0000-0000-0000D9970000}"/>
    <cellStyle name="Total 2 2 3 8 5" xfId="38874" xr:uid="{00000000-0005-0000-0000-0000DA970000}"/>
    <cellStyle name="Total 2 2 3 9" xfId="38875" xr:uid="{00000000-0005-0000-0000-0000DB970000}"/>
    <cellStyle name="Total 2 2 3 9 2" xfId="38876" xr:uid="{00000000-0005-0000-0000-0000DC970000}"/>
    <cellStyle name="Total 2 2 3 9 3" xfId="38877" xr:uid="{00000000-0005-0000-0000-0000DD970000}"/>
    <cellStyle name="Total 2 2 3 9 4" xfId="38878" xr:uid="{00000000-0005-0000-0000-0000DE970000}"/>
    <cellStyle name="Total 2 2 3 9 5" xfId="38879" xr:uid="{00000000-0005-0000-0000-0000DF970000}"/>
    <cellStyle name="Total 2 2 4" xfId="38880" xr:uid="{00000000-0005-0000-0000-0000E0970000}"/>
    <cellStyle name="Total 2 2 4 10" xfId="38881" xr:uid="{00000000-0005-0000-0000-0000E1970000}"/>
    <cellStyle name="Total 2 2 4 10 2" xfId="38882" xr:uid="{00000000-0005-0000-0000-0000E2970000}"/>
    <cellStyle name="Total 2 2 4 10 3" xfId="38883" xr:uid="{00000000-0005-0000-0000-0000E3970000}"/>
    <cellStyle name="Total 2 2 4 10 4" xfId="38884" xr:uid="{00000000-0005-0000-0000-0000E4970000}"/>
    <cellStyle name="Total 2 2 4 10 5" xfId="38885" xr:uid="{00000000-0005-0000-0000-0000E5970000}"/>
    <cellStyle name="Total 2 2 4 11" xfId="38886" xr:uid="{00000000-0005-0000-0000-0000E6970000}"/>
    <cellStyle name="Total 2 2 4 11 2" xfId="38887" xr:uid="{00000000-0005-0000-0000-0000E7970000}"/>
    <cellStyle name="Total 2 2 4 11 3" xfId="38888" xr:uid="{00000000-0005-0000-0000-0000E8970000}"/>
    <cellStyle name="Total 2 2 4 11 4" xfId="38889" xr:uid="{00000000-0005-0000-0000-0000E9970000}"/>
    <cellStyle name="Total 2 2 4 12" xfId="38890" xr:uid="{00000000-0005-0000-0000-0000EA970000}"/>
    <cellStyle name="Total 2 2 4 13" xfId="38891" xr:uid="{00000000-0005-0000-0000-0000EB970000}"/>
    <cellStyle name="Total 2 2 4 14" xfId="38892" xr:uid="{00000000-0005-0000-0000-0000EC970000}"/>
    <cellStyle name="Total 2 2 4 2" xfId="38893" xr:uid="{00000000-0005-0000-0000-0000ED970000}"/>
    <cellStyle name="Total 2 2 4 2 2" xfId="38894" xr:uid="{00000000-0005-0000-0000-0000EE970000}"/>
    <cellStyle name="Total 2 2 4 2 2 2" xfId="38895" xr:uid="{00000000-0005-0000-0000-0000EF970000}"/>
    <cellStyle name="Total 2 2 4 2 2 3" xfId="38896" xr:uid="{00000000-0005-0000-0000-0000F0970000}"/>
    <cellStyle name="Total 2 2 4 2 2 4" xfId="38897" xr:uid="{00000000-0005-0000-0000-0000F1970000}"/>
    <cellStyle name="Total 2 2 4 2 2 5" xfId="38898" xr:uid="{00000000-0005-0000-0000-0000F2970000}"/>
    <cellStyle name="Total 2 2 4 2 3" xfId="38899" xr:uid="{00000000-0005-0000-0000-0000F3970000}"/>
    <cellStyle name="Total 2 2 4 2 3 2" xfId="38900" xr:uid="{00000000-0005-0000-0000-0000F4970000}"/>
    <cellStyle name="Total 2 2 4 2 3 3" xfId="38901" xr:uid="{00000000-0005-0000-0000-0000F5970000}"/>
    <cellStyle name="Total 2 2 4 2 3 4" xfId="38902" xr:uid="{00000000-0005-0000-0000-0000F6970000}"/>
    <cellStyle name="Total 2 2 4 2 3 5" xfId="38903" xr:uid="{00000000-0005-0000-0000-0000F7970000}"/>
    <cellStyle name="Total 2 2 4 2 4" xfId="38904" xr:uid="{00000000-0005-0000-0000-0000F8970000}"/>
    <cellStyle name="Total 2 2 4 2 4 2" xfId="38905" xr:uid="{00000000-0005-0000-0000-0000F9970000}"/>
    <cellStyle name="Total 2 2 4 2 4 3" xfId="38906" xr:uid="{00000000-0005-0000-0000-0000FA970000}"/>
    <cellStyle name="Total 2 2 4 2 4 4" xfId="38907" xr:uid="{00000000-0005-0000-0000-0000FB970000}"/>
    <cellStyle name="Total 2 2 4 2 4 5" xfId="38908" xr:uid="{00000000-0005-0000-0000-0000FC970000}"/>
    <cellStyle name="Total 2 2 4 2 5" xfId="38909" xr:uid="{00000000-0005-0000-0000-0000FD970000}"/>
    <cellStyle name="Total 2 2 4 2 5 2" xfId="38910" xr:uid="{00000000-0005-0000-0000-0000FE970000}"/>
    <cellStyle name="Total 2 2 4 2 5 3" xfId="38911" xr:uid="{00000000-0005-0000-0000-0000FF970000}"/>
    <cellStyle name="Total 2 2 4 2 5 4" xfId="38912" xr:uid="{00000000-0005-0000-0000-000000980000}"/>
    <cellStyle name="Total 2 2 4 2 5 5" xfId="38913" xr:uid="{00000000-0005-0000-0000-000001980000}"/>
    <cellStyle name="Total 2 2 4 2 6" xfId="38914" xr:uid="{00000000-0005-0000-0000-000002980000}"/>
    <cellStyle name="Total 2 2 4 2 6 2" xfId="38915" xr:uid="{00000000-0005-0000-0000-000003980000}"/>
    <cellStyle name="Total 2 2 4 2 6 3" xfId="38916" xr:uid="{00000000-0005-0000-0000-000004980000}"/>
    <cellStyle name="Total 2 2 4 2 6 4" xfId="38917" xr:uid="{00000000-0005-0000-0000-000005980000}"/>
    <cellStyle name="Total 2 2 4 2 7" xfId="38918" xr:uid="{00000000-0005-0000-0000-000006980000}"/>
    <cellStyle name="Total 2 2 4 2 8" xfId="38919" xr:uid="{00000000-0005-0000-0000-000007980000}"/>
    <cellStyle name="Total 2 2 4 2 9" xfId="38920" xr:uid="{00000000-0005-0000-0000-000008980000}"/>
    <cellStyle name="Total 2 2 4 3" xfId="38921" xr:uid="{00000000-0005-0000-0000-000009980000}"/>
    <cellStyle name="Total 2 2 4 3 2" xfId="38922" xr:uid="{00000000-0005-0000-0000-00000A980000}"/>
    <cellStyle name="Total 2 2 4 3 2 2" xfId="38923" xr:uid="{00000000-0005-0000-0000-00000B980000}"/>
    <cellStyle name="Total 2 2 4 3 2 3" xfId="38924" xr:uid="{00000000-0005-0000-0000-00000C980000}"/>
    <cellStyle name="Total 2 2 4 3 2 4" xfId="38925" xr:uid="{00000000-0005-0000-0000-00000D980000}"/>
    <cellStyle name="Total 2 2 4 3 2 5" xfId="38926" xr:uid="{00000000-0005-0000-0000-00000E980000}"/>
    <cellStyle name="Total 2 2 4 3 3" xfId="38927" xr:uid="{00000000-0005-0000-0000-00000F980000}"/>
    <cellStyle name="Total 2 2 4 3 3 2" xfId="38928" xr:uid="{00000000-0005-0000-0000-000010980000}"/>
    <cellStyle name="Total 2 2 4 3 3 3" xfId="38929" xr:uid="{00000000-0005-0000-0000-000011980000}"/>
    <cellStyle name="Total 2 2 4 3 3 4" xfId="38930" xr:uid="{00000000-0005-0000-0000-000012980000}"/>
    <cellStyle name="Total 2 2 4 3 3 5" xfId="38931" xr:uid="{00000000-0005-0000-0000-000013980000}"/>
    <cellStyle name="Total 2 2 4 3 4" xfId="38932" xr:uid="{00000000-0005-0000-0000-000014980000}"/>
    <cellStyle name="Total 2 2 4 3 4 2" xfId="38933" xr:uid="{00000000-0005-0000-0000-000015980000}"/>
    <cellStyle name="Total 2 2 4 3 4 3" xfId="38934" xr:uid="{00000000-0005-0000-0000-000016980000}"/>
    <cellStyle name="Total 2 2 4 3 4 4" xfId="38935" xr:uid="{00000000-0005-0000-0000-000017980000}"/>
    <cellStyle name="Total 2 2 4 3 4 5" xfId="38936" xr:uid="{00000000-0005-0000-0000-000018980000}"/>
    <cellStyle name="Total 2 2 4 3 5" xfId="38937" xr:uid="{00000000-0005-0000-0000-000019980000}"/>
    <cellStyle name="Total 2 2 4 3 5 2" xfId="38938" xr:uid="{00000000-0005-0000-0000-00001A980000}"/>
    <cellStyle name="Total 2 2 4 3 5 3" xfId="38939" xr:uid="{00000000-0005-0000-0000-00001B980000}"/>
    <cellStyle name="Total 2 2 4 3 5 4" xfId="38940" xr:uid="{00000000-0005-0000-0000-00001C980000}"/>
    <cellStyle name="Total 2 2 4 3 5 5" xfId="38941" xr:uid="{00000000-0005-0000-0000-00001D980000}"/>
    <cellStyle name="Total 2 2 4 3 6" xfId="38942" xr:uid="{00000000-0005-0000-0000-00001E980000}"/>
    <cellStyle name="Total 2 2 4 3 6 2" xfId="38943" xr:uid="{00000000-0005-0000-0000-00001F980000}"/>
    <cellStyle name="Total 2 2 4 3 6 3" xfId="38944" xr:uid="{00000000-0005-0000-0000-000020980000}"/>
    <cellStyle name="Total 2 2 4 3 6 4" xfId="38945" xr:uid="{00000000-0005-0000-0000-000021980000}"/>
    <cellStyle name="Total 2 2 4 3 7" xfId="38946" xr:uid="{00000000-0005-0000-0000-000022980000}"/>
    <cellStyle name="Total 2 2 4 3 7 2" xfId="38947" xr:uid="{00000000-0005-0000-0000-000023980000}"/>
    <cellStyle name="Total 2 2 4 3 8" xfId="38948" xr:uid="{00000000-0005-0000-0000-000024980000}"/>
    <cellStyle name="Total 2 2 4 3 8 2" xfId="38949" xr:uid="{00000000-0005-0000-0000-000025980000}"/>
    <cellStyle name="Total 2 2 4 3 9" xfId="38950" xr:uid="{00000000-0005-0000-0000-000026980000}"/>
    <cellStyle name="Total 2 2 4 4" xfId="38951" xr:uid="{00000000-0005-0000-0000-000027980000}"/>
    <cellStyle name="Total 2 2 4 4 2" xfId="38952" xr:uid="{00000000-0005-0000-0000-000028980000}"/>
    <cellStyle name="Total 2 2 4 4 2 2" xfId="38953" xr:uid="{00000000-0005-0000-0000-000029980000}"/>
    <cellStyle name="Total 2 2 4 4 2 3" xfId="38954" xr:uid="{00000000-0005-0000-0000-00002A980000}"/>
    <cellStyle name="Total 2 2 4 4 2 4" xfId="38955" xr:uid="{00000000-0005-0000-0000-00002B980000}"/>
    <cellStyle name="Total 2 2 4 4 2 5" xfId="38956" xr:uid="{00000000-0005-0000-0000-00002C980000}"/>
    <cellStyle name="Total 2 2 4 4 3" xfId="38957" xr:uid="{00000000-0005-0000-0000-00002D980000}"/>
    <cellStyle name="Total 2 2 4 4 3 2" xfId="38958" xr:uid="{00000000-0005-0000-0000-00002E980000}"/>
    <cellStyle name="Total 2 2 4 4 3 3" xfId="38959" xr:uid="{00000000-0005-0000-0000-00002F980000}"/>
    <cellStyle name="Total 2 2 4 4 3 4" xfId="38960" xr:uid="{00000000-0005-0000-0000-000030980000}"/>
    <cellStyle name="Total 2 2 4 4 3 5" xfId="38961" xr:uid="{00000000-0005-0000-0000-000031980000}"/>
    <cellStyle name="Total 2 2 4 4 4" xfId="38962" xr:uid="{00000000-0005-0000-0000-000032980000}"/>
    <cellStyle name="Total 2 2 4 4 4 2" xfId="38963" xr:uid="{00000000-0005-0000-0000-000033980000}"/>
    <cellStyle name="Total 2 2 4 4 4 3" xfId="38964" xr:uid="{00000000-0005-0000-0000-000034980000}"/>
    <cellStyle name="Total 2 2 4 4 4 4" xfId="38965" xr:uid="{00000000-0005-0000-0000-000035980000}"/>
    <cellStyle name="Total 2 2 4 4 4 5" xfId="38966" xr:uid="{00000000-0005-0000-0000-000036980000}"/>
    <cellStyle name="Total 2 2 4 4 5" xfId="38967" xr:uid="{00000000-0005-0000-0000-000037980000}"/>
    <cellStyle name="Total 2 2 4 4 5 2" xfId="38968" xr:uid="{00000000-0005-0000-0000-000038980000}"/>
    <cellStyle name="Total 2 2 4 4 5 3" xfId="38969" xr:uid="{00000000-0005-0000-0000-000039980000}"/>
    <cellStyle name="Total 2 2 4 4 5 4" xfId="38970" xr:uid="{00000000-0005-0000-0000-00003A980000}"/>
    <cellStyle name="Total 2 2 4 4 5 5" xfId="38971" xr:uid="{00000000-0005-0000-0000-00003B980000}"/>
    <cellStyle name="Total 2 2 4 4 6" xfId="38972" xr:uid="{00000000-0005-0000-0000-00003C980000}"/>
    <cellStyle name="Total 2 2 4 4 6 2" xfId="38973" xr:uid="{00000000-0005-0000-0000-00003D980000}"/>
    <cellStyle name="Total 2 2 4 4 6 3" xfId="38974" xr:uid="{00000000-0005-0000-0000-00003E980000}"/>
    <cellStyle name="Total 2 2 4 4 6 4" xfId="38975" xr:uid="{00000000-0005-0000-0000-00003F980000}"/>
    <cellStyle name="Total 2 2 4 4 7" xfId="38976" xr:uid="{00000000-0005-0000-0000-000040980000}"/>
    <cellStyle name="Total 2 2 4 4 7 2" xfId="38977" xr:uid="{00000000-0005-0000-0000-000041980000}"/>
    <cellStyle name="Total 2 2 4 4 8" xfId="38978" xr:uid="{00000000-0005-0000-0000-000042980000}"/>
    <cellStyle name="Total 2 2 4 4 8 2" xfId="38979" xr:uid="{00000000-0005-0000-0000-000043980000}"/>
    <cellStyle name="Total 2 2 4 4 9" xfId="38980" xr:uid="{00000000-0005-0000-0000-000044980000}"/>
    <cellStyle name="Total 2 2 4 5" xfId="38981" xr:uid="{00000000-0005-0000-0000-000045980000}"/>
    <cellStyle name="Total 2 2 4 5 2" xfId="38982" xr:uid="{00000000-0005-0000-0000-000046980000}"/>
    <cellStyle name="Total 2 2 4 5 2 2" xfId="38983" xr:uid="{00000000-0005-0000-0000-000047980000}"/>
    <cellStyle name="Total 2 2 4 5 2 3" xfId="38984" xr:uid="{00000000-0005-0000-0000-000048980000}"/>
    <cellStyle name="Total 2 2 4 5 2 4" xfId="38985" xr:uid="{00000000-0005-0000-0000-000049980000}"/>
    <cellStyle name="Total 2 2 4 5 2 5" xfId="38986" xr:uid="{00000000-0005-0000-0000-00004A980000}"/>
    <cellStyle name="Total 2 2 4 5 3" xfId="38987" xr:uid="{00000000-0005-0000-0000-00004B980000}"/>
    <cellStyle name="Total 2 2 4 5 3 2" xfId="38988" xr:uid="{00000000-0005-0000-0000-00004C980000}"/>
    <cellStyle name="Total 2 2 4 5 3 3" xfId="38989" xr:uid="{00000000-0005-0000-0000-00004D980000}"/>
    <cellStyle name="Total 2 2 4 5 3 4" xfId="38990" xr:uid="{00000000-0005-0000-0000-00004E980000}"/>
    <cellStyle name="Total 2 2 4 5 3 5" xfId="38991" xr:uid="{00000000-0005-0000-0000-00004F980000}"/>
    <cellStyle name="Total 2 2 4 5 4" xfId="38992" xr:uid="{00000000-0005-0000-0000-000050980000}"/>
    <cellStyle name="Total 2 2 4 5 4 2" xfId="38993" xr:uid="{00000000-0005-0000-0000-000051980000}"/>
    <cellStyle name="Total 2 2 4 5 4 3" xfId="38994" xr:uid="{00000000-0005-0000-0000-000052980000}"/>
    <cellStyle name="Total 2 2 4 5 4 4" xfId="38995" xr:uid="{00000000-0005-0000-0000-000053980000}"/>
    <cellStyle name="Total 2 2 4 5 4 5" xfId="38996" xr:uid="{00000000-0005-0000-0000-000054980000}"/>
    <cellStyle name="Total 2 2 4 5 5" xfId="38997" xr:uid="{00000000-0005-0000-0000-000055980000}"/>
    <cellStyle name="Total 2 2 4 5 5 2" xfId="38998" xr:uid="{00000000-0005-0000-0000-000056980000}"/>
    <cellStyle name="Total 2 2 4 5 5 3" xfId="38999" xr:uid="{00000000-0005-0000-0000-000057980000}"/>
    <cellStyle name="Total 2 2 4 5 5 4" xfId="39000" xr:uid="{00000000-0005-0000-0000-000058980000}"/>
    <cellStyle name="Total 2 2 4 5 5 5" xfId="39001" xr:uid="{00000000-0005-0000-0000-000059980000}"/>
    <cellStyle name="Total 2 2 4 5 6" xfId="39002" xr:uid="{00000000-0005-0000-0000-00005A980000}"/>
    <cellStyle name="Total 2 2 4 5 6 2" xfId="39003" xr:uid="{00000000-0005-0000-0000-00005B980000}"/>
    <cellStyle name="Total 2 2 4 5 7" xfId="39004" xr:uid="{00000000-0005-0000-0000-00005C980000}"/>
    <cellStyle name="Total 2 2 4 5 7 2" xfId="39005" xr:uid="{00000000-0005-0000-0000-00005D980000}"/>
    <cellStyle name="Total 2 2 4 5 8" xfId="39006" xr:uid="{00000000-0005-0000-0000-00005E980000}"/>
    <cellStyle name="Total 2 2 4 5 8 2" xfId="39007" xr:uid="{00000000-0005-0000-0000-00005F980000}"/>
    <cellStyle name="Total 2 2 4 5 9" xfId="39008" xr:uid="{00000000-0005-0000-0000-000060980000}"/>
    <cellStyle name="Total 2 2 4 6" xfId="39009" xr:uid="{00000000-0005-0000-0000-000061980000}"/>
    <cellStyle name="Total 2 2 4 6 2" xfId="39010" xr:uid="{00000000-0005-0000-0000-000062980000}"/>
    <cellStyle name="Total 2 2 4 6 2 2" xfId="39011" xr:uid="{00000000-0005-0000-0000-000063980000}"/>
    <cellStyle name="Total 2 2 4 6 2 3" xfId="39012" xr:uid="{00000000-0005-0000-0000-000064980000}"/>
    <cellStyle name="Total 2 2 4 6 2 4" xfId="39013" xr:uid="{00000000-0005-0000-0000-000065980000}"/>
    <cellStyle name="Total 2 2 4 6 2 5" xfId="39014" xr:uid="{00000000-0005-0000-0000-000066980000}"/>
    <cellStyle name="Total 2 2 4 6 3" xfId="39015" xr:uid="{00000000-0005-0000-0000-000067980000}"/>
    <cellStyle name="Total 2 2 4 6 3 2" xfId="39016" xr:uid="{00000000-0005-0000-0000-000068980000}"/>
    <cellStyle name="Total 2 2 4 6 3 3" xfId="39017" xr:uid="{00000000-0005-0000-0000-000069980000}"/>
    <cellStyle name="Total 2 2 4 6 3 4" xfId="39018" xr:uid="{00000000-0005-0000-0000-00006A980000}"/>
    <cellStyle name="Total 2 2 4 6 3 5" xfId="39019" xr:uid="{00000000-0005-0000-0000-00006B980000}"/>
    <cellStyle name="Total 2 2 4 6 4" xfId="39020" xr:uid="{00000000-0005-0000-0000-00006C980000}"/>
    <cellStyle name="Total 2 2 4 6 4 2" xfId="39021" xr:uid="{00000000-0005-0000-0000-00006D980000}"/>
    <cellStyle name="Total 2 2 4 6 4 3" xfId="39022" xr:uid="{00000000-0005-0000-0000-00006E980000}"/>
    <cellStyle name="Total 2 2 4 6 4 4" xfId="39023" xr:uid="{00000000-0005-0000-0000-00006F980000}"/>
    <cellStyle name="Total 2 2 4 6 4 5" xfId="39024" xr:uid="{00000000-0005-0000-0000-000070980000}"/>
    <cellStyle name="Total 2 2 4 6 5" xfId="39025" xr:uid="{00000000-0005-0000-0000-000071980000}"/>
    <cellStyle name="Total 2 2 4 6 5 2" xfId="39026" xr:uid="{00000000-0005-0000-0000-000072980000}"/>
    <cellStyle name="Total 2 2 4 6 5 3" xfId="39027" xr:uid="{00000000-0005-0000-0000-000073980000}"/>
    <cellStyle name="Total 2 2 4 6 5 4" xfId="39028" xr:uid="{00000000-0005-0000-0000-000074980000}"/>
    <cellStyle name="Total 2 2 4 6 5 5" xfId="39029" xr:uid="{00000000-0005-0000-0000-000075980000}"/>
    <cellStyle name="Total 2 2 4 6 6" xfId="39030" xr:uid="{00000000-0005-0000-0000-000076980000}"/>
    <cellStyle name="Total 2 2 4 6 7" xfId="39031" xr:uid="{00000000-0005-0000-0000-000077980000}"/>
    <cellStyle name="Total 2 2 4 6 8" xfId="39032" xr:uid="{00000000-0005-0000-0000-000078980000}"/>
    <cellStyle name="Total 2 2 4 6 9" xfId="39033" xr:uid="{00000000-0005-0000-0000-000079980000}"/>
    <cellStyle name="Total 2 2 4 7" xfId="39034" xr:uid="{00000000-0005-0000-0000-00007A980000}"/>
    <cellStyle name="Total 2 2 4 7 2" xfId="39035" xr:uid="{00000000-0005-0000-0000-00007B980000}"/>
    <cellStyle name="Total 2 2 4 7 3" xfId="39036" xr:uid="{00000000-0005-0000-0000-00007C980000}"/>
    <cellStyle name="Total 2 2 4 7 4" xfId="39037" xr:uid="{00000000-0005-0000-0000-00007D980000}"/>
    <cellStyle name="Total 2 2 4 7 5" xfId="39038" xr:uid="{00000000-0005-0000-0000-00007E980000}"/>
    <cellStyle name="Total 2 2 4 8" xfId="39039" xr:uid="{00000000-0005-0000-0000-00007F980000}"/>
    <cellStyle name="Total 2 2 4 8 2" xfId="39040" xr:uid="{00000000-0005-0000-0000-000080980000}"/>
    <cellStyle name="Total 2 2 4 8 3" xfId="39041" xr:uid="{00000000-0005-0000-0000-000081980000}"/>
    <cellStyle name="Total 2 2 4 8 4" xfId="39042" xr:uid="{00000000-0005-0000-0000-000082980000}"/>
    <cellStyle name="Total 2 2 4 8 5" xfId="39043" xr:uid="{00000000-0005-0000-0000-000083980000}"/>
    <cellStyle name="Total 2 2 4 9" xfId="39044" xr:uid="{00000000-0005-0000-0000-000084980000}"/>
    <cellStyle name="Total 2 2 4 9 2" xfId="39045" xr:uid="{00000000-0005-0000-0000-000085980000}"/>
    <cellStyle name="Total 2 2 4 9 3" xfId="39046" xr:uid="{00000000-0005-0000-0000-000086980000}"/>
    <cellStyle name="Total 2 2 4 9 4" xfId="39047" xr:uid="{00000000-0005-0000-0000-000087980000}"/>
    <cellStyle name="Total 2 2 4 9 5" xfId="39048" xr:uid="{00000000-0005-0000-0000-000088980000}"/>
    <cellStyle name="Total 2 2 5" xfId="39049" xr:uid="{00000000-0005-0000-0000-000089980000}"/>
    <cellStyle name="Total 2 2 5 10" xfId="39050" xr:uid="{00000000-0005-0000-0000-00008A980000}"/>
    <cellStyle name="Total 2 2 5 2" xfId="39051" xr:uid="{00000000-0005-0000-0000-00008B980000}"/>
    <cellStyle name="Total 2 2 5 2 2" xfId="39052" xr:uid="{00000000-0005-0000-0000-00008C980000}"/>
    <cellStyle name="Total 2 2 5 2 2 2" xfId="39053" xr:uid="{00000000-0005-0000-0000-00008D980000}"/>
    <cellStyle name="Total 2 2 5 2 3" xfId="39054" xr:uid="{00000000-0005-0000-0000-00008E980000}"/>
    <cellStyle name="Total 2 2 5 2 3 2" xfId="39055" xr:uid="{00000000-0005-0000-0000-00008F980000}"/>
    <cellStyle name="Total 2 2 5 2 4" xfId="39056" xr:uid="{00000000-0005-0000-0000-000090980000}"/>
    <cellStyle name="Total 2 2 5 2 4 2" xfId="39057" xr:uid="{00000000-0005-0000-0000-000091980000}"/>
    <cellStyle name="Total 2 2 5 2 5" xfId="39058" xr:uid="{00000000-0005-0000-0000-000092980000}"/>
    <cellStyle name="Total 2 2 5 2 5 2" xfId="39059" xr:uid="{00000000-0005-0000-0000-000093980000}"/>
    <cellStyle name="Total 2 2 5 2 6" xfId="39060" xr:uid="{00000000-0005-0000-0000-000094980000}"/>
    <cellStyle name="Total 2 2 5 3" xfId="39061" xr:uid="{00000000-0005-0000-0000-000095980000}"/>
    <cellStyle name="Total 2 2 5 3 2" xfId="39062" xr:uid="{00000000-0005-0000-0000-000096980000}"/>
    <cellStyle name="Total 2 2 5 3 2 2" xfId="39063" xr:uid="{00000000-0005-0000-0000-000097980000}"/>
    <cellStyle name="Total 2 2 5 3 3" xfId="39064" xr:uid="{00000000-0005-0000-0000-000098980000}"/>
    <cellStyle name="Total 2 2 5 3 3 2" xfId="39065" xr:uid="{00000000-0005-0000-0000-000099980000}"/>
    <cellStyle name="Total 2 2 5 3 4" xfId="39066" xr:uid="{00000000-0005-0000-0000-00009A980000}"/>
    <cellStyle name="Total 2 2 5 3 4 2" xfId="39067" xr:uid="{00000000-0005-0000-0000-00009B980000}"/>
    <cellStyle name="Total 2 2 5 3 5" xfId="39068" xr:uid="{00000000-0005-0000-0000-00009C980000}"/>
    <cellStyle name="Total 2 2 5 3 5 2" xfId="39069" xr:uid="{00000000-0005-0000-0000-00009D980000}"/>
    <cellStyle name="Total 2 2 5 3 6" xfId="39070" xr:uid="{00000000-0005-0000-0000-00009E980000}"/>
    <cellStyle name="Total 2 2 5 3 6 2" xfId="39071" xr:uid="{00000000-0005-0000-0000-00009F980000}"/>
    <cellStyle name="Total 2 2 5 3 7" xfId="39072" xr:uid="{00000000-0005-0000-0000-0000A0980000}"/>
    <cellStyle name="Total 2 2 5 3 7 2" xfId="39073" xr:uid="{00000000-0005-0000-0000-0000A1980000}"/>
    <cellStyle name="Total 2 2 5 3 8" xfId="39074" xr:uid="{00000000-0005-0000-0000-0000A2980000}"/>
    <cellStyle name="Total 2 2 5 3 8 2" xfId="39075" xr:uid="{00000000-0005-0000-0000-0000A3980000}"/>
    <cellStyle name="Total 2 2 5 3 9" xfId="39076" xr:uid="{00000000-0005-0000-0000-0000A4980000}"/>
    <cellStyle name="Total 2 2 5 4" xfId="39077" xr:uid="{00000000-0005-0000-0000-0000A5980000}"/>
    <cellStyle name="Total 2 2 5 4 2" xfId="39078" xr:uid="{00000000-0005-0000-0000-0000A6980000}"/>
    <cellStyle name="Total 2 2 5 4 2 2" xfId="39079" xr:uid="{00000000-0005-0000-0000-0000A7980000}"/>
    <cellStyle name="Total 2 2 5 4 3" xfId="39080" xr:uid="{00000000-0005-0000-0000-0000A8980000}"/>
    <cellStyle name="Total 2 2 5 4 3 2" xfId="39081" xr:uid="{00000000-0005-0000-0000-0000A9980000}"/>
    <cellStyle name="Total 2 2 5 4 4" xfId="39082" xr:uid="{00000000-0005-0000-0000-0000AA980000}"/>
    <cellStyle name="Total 2 2 5 4 4 2" xfId="39083" xr:uid="{00000000-0005-0000-0000-0000AB980000}"/>
    <cellStyle name="Total 2 2 5 4 5" xfId="39084" xr:uid="{00000000-0005-0000-0000-0000AC980000}"/>
    <cellStyle name="Total 2 2 5 4 5 2" xfId="39085" xr:uid="{00000000-0005-0000-0000-0000AD980000}"/>
    <cellStyle name="Total 2 2 5 4 6" xfId="39086" xr:uid="{00000000-0005-0000-0000-0000AE980000}"/>
    <cellStyle name="Total 2 2 5 4 6 2" xfId="39087" xr:uid="{00000000-0005-0000-0000-0000AF980000}"/>
    <cellStyle name="Total 2 2 5 4 7" xfId="39088" xr:uid="{00000000-0005-0000-0000-0000B0980000}"/>
    <cellStyle name="Total 2 2 5 4 7 2" xfId="39089" xr:uid="{00000000-0005-0000-0000-0000B1980000}"/>
    <cellStyle name="Total 2 2 5 4 8" xfId="39090" xr:uid="{00000000-0005-0000-0000-0000B2980000}"/>
    <cellStyle name="Total 2 2 5 4 8 2" xfId="39091" xr:uid="{00000000-0005-0000-0000-0000B3980000}"/>
    <cellStyle name="Total 2 2 5 4 9" xfId="39092" xr:uid="{00000000-0005-0000-0000-0000B4980000}"/>
    <cellStyle name="Total 2 2 5 5" xfId="39093" xr:uid="{00000000-0005-0000-0000-0000B5980000}"/>
    <cellStyle name="Total 2 2 5 5 2" xfId="39094" xr:uid="{00000000-0005-0000-0000-0000B6980000}"/>
    <cellStyle name="Total 2 2 5 5 2 2" xfId="39095" xr:uid="{00000000-0005-0000-0000-0000B7980000}"/>
    <cellStyle name="Total 2 2 5 5 3" xfId="39096" xr:uid="{00000000-0005-0000-0000-0000B8980000}"/>
    <cellStyle name="Total 2 2 5 5 3 2" xfId="39097" xr:uid="{00000000-0005-0000-0000-0000B9980000}"/>
    <cellStyle name="Total 2 2 5 5 4" xfId="39098" xr:uid="{00000000-0005-0000-0000-0000BA980000}"/>
    <cellStyle name="Total 2 2 5 5 4 2" xfId="39099" xr:uid="{00000000-0005-0000-0000-0000BB980000}"/>
    <cellStyle name="Total 2 2 5 5 5" xfId="39100" xr:uid="{00000000-0005-0000-0000-0000BC980000}"/>
    <cellStyle name="Total 2 2 5 5 5 2" xfId="39101" xr:uid="{00000000-0005-0000-0000-0000BD980000}"/>
    <cellStyle name="Total 2 2 5 5 6" xfId="39102" xr:uid="{00000000-0005-0000-0000-0000BE980000}"/>
    <cellStyle name="Total 2 2 5 5 6 2" xfId="39103" xr:uid="{00000000-0005-0000-0000-0000BF980000}"/>
    <cellStyle name="Total 2 2 5 5 7" xfId="39104" xr:uid="{00000000-0005-0000-0000-0000C0980000}"/>
    <cellStyle name="Total 2 2 5 5 7 2" xfId="39105" xr:uid="{00000000-0005-0000-0000-0000C1980000}"/>
    <cellStyle name="Total 2 2 5 5 8" xfId="39106" xr:uid="{00000000-0005-0000-0000-0000C2980000}"/>
    <cellStyle name="Total 2 2 5 5 8 2" xfId="39107" xr:uid="{00000000-0005-0000-0000-0000C3980000}"/>
    <cellStyle name="Total 2 2 5 5 9" xfId="39108" xr:uid="{00000000-0005-0000-0000-0000C4980000}"/>
    <cellStyle name="Total 2 2 5 6" xfId="39109" xr:uid="{00000000-0005-0000-0000-0000C5980000}"/>
    <cellStyle name="Total 2 2 5 6 2" xfId="39110" xr:uid="{00000000-0005-0000-0000-0000C6980000}"/>
    <cellStyle name="Total 2 2 5 6 3" xfId="39111" xr:uid="{00000000-0005-0000-0000-0000C7980000}"/>
    <cellStyle name="Total 2 2 5 6 4" xfId="39112" xr:uid="{00000000-0005-0000-0000-0000C8980000}"/>
    <cellStyle name="Total 2 2 5 7" xfId="39113" xr:uid="{00000000-0005-0000-0000-0000C9980000}"/>
    <cellStyle name="Total 2 2 5 7 2" xfId="39114" xr:uid="{00000000-0005-0000-0000-0000CA980000}"/>
    <cellStyle name="Total 2 2 5 8" xfId="39115" xr:uid="{00000000-0005-0000-0000-0000CB980000}"/>
    <cellStyle name="Total 2 2 5 8 2" xfId="39116" xr:uid="{00000000-0005-0000-0000-0000CC980000}"/>
    <cellStyle name="Total 2 2 5 9" xfId="39117" xr:uid="{00000000-0005-0000-0000-0000CD980000}"/>
    <cellStyle name="Total 2 2 5 9 2" xfId="39118" xr:uid="{00000000-0005-0000-0000-0000CE980000}"/>
    <cellStyle name="Total 2 2 6" xfId="39119" xr:uid="{00000000-0005-0000-0000-0000CF980000}"/>
    <cellStyle name="Total 2 2 6 2" xfId="39120" xr:uid="{00000000-0005-0000-0000-0000D0980000}"/>
    <cellStyle name="Total 2 2 6 2 2" xfId="39121" xr:uid="{00000000-0005-0000-0000-0000D1980000}"/>
    <cellStyle name="Total 2 2 6 2 3" xfId="39122" xr:uid="{00000000-0005-0000-0000-0000D2980000}"/>
    <cellStyle name="Total 2 2 6 2 4" xfId="39123" xr:uid="{00000000-0005-0000-0000-0000D3980000}"/>
    <cellStyle name="Total 2 2 6 2 5" xfId="39124" xr:uid="{00000000-0005-0000-0000-0000D4980000}"/>
    <cellStyle name="Total 2 2 6 3" xfId="39125" xr:uid="{00000000-0005-0000-0000-0000D5980000}"/>
    <cellStyle name="Total 2 2 6 3 2" xfId="39126" xr:uid="{00000000-0005-0000-0000-0000D6980000}"/>
    <cellStyle name="Total 2 2 6 3 3" xfId="39127" xr:uid="{00000000-0005-0000-0000-0000D7980000}"/>
    <cellStyle name="Total 2 2 6 3 4" xfId="39128" xr:uid="{00000000-0005-0000-0000-0000D8980000}"/>
    <cellStyle name="Total 2 2 6 3 5" xfId="39129" xr:uid="{00000000-0005-0000-0000-0000D9980000}"/>
    <cellStyle name="Total 2 2 6 4" xfId="39130" xr:uid="{00000000-0005-0000-0000-0000DA980000}"/>
    <cellStyle name="Total 2 2 6 4 2" xfId="39131" xr:uid="{00000000-0005-0000-0000-0000DB980000}"/>
    <cellStyle name="Total 2 2 6 4 3" xfId="39132" xr:uid="{00000000-0005-0000-0000-0000DC980000}"/>
    <cellStyle name="Total 2 2 6 4 4" xfId="39133" xr:uid="{00000000-0005-0000-0000-0000DD980000}"/>
    <cellStyle name="Total 2 2 6 4 5" xfId="39134" xr:uid="{00000000-0005-0000-0000-0000DE980000}"/>
    <cellStyle name="Total 2 2 6 5" xfId="39135" xr:uid="{00000000-0005-0000-0000-0000DF980000}"/>
    <cellStyle name="Total 2 2 6 5 2" xfId="39136" xr:uid="{00000000-0005-0000-0000-0000E0980000}"/>
    <cellStyle name="Total 2 2 6 5 3" xfId="39137" xr:uid="{00000000-0005-0000-0000-0000E1980000}"/>
    <cellStyle name="Total 2 2 6 5 4" xfId="39138" xr:uid="{00000000-0005-0000-0000-0000E2980000}"/>
    <cellStyle name="Total 2 2 6 5 5" xfId="39139" xr:uid="{00000000-0005-0000-0000-0000E3980000}"/>
    <cellStyle name="Total 2 2 6 6" xfId="39140" xr:uid="{00000000-0005-0000-0000-0000E4980000}"/>
    <cellStyle name="Total 2 2 6 7" xfId="39141" xr:uid="{00000000-0005-0000-0000-0000E5980000}"/>
    <cellStyle name="Total 2 2 6 8" xfId="39142" xr:uid="{00000000-0005-0000-0000-0000E6980000}"/>
    <cellStyle name="Total 2 2 6 9" xfId="39143" xr:uid="{00000000-0005-0000-0000-0000E7980000}"/>
    <cellStyle name="Total 2 2 7" xfId="39144" xr:uid="{00000000-0005-0000-0000-0000E8980000}"/>
    <cellStyle name="Total 2 2 7 2" xfId="39145" xr:uid="{00000000-0005-0000-0000-0000E9980000}"/>
    <cellStyle name="Total 2 2 7 2 2" xfId="39146" xr:uid="{00000000-0005-0000-0000-0000EA980000}"/>
    <cellStyle name="Total 2 2 7 2 3" xfId="39147" xr:uid="{00000000-0005-0000-0000-0000EB980000}"/>
    <cellStyle name="Total 2 2 7 2 4" xfId="39148" xr:uid="{00000000-0005-0000-0000-0000EC980000}"/>
    <cellStyle name="Total 2 2 7 2 5" xfId="39149" xr:uid="{00000000-0005-0000-0000-0000ED980000}"/>
    <cellStyle name="Total 2 2 7 3" xfId="39150" xr:uid="{00000000-0005-0000-0000-0000EE980000}"/>
    <cellStyle name="Total 2 2 7 3 2" xfId="39151" xr:uid="{00000000-0005-0000-0000-0000EF980000}"/>
    <cellStyle name="Total 2 2 7 3 3" xfId="39152" xr:uid="{00000000-0005-0000-0000-0000F0980000}"/>
    <cellStyle name="Total 2 2 7 3 4" xfId="39153" xr:uid="{00000000-0005-0000-0000-0000F1980000}"/>
    <cellStyle name="Total 2 2 7 3 5" xfId="39154" xr:uid="{00000000-0005-0000-0000-0000F2980000}"/>
    <cellStyle name="Total 2 2 7 4" xfId="39155" xr:uid="{00000000-0005-0000-0000-0000F3980000}"/>
    <cellStyle name="Total 2 2 7 4 2" xfId="39156" xr:uid="{00000000-0005-0000-0000-0000F4980000}"/>
    <cellStyle name="Total 2 2 7 4 3" xfId="39157" xr:uid="{00000000-0005-0000-0000-0000F5980000}"/>
    <cellStyle name="Total 2 2 7 4 4" xfId="39158" xr:uid="{00000000-0005-0000-0000-0000F6980000}"/>
    <cellStyle name="Total 2 2 7 4 5" xfId="39159" xr:uid="{00000000-0005-0000-0000-0000F7980000}"/>
    <cellStyle name="Total 2 2 7 5" xfId="39160" xr:uid="{00000000-0005-0000-0000-0000F8980000}"/>
    <cellStyle name="Total 2 2 7 5 2" xfId="39161" xr:uid="{00000000-0005-0000-0000-0000F9980000}"/>
    <cellStyle name="Total 2 2 7 5 3" xfId="39162" xr:uid="{00000000-0005-0000-0000-0000FA980000}"/>
    <cellStyle name="Total 2 2 7 5 4" xfId="39163" xr:uid="{00000000-0005-0000-0000-0000FB980000}"/>
    <cellStyle name="Total 2 2 7 5 5" xfId="39164" xr:uid="{00000000-0005-0000-0000-0000FC980000}"/>
    <cellStyle name="Total 2 2 7 6" xfId="39165" xr:uid="{00000000-0005-0000-0000-0000FD980000}"/>
    <cellStyle name="Total 2 2 7 7" xfId="39166" xr:uid="{00000000-0005-0000-0000-0000FE980000}"/>
    <cellStyle name="Total 2 2 7 8" xfId="39167" xr:uid="{00000000-0005-0000-0000-0000FF980000}"/>
    <cellStyle name="Total 2 2 7 9" xfId="39168" xr:uid="{00000000-0005-0000-0000-000000990000}"/>
    <cellStyle name="Total 2 2 8" xfId="39169" xr:uid="{00000000-0005-0000-0000-000001990000}"/>
    <cellStyle name="Total 2 2 8 2" xfId="39170" xr:uid="{00000000-0005-0000-0000-000002990000}"/>
    <cellStyle name="Total 2 2 8 3" xfId="39171" xr:uid="{00000000-0005-0000-0000-000003990000}"/>
    <cellStyle name="Total 2 2 8 4" xfId="39172" xr:uid="{00000000-0005-0000-0000-000004990000}"/>
    <cellStyle name="Total 2 2 8 5" xfId="39173" xr:uid="{00000000-0005-0000-0000-000005990000}"/>
    <cellStyle name="Total 2 2 9" xfId="39174" xr:uid="{00000000-0005-0000-0000-000006990000}"/>
    <cellStyle name="Total 2 2 9 2" xfId="39175" xr:uid="{00000000-0005-0000-0000-000007990000}"/>
    <cellStyle name="Total 2 2 9 3" xfId="39176" xr:uid="{00000000-0005-0000-0000-000008990000}"/>
    <cellStyle name="Total 2 2 9 4" xfId="39177" xr:uid="{00000000-0005-0000-0000-000009990000}"/>
    <cellStyle name="Total 2 2 9 5" xfId="39178" xr:uid="{00000000-0005-0000-0000-00000A990000}"/>
    <cellStyle name="Total 2 3" xfId="39179" xr:uid="{00000000-0005-0000-0000-00000B990000}"/>
    <cellStyle name="Total 2 3 10" xfId="39180" xr:uid="{00000000-0005-0000-0000-00000C990000}"/>
    <cellStyle name="Total 2 3 10 2" xfId="39181" xr:uid="{00000000-0005-0000-0000-00000D990000}"/>
    <cellStyle name="Total 2 3 10 3" xfId="39182" xr:uid="{00000000-0005-0000-0000-00000E990000}"/>
    <cellStyle name="Total 2 3 10 4" xfId="39183" xr:uid="{00000000-0005-0000-0000-00000F990000}"/>
    <cellStyle name="Total 2 3 10 5" xfId="39184" xr:uid="{00000000-0005-0000-0000-000010990000}"/>
    <cellStyle name="Total 2 3 11" xfId="39185" xr:uid="{00000000-0005-0000-0000-000011990000}"/>
    <cellStyle name="Total 2 3 11 2" xfId="39186" xr:uid="{00000000-0005-0000-0000-000012990000}"/>
    <cellStyle name="Total 2 3 11 3" xfId="39187" xr:uid="{00000000-0005-0000-0000-000013990000}"/>
    <cellStyle name="Total 2 3 11 4" xfId="39188" xr:uid="{00000000-0005-0000-0000-000014990000}"/>
    <cellStyle name="Total 2 3 11 5" xfId="39189" xr:uid="{00000000-0005-0000-0000-000015990000}"/>
    <cellStyle name="Total 2 3 12" xfId="39190" xr:uid="{00000000-0005-0000-0000-000016990000}"/>
    <cellStyle name="Total 2 3 12 2" xfId="39191" xr:uid="{00000000-0005-0000-0000-000017990000}"/>
    <cellStyle name="Total 2 3 12 3" xfId="39192" xr:uid="{00000000-0005-0000-0000-000018990000}"/>
    <cellStyle name="Total 2 3 12 4" xfId="39193" xr:uid="{00000000-0005-0000-0000-000019990000}"/>
    <cellStyle name="Total 2 3 12 5" xfId="39194" xr:uid="{00000000-0005-0000-0000-00001A990000}"/>
    <cellStyle name="Total 2 3 13" xfId="39195" xr:uid="{00000000-0005-0000-0000-00001B990000}"/>
    <cellStyle name="Total 2 3 14" xfId="39196" xr:uid="{00000000-0005-0000-0000-00001C990000}"/>
    <cellStyle name="Total 2 3 15" xfId="39197" xr:uid="{00000000-0005-0000-0000-00001D990000}"/>
    <cellStyle name="Total 2 3 2" xfId="39198" xr:uid="{00000000-0005-0000-0000-00001E990000}"/>
    <cellStyle name="Total 2 3 2 10" xfId="39199" xr:uid="{00000000-0005-0000-0000-00001F990000}"/>
    <cellStyle name="Total 2 3 2 10 2" xfId="39200" xr:uid="{00000000-0005-0000-0000-000020990000}"/>
    <cellStyle name="Total 2 3 2 10 3" xfId="39201" xr:uid="{00000000-0005-0000-0000-000021990000}"/>
    <cellStyle name="Total 2 3 2 10 4" xfId="39202" xr:uid="{00000000-0005-0000-0000-000022990000}"/>
    <cellStyle name="Total 2 3 2 10 5" xfId="39203" xr:uid="{00000000-0005-0000-0000-000023990000}"/>
    <cellStyle name="Total 2 3 2 11" xfId="39204" xr:uid="{00000000-0005-0000-0000-000024990000}"/>
    <cellStyle name="Total 2 3 2 11 2" xfId="39205" xr:uid="{00000000-0005-0000-0000-000025990000}"/>
    <cellStyle name="Total 2 3 2 11 3" xfId="39206" xr:uid="{00000000-0005-0000-0000-000026990000}"/>
    <cellStyle name="Total 2 3 2 11 4" xfId="39207" xr:uid="{00000000-0005-0000-0000-000027990000}"/>
    <cellStyle name="Total 2 3 2 12" xfId="39208" xr:uid="{00000000-0005-0000-0000-000028990000}"/>
    <cellStyle name="Total 2 3 2 13" xfId="39209" xr:uid="{00000000-0005-0000-0000-000029990000}"/>
    <cellStyle name="Total 2 3 2 14" xfId="39210" xr:uid="{00000000-0005-0000-0000-00002A990000}"/>
    <cellStyle name="Total 2 3 2 2" xfId="39211" xr:uid="{00000000-0005-0000-0000-00002B990000}"/>
    <cellStyle name="Total 2 3 2 2 2" xfId="39212" xr:uid="{00000000-0005-0000-0000-00002C990000}"/>
    <cellStyle name="Total 2 3 2 2 2 2" xfId="39213" xr:uid="{00000000-0005-0000-0000-00002D990000}"/>
    <cellStyle name="Total 2 3 2 2 2 3" xfId="39214" xr:uid="{00000000-0005-0000-0000-00002E990000}"/>
    <cellStyle name="Total 2 3 2 2 2 4" xfId="39215" xr:uid="{00000000-0005-0000-0000-00002F990000}"/>
    <cellStyle name="Total 2 3 2 2 2 5" xfId="39216" xr:uid="{00000000-0005-0000-0000-000030990000}"/>
    <cellStyle name="Total 2 3 2 2 3" xfId="39217" xr:uid="{00000000-0005-0000-0000-000031990000}"/>
    <cellStyle name="Total 2 3 2 2 3 2" xfId="39218" xr:uid="{00000000-0005-0000-0000-000032990000}"/>
    <cellStyle name="Total 2 3 2 2 3 3" xfId="39219" xr:uid="{00000000-0005-0000-0000-000033990000}"/>
    <cellStyle name="Total 2 3 2 2 3 4" xfId="39220" xr:uid="{00000000-0005-0000-0000-000034990000}"/>
    <cellStyle name="Total 2 3 2 2 3 5" xfId="39221" xr:uid="{00000000-0005-0000-0000-000035990000}"/>
    <cellStyle name="Total 2 3 2 2 4" xfId="39222" xr:uid="{00000000-0005-0000-0000-000036990000}"/>
    <cellStyle name="Total 2 3 2 2 4 2" xfId="39223" xr:uid="{00000000-0005-0000-0000-000037990000}"/>
    <cellStyle name="Total 2 3 2 2 4 3" xfId="39224" xr:uid="{00000000-0005-0000-0000-000038990000}"/>
    <cellStyle name="Total 2 3 2 2 4 4" xfId="39225" xr:uid="{00000000-0005-0000-0000-000039990000}"/>
    <cellStyle name="Total 2 3 2 2 4 5" xfId="39226" xr:uid="{00000000-0005-0000-0000-00003A990000}"/>
    <cellStyle name="Total 2 3 2 2 5" xfId="39227" xr:uid="{00000000-0005-0000-0000-00003B990000}"/>
    <cellStyle name="Total 2 3 2 2 5 2" xfId="39228" xr:uid="{00000000-0005-0000-0000-00003C990000}"/>
    <cellStyle name="Total 2 3 2 2 5 3" xfId="39229" xr:uid="{00000000-0005-0000-0000-00003D990000}"/>
    <cellStyle name="Total 2 3 2 2 5 4" xfId="39230" xr:uid="{00000000-0005-0000-0000-00003E990000}"/>
    <cellStyle name="Total 2 3 2 2 5 5" xfId="39231" xr:uid="{00000000-0005-0000-0000-00003F990000}"/>
    <cellStyle name="Total 2 3 2 2 6" xfId="39232" xr:uid="{00000000-0005-0000-0000-000040990000}"/>
    <cellStyle name="Total 2 3 2 2 6 2" xfId="39233" xr:uid="{00000000-0005-0000-0000-000041990000}"/>
    <cellStyle name="Total 2 3 2 2 6 3" xfId="39234" xr:uid="{00000000-0005-0000-0000-000042990000}"/>
    <cellStyle name="Total 2 3 2 2 6 4" xfId="39235" xr:uid="{00000000-0005-0000-0000-000043990000}"/>
    <cellStyle name="Total 2 3 2 2 7" xfId="39236" xr:uid="{00000000-0005-0000-0000-000044990000}"/>
    <cellStyle name="Total 2 3 2 2 8" xfId="39237" xr:uid="{00000000-0005-0000-0000-000045990000}"/>
    <cellStyle name="Total 2 3 2 2 9" xfId="39238" xr:uid="{00000000-0005-0000-0000-000046990000}"/>
    <cellStyle name="Total 2 3 2 3" xfId="39239" xr:uid="{00000000-0005-0000-0000-000047990000}"/>
    <cellStyle name="Total 2 3 2 3 2" xfId="39240" xr:uid="{00000000-0005-0000-0000-000048990000}"/>
    <cellStyle name="Total 2 3 2 3 2 2" xfId="39241" xr:uid="{00000000-0005-0000-0000-000049990000}"/>
    <cellStyle name="Total 2 3 2 3 2 3" xfId="39242" xr:uid="{00000000-0005-0000-0000-00004A990000}"/>
    <cellStyle name="Total 2 3 2 3 2 4" xfId="39243" xr:uid="{00000000-0005-0000-0000-00004B990000}"/>
    <cellStyle name="Total 2 3 2 3 2 5" xfId="39244" xr:uid="{00000000-0005-0000-0000-00004C990000}"/>
    <cellStyle name="Total 2 3 2 3 3" xfId="39245" xr:uid="{00000000-0005-0000-0000-00004D990000}"/>
    <cellStyle name="Total 2 3 2 3 3 2" xfId="39246" xr:uid="{00000000-0005-0000-0000-00004E990000}"/>
    <cellStyle name="Total 2 3 2 3 3 3" xfId="39247" xr:uid="{00000000-0005-0000-0000-00004F990000}"/>
    <cellStyle name="Total 2 3 2 3 3 4" xfId="39248" xr:uid="{00000000-0005-0000-0000-000050990000}"/>
    <cellStyle name="Total 2 3 2 3 3 5" xfId="39249" xr:uid="{00000000-0005-0000-0000-000051990000}"/>
    <cellStyle name="Total 2 3 2 3 4" xfId="39250" xr:uid="{00000000-0005-0000-0000-000052990000}"/>
    <cellStyle name="Total 2 3 2 3 4 2" xfId="39251" xr:uid="{00000000-0005-0000-0000-000053990000}"/>
    <cellStyle name="Total 2 3 2 3 4 3" xfId="39252" xr:uid="{00000000-0005-0000-0000-000054990000}"/>
    <cellStyle name="Total 2 3 2 3 4 4" xfId="39253" xr:uid="{00000000-0005-0000-0000-000055990000}"/>
    <cellStyle name="Total 2 3 2 3 4 5" xfId="39254" xr:uid="{00000000-0005-0000-0000-000056990000}"/>
    <cellStyle name="Total 2 3 2 3 5" xfId="39255" xr:uid="{00000000-0005-0000-0000-000057990000}"/>
    <cellStyle name="Total 2 3 2 3 5 2" xfId="39256" xr:uid="{00000000-0005-0000-0000-000058990000}"/>
    <cellStyle name="Total 2 3 2 3 5 3" xfId="39257" xr:uid="{00000000-0005-0000-0000-000059990000}"/>
    <cellStyle name="Total 2 3 2 3 5 4" xfId="39258" xr:uid="{00000000-0005-0000-0000-00005A990000}"/>
    <cellStyle name="Total 2 3 2 3 5 5" xfId="39259" xr:uid="{00000000-0005-0000-0000-00005B990000}"/>
    <cellStyle name="Total 2 3 2 3 6" xfId="39260" xr:uid="{00000000-0005-0000-0000-00005C990000}"/>
    <cellStyle name="Total 2 3 2 3 6 2" xfId="39261" xr:uid="{00000000-0005-0000-0000-00005D990000}"/>
    <cellStyle name="Total 2 3 2 3 6 3" xfId="39262" xr:uid="{00000000-0005-0000-0000-00005E990000}"/>
    <cellStyle name="Total 2 3 2 3 6 4" xfId="39263" xr:uid="{00000000-0005-0000-0000-00005F990000}"/>
    <cellStyle name="Total 2 3 2 3 7" xfId="39264" xr:uid="{00000000-0005-0000-0000-000060990000}"/>
    <cellStyle name="Total 2 3 2 3 7 2" xfId="39265" xr:uid="{00000000-0005-0000-0000-000061990000}"/>
    <cellStyle name="Total 2 3 2 3 8" xfId="39266" xr:uid="{00000000-0005-0000-0000-000062990000}"/>
    <cellStyle name="Total 2 3 2 3 8 2" xfId="39267" xr:uid="{00000000-0005-0000-0000-000063990000}"/>
    <cellStyle name="Total 2 3 2 3 9" xfId="39268" xr:uid="{00000000-0005-0000-0000-000064990000}"/>
    <cellStyle name="Total 2 3 2 4" xfId="39269" xr:uid="{00000000-0005-0000-0000-000065990000}"/>
    <cellStyle name="Total 2 3 2 4 2" xfId="39270" xr:uid="{00000000-0005-0000-0000-000066990000}"/>
    <cellStyle name="Total 2 3 2 4 2 2" xfId="39271" xr:uid="{00000000-0005-0000-0000-000067990000}"/>
    <cellStyle name="Total 2 3 2 4 2 3" xfId="39272" xr:uid="{00000000-0005-0000-0000-000068990000}"/>
    <cellStyle name="Total 2 3 2 4 2 4" xfId="39273" xr:uid="{00000000-0005-0000-0000-000069990000}"/>
    <cellStyle name="Total 2 3 2 4 2 5" xfId="39274" xr:uid="{00000000-0005-0000-0000-00006A990000}"/>
    <cellStyle name="Total 2 3 2 4 3" xfId="39275" xr:uid="{00000000-0005-0000-0000-00006B990000}"/>
    <cellStyle name="Total 2 3 2 4 3 2" xfId="39276" xr:uid="{00000000-0005-0000-0000-00006C990000}"/>
    <cellStyle name="Total 2 3 2 4 3 3" xfId="39277" xr:uid="{00000000-0005-0000-0000-00006D990000}"/>
    <cellStyle name="Total 2 3 2 4 3 4" xfId="39278" xr:uid="{00000000-0005-0000-0000-00006E990000}"/>
    <cellStyle name="Total 2 3 2 4 3 5" xfId="39279" xr:uid="{00000000-0005-0000-0000-00006F990000}"/>
    <cellStyle name="Total 2 3 2 4 4" xfId="39280" xr:uid="{00000000-0005-0000-0000-000070990000}"/>
    <cellStyle name="Total 2 3 2 4 4 2" xfId="39281" xr:uid="{00000000-0005-0000-0000-000071990000}"/>
    <cellStyle name="Total 2 3 2 4 4 3" xfId="39282" xr:uid="{00000000-0005-0000-0000-000072990000}"/>
    <cellStyle name="Total 2 3 2 4 4 4" xfId="39283" xr:uid="{00000000-0005-0000-0000-000073990000}"/>
    <cellStyle name="Total 2 3 2 4 4 5" xfId="39284" xr:uid="{00000000-0005-0000-0000-000074990000}"/>
    <cellStyle name="Total 2 3 2 4 5" xfId="39285" xr:uid="{00000000-0005-0000-0000-000075990000}"/>
    <cellStyle name="Total 2 3 2 4 5 2" xfId="39286" xr:uid="{00000000-0005-0000-0000-000076990000}"/>
    <cellStyle name="Total 2 3 2 4 5 3" xfId="39287" xr:uid="{00000000-0005-0000-0000-000077990000}"/>
    <cellStyle name="Total 2 3 2 4 5 4" xfId="39288" xr:uid="{00000000-0005-0000-0000-000078990000}"/>
    <cellStyle name="Total 2 3 2 4 5 5" xfId="39289" xr:uid="{00000000-0005-0000-0000-000079990000}"/>
    <cellStyle name="Total 2 3 2 4 6" xfId="39290" xr:uid="{00000000-0005-0000-0000-00007A990000}"/>
    <cellStyle name="Total 2 3 2 4 6 2" xfId="39291" xr:uid="{00000000-0005-0000-0000-00007B990000}"/>
    <cellStyle name="Total 2 3 2 4 6 3" xfId="39292" xr:uid="{00000000-0005-0000-0000-00007C990000}"/>
    <cellStyle name="Total 2 3 2 4 6 4" xfId="39293" xr:uid="{00000000-0005-0000-0000-00007D990000}"/>
    <cellStyle name="Total 2 3 2 4 7" xfId="39294" xr:uid="{00000000-0005-0000-0000-00007E990000}"/>
    <cellStyle name="Total 2 3 2 4 7 2" xfId="39295" xr:uid="{00000000-0005-0000-0000-00007F990000}"/>
    <cellStyle name="Total 2 3 2 4 8" xfId="39296" xr:uid="{00000000-0005-0000-0000-000080990000}"/>
    <cellStyle name="Total 2 3 2 4 8 2" xfId="39297" xr:uid="{00000000-0005-0000-0000-000081990000}"/>
    <cellStyle name="Total 2 3 2 4 9" xfId="39298" xr:uid="{00000000-0005-0000-0000-000082990000}"/>
    <cellStyle name="Total 2 3 2 5" xfId="39299" xr:uid="{00000000-0005-0000-0000-000083990000}"/>
    <cellStyle name="Total 2 3 2 5 2" xfId="39300" xr:uid="{00000000-0005-0000-0000-000084990000}"/>
    <cellStyle name="Total 2 3 2 5 2 2" xfId="39301" xr:uid="{00000000-0005-0000-0000-000085990000}"/>
    <cellStyle name="Total 2 3 2 5 2 3" xfId="39302" xr:uid="{00000000-0005-0000-0000-000086990000}"/>
    <cellStyle name="Total 2 3 2 5 2 4" xfId="39303" xr:uid="{00000000-0005-0000-0000-000087990000}"/>
    <cellStyle name="Total 2 3 2 5 2 5" xfId="39304" xr:uid="{00000000-0005-0000-0000-000088990000}"/>
    <cellStyle name="Total 2 3 2 5 3" xfId="39305" xr:uid="{00000000-0005-0000-0000-000089990000}"/>
    <cellStyle name="Total 2 3 2 5 3 2" xfId="39306" xr:uid="{00000000-0005-0000-0000-00008A990000}"/>
    <cellStyle name="Total 2 3 2 5 3 3" xfId="39307" xr:uid="{00000000-0005-0000-0000-00008B990000}"/>
    <cellStyle name="Total 2 3 2 5 3 4" xfId="39308" xr:uid="{00000000-0005-0000-0000-00008C990000}"/>
    <cellStyle name="Total 2 3 2 5 3 5" xfId="39309" xr:uid="{00000000-0005-0000-0000-00008D990000}"/>
    <cellStyle name="Total 2 3 2 5 4" xfId="39310" xr:uid="{00000000-0005-0000-0000-00008E990000}"/>
    <cellStyle name="Total 2 3 2 5 4 2" xfId="39311" xr:uid="{00000000-0005-0000-0000-00008F990000}"/>
    <cellStyle name="Total 2 3 2 5 4 3" xfId="39312" xr:uid="{00000000-0005-0000-0000-000090990000}"/>
    <cellStyle name="Total 2 3 2 5 4 4" xfId="39313" xr:uid="{00000000-0005-0000-0000-000091990000}"/>
    <cellStyle name="Total 2 3 2 5 4 5" xfId="39314" xr:uid="{00000000-0005-0000-0000-000092990000}"/>
    <cellStyle name="Total 2 3 2 5 5" xfId="39315" xr:uid="{00000000-0005-0000-0000-000093990000}"/>
    <cellStyle name="Total 2 3 2 5 5 2" xfId="39316" xr:uid="{00000000-0005-0000-0000-000094990000}"/>
    <cellStyle name="Total 2 3 2 5 5 3" xfId="39317" xr:uid="{00000000-0005-0000-0000-000095990000}"/>
    <cellStyle name="Total 2 3 2 5 5 4" xfId="39318" xr:uid="{00000000-0005-0000-0000-000096990000}"/>
    <cellStyle name="Total 2 3 2 5 5 5" xfId="39319" xr:uid="{00000000-0005-0000-0000-000097990000}"/>
    <cellStyle name="Total 2 3 2 5 6" xfId="39320" xr:uid="{00000000-0005-0000-0000-000098990000}"/>
    <cellStyle name="Total 2 3 2 5 6 2" xfId="39321" xr:uid="{00000000-0005-0000-0000-000099990000}"/>
    <cellStyle name="Total 2 3 2 5 7" xfId="39322" xr:uid="{00000000-0005-0000-0000-00009A990000}"/>
    <cellStyle name="Total 2 3 2 5 7 2" xfId="39323" xr:uid="{00000000-0005-0000-0000-00009B990000}"/>
    <cellStyle name="Total 2 3 2 5 8" xfId="39324" xr:uid="{00000000-0005-0000-0000-00009C990000}"/>
    <cellStyle name="Total 2 3 2 5 8 2" xfId="39325" xr:uid="{00000000-0005-0000-0000-00009D990000}"/>
    <cellStyle name="Total 2 3 2 5 9" xfId="39326" xr:uid="{00000000-0005-0000-0000-00009E990000}"/>
    <cellStyle name="Total 2 3 2 6" xfId="39327" xr:uid="{00000000-0005-0000-0000-00009F990000}"/>
    <cellStyle name="Total 2 3 2 6 2" xfId="39328" xr:uid="{00000000-0005-0000-0000-0000A0990000}"/>
    <cellStyle name="Total 2 3 2 6 2 2" xfId="39329" xr:uid="{00000000-0005-0000-0000-0000A1990000}"/>
    <cellStyle name="Total 2 3 2 6 2 3" xfId="39330" xr:uid="{00000000-0005-0000-0000-0000A2990000}"/>
    <cellStyle name="Total 2 3 2 6 2 4" xfId="39331" xr:uid="{00000000-0005-0000-0000-0000A3990000}"/>
    <cellStyle name="Total 2 3 2 6 2 5" xfId="39332" xr:uid="{00000000-0005-0000-0000-0000A4990000}"/>
    <cellStyle name="Total 2 3 2 6 3" xfId="39333" xr:uid="{00000000-0005-0000-0000-0000A5990000}"/>
    <cellStyle name="Total 2 3 2 6 3 2" xfId="39334" xr:uid="{00000000-0005-0000-0000-0000A6990000}"/>
    <cellStyle name="Total 2 3 2 6 3 3" xfId="39335" xr:uid="{00000000-0005-0000-0000-0000A7990000}"/>
    <cellStyle name="Total 2 3 2 6 3 4" xfId="39336" xr:uid="{00000000-0005-0000-0000-0000A8990000}"/>
    <cellStyle name="Total 2 3 2 6 3 5" xfId="39337" xr:uid="{00000000-0005-0000-0000-0000A9990000}"/>
    <cellStyle name="Total 2 3 2 6 4" xfId="39338" xr:uid="{00000000-0005-0000-0000-0000AA990000}"/>
    <cellStyle name="Total 2 3 2 6 4 2" xfId="39339" xr:uid="{00000000-0005-0000-0000-0000AB990000}"/>
    <cellStyle name="Total 2 3 2 6 4 3" xfId="39340" xr:uid="{00000000-0005-0000-0000-0000AC990000}"/>
    <cellStyle name="Total 2 3 2 6 4 4" xfId="39341" xr:uid="{00000000-0005-0000-0000-0000AD990000}"/>
    <cellStyle name="Total 2 3 2 6 4 5" xfId="39342" xr:uid="{00000000-0005-0000-0000-0000AE990000}"/>
    <cellStyle name="Total 2 3 2 6 5" xfId="39343" xr:uid="{00000000-0005-0000-0000-0000AF990000}"/>
    <cellStyle name="Total 2 3 2 6 5 2" xfId="39344" xr:uid="{00000000-0005-0000-0000-0000B0990000}"/>
    <cellStyle name="Total 2 3 2 6 5 3" xfId="39345" xr:uid="{00000000-0005-0000-0000-0000B1990000}"/>
    <cellStyle name="Total 2 3 2 6 5 4" xfId="39346" xr:uid="{00000000-0005-0000-0000-0000B2990000}"/>
    <cellStyle name="Total 2 3 2 6 5 5" xfId="39347" xr:uid="{00000000-0005-0000-0000-0000B3990000}"/>
    <cellStyle name="Total 2 3 2 6 6" xfId="39348" xr:uid="{00000000-0005-0000-0000-0000B4990000}"/>
    <cellStyle name="Total 2 3 2 6 7" xfId="39349" xr:uid="{00000000-0005-0000-0000-0000B5990000}"/>
    <cellStyle name="Total 2 3 2 6 8" xfId="39350" xr:uid="{00000000-0005-0000-0000-0000B6990000}"/>
    <cellStyle name="Total 2 3 2 6 9" xfId="39351" xr:uid="{00000000-0005-0000-0000-0000B7990000}"/>
    <cellStyle name="Total 2 3 2 7" xfId="39352" xr:uid="{00000000-0005-0000-0000-0000B8990000}"/>
    <cellStyle name="Total 2 3 2 7 2" xfId="39353" xr:uid="{00000000-0005-0000-0000-0000B9990000}"/>
    <cellStyle name="Total 2 3 2 7 3" xfId="39354" xr:uid="{00000000-0005-0000-0000-0000BA990000}"/>
    <cellStyle name="Total 2 3 2 7 4" xfId="39355" xr:uid="{00000000-0005-0000-0000-0000BB990000}"/>
    <cellStyle name="Total 2 3 2 7 5" xfId="39356" xr:uid="{00000000-0005-0000-0000-0000BC990000}"/>
    <cellStyle name="Total 2 3 2 8" xfId="39357" xr:uid="{00000000-0005-0000-0000-0000BD990000}"/>
    <cellStyle name="Total 2 3 2 8 2" xfId="39358" xr:uid="{00000000-0005-0000-0000-0000BE990000}"/>
    <cellStyle name="Total 2 3 2 8 3" xfId="39359" xr:uid="{00000000-0005-0000-0000-0000BF990000}"/>
    <cellStyle name="Total 2 3 2 8 4" xfId="39360" xr:uid="{00000000-0005-0000-0000-0000C0990000}"/>
    <cellStyle name="Total 2 3 2 8 5" xfId="39361" xr:uid="{00000000-0005-0000-0000-0000C1990000}"/>
    <cellStyle name="Total 2 3 2 9" xfId="39362" xr:uid="{00000000-0005-0000-0000-0000C2990000}"/>
    <cellStyle name="Total 2 3 2 9 2" xfId="39363" xr:uid="{00000000-0005-0000-0000-0000C3990000}"/>
    <cellStyle name="Total 2 3 2 9 3" xfId="39364" xr:uid="{00000000-0005-0000-0000-0000C4990000}"/>
    <cellStyle name="Total 2 3 2 9 4" xfId="39365" xr:uid="{00000000-0005-0000-0000-0000C5990000}"/>
    <cellStyle name="Total 2 3 2 9 5" xfId="39366" xr:uid="{00000000-0005-0000-0000-0000C6990000}"/>
    <cellStyle name="Total 2 3 3" xfId="39367" xr:uid="{00000000-0005-0000-0000-0000C7990000}"/>
    <cellStyle name="Total 2 3 3 10" xfId="39368" xr:uid="{00000000-0005-0000-0000-0000C8990000}"/>
    <cellStyle name="Total 2 3 3 10 2" xfId="39369" xr:uid="{00000000-0005-0000-0000-0000C9990000}"/>
    <cellStyle name="Total 2 3 3 10 3" xfId="39370" xr:uid="{00000000-0005-0000-0000-0000CA990000}"/>
    <cellStyle name="Total 2 3 3 10 4" xfId="39371" xr:uid="{00000000-0005-0000-0000-0000CB990000}"/>
    <cellStyle name="Total 2 3 3 10 5" xfId="39372" xr:uid="{00000000-0005-0000-0000-0000CC990000}"/>
    <cellStyle name="Total 2 3 3 11" xfId="39373" xr:uid="{00000000-0005-0000-0000-0000CD990000}"/>
    <cellStyle name="Total 2 3 3 11 2" xfId="39374" xr:uid="{00000000-0005-0000-0000-0000CE990000}"/>
    <cellStyle name="Total 2 3 3 11 3" xfId="39375" xr:uid="{00000000-0005-0000-0000-0000CF990000}"/>
    <cellStyle name="Total 2 3 3 11 4" xfId="39376" xr:uid="{00000000-0005-0000-0000-0000D0990000}"/>
    <cellStyle name="Total 2 3 3 12" xfId="39377" xr:uid="{00000000-0005-0000-0000-0000D1990000}"/>
    <cellStyle name="Total 2 3 3 13" xfId="39378" xr:uid="{00000000-0005-0000-0000-0000D2990000}"/>
    <cellStyle name="Total 2 3 3 14" xfId="39379" xr:uid="{00000000-0005-0000-0000-0000D3990000}"/>
    <cellStyle name="Total 2 3 3 2" xfId="39380" xr:uid="{00000000-0005-0000-0000-0000D4990000}"/>
    <cellStyle name="Total 2 3 3 2 2" xfId="39381" xr:uid="{00000000-0005-0000-0000-0000D5990000}"/>
    <cellStyle name="Total 2 3 3 2 2 2" xfId="39382" xr:uid="{00000000-0005-0000-0000-0000D6990000}"/>
    <cellStyle name="Total 2 3 3 2 2 3" xfId="39383" xr:uid="{00000000-0005-0000-0000-0000D7990000}"/>
    <cellStyle name="Total 2 3 3 2 2 4" xfId="39384" xr:uid="{00000000-0005-0000-0000-0000D8990000}"/>
    <cellStyle name="Total 2 3 3 2 2 5" xfId="39385" xr:uid="{00000000-0005-0000-0000-0000D9990000}"/>
    <cellStyle name="Total 2 3 3 2 3" xfId="39386" xr:uid="{00000000-0005-0000-0000-0000DA990000}"/>
    <cellStyle name="Total 2 3 3 2 3 2" xfId="39387" xr:uid="{00000000-0005-0000-0000-0000DB990000}"/>
    <cellStyle name="Total 2 3 3 2 3 3" xfId="39388" xr:uid="{00000000-0005-0000-0000-0000DC990000}"/>
    <cellStyle name="Total 2 3 3 2 3 4" xfId="39389" xr:uid="{00000000-0005-0000-0000-0000DD990000}"/>
    <cellStyle name="Total 2 3 3 2 3 5" xfId="39390" xr:uid="{00000000-0005-0000-0000-0000DE990000}"/>
    <cellStyle name="Total 2 3 3 2 4" xfId="39391" xr:uid="{00000000-0005-0000-0000-0000DF990000}"/>
    <cellStyle name="Total 2 3 3 2 4 2" xfId="39392" xr:uid="{00000000-0005-0000-0000-0000E0990000}"/>
    <cellStyle name="Total 2 3 3 2 4 3" xfId="39393" xr:uid="{00000000-0005-0000-0000-0000E1990000}"/>
    <cellStyle name="Total 2 3 3 2 4 4" xfId="39394" xr:uid="{00000000-0005-0000-0000-0000E2990000}"/>
    <cellStyle name="Total 2 3 3 2 4 5" xfId="39395" xr:uid="{00000000-0005-0000-0000-0000E3990000}"/>
    <cellStyle name="Total 2 3 3 2 5" xfId="39396" xr:uid="{00000000-0005-0000-0000-0000E4990000}"/>
    <cellStyle name="Total 2 3 3 2 5 2" xfId="39397" xr:uid="{00000000-0005-0000-0000-0000E5990000}"/>
    <cellStyle name="Total 2 3 3 2 5 3" xfId="39398" xr:uid="{00000000-0005-0000-0000-0000E6990000}"/>
    <cellStyle name="Total 2 3 3 2 5 4" xfId="39399" xr:uid="{00000000-0005-0000-0000-0000E7990000}"/>
    <cellStyle name="Total 2 3 3 2 5 5" xfId="39400" xr:uid="{00000000-0005-0000-0000-0000E8990000}"/>
    <cellStyle name="Total 2 3 3 2 6" xfId="39401" xr:uid="{00000000-0005-0000-0000-0000E9990000}"/>
    <cellStyle name="Total 2 3 3 2 6 2" xfId="39402" xr:uid="{00000000-0005-0000-0000-0000EA990000}"/>
    <cellStyle name="Total 2 3 3 2 6 3" xfId="39403" xr:uid="{00000000-0005-0000-0000-0000EB990000}"/>
    <cellStyle name="Total 2 3 3 2 6 4" xfId="39404" xr:uid="{00000000-0005-0000-0000-0000EC990000}"/>
    <cellStyle name="Total 2 3 3 2 7" xfId="39405" xr:uid="{00000000-0005-0000-0000-0000ED990000}"/>
    <cellStyle name="Total 2 3 3 2 8" xfId="39406" xr:uid="{00000000-0005-0000-0000-0000EE990000}"/>
    <cellStyle name="Total 2 3 3 2 9" xfId="39407" xr:uid="{00000000-0005-0000-0000-0000EF990000}"/>
    <cellStyle name="Total 2 3 3 3" xfId="39408" xr:uid="{00000000-0005-0000-0000-0000F0990000}"/>
    <cellStyle name="Total 2 3 3 3 2" xfId="39409" xr:uid="{00000000-0005-0000-0000-0000F1990000}"/>
    <cellStyle name="Total 2 3 3 3 2 2" xfId="39410" xr:uid="{00000000-0005-0000-0000-0000F2990000}"/>
    <cellStyle name="Total 2 3 3 3 2 3" xfId="39411" xr:uid="{00000000-0005-0000-0000-0000F3990000}"/>
    <cellStyle name="Total 2 3 3 3 2 4" xfId="39412" xr:uid="{00000000-0005-0000-0000-0000F4990000}"/>
    <cellStyle name="Total 2 3 3 3 2 5" xfId="39413" xr:uid="{00000000-0005-0000-0000-0000F5990000}"/>
    <cellStyle name="Total 2 3 3 3 3" xfId="39414" xr:uid="{00000000-0005-0000-0000-0000F6990000}"/>
    <cellStyle name="Total 2 3 3 3 3 2" xfId="39415" xr:uid="{00000000-0005-0000-0000-0000F7990000}"/>
    <cellStyle name="Total 2 3 3 3 3 3" xfId="39416" xr:uid="{00000000-0005-0000-0000-0000F8990000}"/>
    <cellStyle name="Total 2 3 3 3 3 4" xfId="39417" xr:uid="{00000000-0005-0000-0000-0000F9990000}"/>
    <cellStyle name="Total 2 3 3 3 3 5" xfId="39418" xr:uid="{00000000-0005-0000-0000-0000FA990000}"/>
    <cellStyle name="Total 2 3 3 3 4" xfId="39419" xr:uid="{00000000-0005-0000-0000-0000FB990000}"/>
    <cellStyle name="Total 2 3 3 3 4 2" xfId="39420" xr:uid="{00000000-0005-0000-0000-0000FC990000}"/>
    <cellStyle name="Total 2 3 3 3 4 3" xfId="39421" xr:uid="{00000000-0005-0000-0000-0000FD990000}"/>
    <cellStyle name="Total 2 3 3 3 4 4" xfId="39422" xr:uid="{00000000-0005-0000-0000-0000FE990000}"/>
    <cellStyle name="Total 2 3 3 3 4 5" xfId="39423" xr:uid="{00000000-0005-0000-0000-0000FF990000}"/>
    <cellStyle name="Total 2 3 3 3 5" xfId="39424" xr:uid="{00000000-0005-0000-0000-0000009A0000}"/>
    <cellStyle name="Total 2 3 3 3 5 2" xfId="39425" xr:uid="{00000000-0005-0000-0000-0000019A0000}"/>
    <cellStyle name="Total 2 3 3 3 5 3" xfId="39426" xr:uid="{00000000-0005-0000-0000-0000029A0000}"/>
    <cellStyle name="Total 2 3 3 3 5 4" xfId="39427" xr:uid="{00000000-0005-0000-0000-0000039A0000}"/>
    <cellStyle name="Total 2 3 3 3 5 5" xfId="39428" xr:uid="{00000000-0005-0000-0000-0000049A0000}"/>
    <cellStyle name="Total 2 3 3 3 6" xfId="39429" xr:uid="{00000000-0005-0000-0000-0000059A0000}"/>
    <cellStyle name="Total 2 3 3 3 6 2" xfId="39430" xr:uid="{00000000-0005-0000-0000-0000069A0000}"/>
    <cellStyle name="Total 2 3 3 3 6 3" xfId="39431" xr:uid="{00000000-0005-0000-0000-0000079A0000}"/>
    <cellStyle name="Total 2 3 3 3 6 4" xfId="39432" xr:uid="{00000000-0005-0000-0000-0000089A0000}"/>
    <cellStyle name="Total 2 3 3 3 7" xfId="39433" xr:uid="{00000000-0005-0000-0000-0000099A0000}"/>
    <cellStyle name="Total 2 3 3 3 7 2" xfId="39434" xr:uid="{00000000-0005-0000-0000-00000A9A0000}"/>
    <cellStyle name="Total 2 3 3 3 8" xfId="39435" xr:uid="{00000000-0005-0000-0000-00000B9A0000}"/>
    <cellStyle name="Total 2 3 3 3 8 2" xfId="39436" xr:uid="{00000000-0005-0000-0000-00000C9A0000}"/>
    <cellStyle name="Total 2 3 3 3 9" xfId="39437" xr:uid="{00000000-0005-0000-0000-00000D9A0000}"/>
    <cellStyle name="Total 2 3 3 4" xfId="39438" xr:uid="{00000000-0005-0000-0000-00000E9A0000}"/>
    <cellStyle name="Total 2 3 3 4 2" xfId="39439" xr:uid="{00000000-0005-0000-0000-00000F9A0000}"/>
    <cellStyle name="Total 2 3 3 4 2 2" xfId="39440" xr:uid="{00000000-0005-0000-0000-0000109A0000}"/>
    <cellStyle name="Total 2 3 3 4 2 3" xfId="39441" xr:uid="{00000000-0005-0000-0000-0000119A0000}"/>
    <cellStyle name="Total 2 3 3 4 2 4" xfId="39442" xr:uid="{00000000-0005-0000-0000-0000129A0000}"/>
    <cellStyle name="Total 2 3 3 4 2 5" xfId="39443" xr:uid="{00000000-0005-0000-0000-0000139A0000}"/>
    <cellStyle name="Total 2 3 3 4 3" xfId="39444" xr:uid="{00000000-0005-0000-0000-0000149A0000}"/>
    <cellStyle name="Total 2 3 3 4 3 2" xfId="39445" xr:uid="{00000000-0005-0000-0000-0000159A0000}"/>
    <cellStyle name="Total 2 3 3 4 3 3" xfId="39446" xr:uid="{00000000-0005-0000-0000-0000169A0000}"/>
    <cellStyle name="Total 2 3 3 4 3 4" xfId="39447" xr:uid="{00000000-0005-0000-0000-0000179A0000}"/>
    <cellStyle name="Total 2 3 3 4 3 5" xfId="39448" xr:uid="{00000000-0005-0000-0000-0000189A0000}"/>
    <cellStyle name="Total 2 3 3 4 4" xfId="39449" xr:uid="{00000000-0005-0000-0000-0000199A0000}"/>
    <cellStyle name="Total 2 3 3 4 4 2" xfId="39450" xr:uid="{00000000-0005-0000-0000-00001A9A0000}"/>
    <cellStyle name="Total 2 3 3 4 4 3" xfId="39451" xr:uid="{00000000-0005-0000-0000-00001B9A0000}"/>
    <cellStyle name="Total 2 3 3 4 4 4" xfId="39452" xr:uid="{00000000-0005-0000-0000-00001C9A0000}"/>
    <cellStyle name="Total 2 3 3 4 4 5" xfId="39453" xr:uid="{00000000-0005-0000-0000-00001D9A0000}"/>
    <cellStyle name="Total 2 3 3 4 5" xfId="39454" xr:uid="{00000000-0005-0000-0000-00001E9A0000}"/>
    <cellStyle name="Total 2 3 3 4 5 2" xfId="39455" xr:uid="{00000000-0005-0000-0000-00001F9A0000}"/>
    <cellStyle name="Total 2 3 3 4 5 3" xfId="39456" xr:uid="{00000000-0005-0000-0000-0000209A0000}"/>
    <cellStyle name="Total 2 3 3 4 5 4" xfId="39457" xr:uid="{00000000-0005-0000-0000-0000219A0000}"/>
    <cellStyle name="Total 2 3 3 4 5 5" xfId="39458" xr:uid="{00000000-0005-0000-0000-0000229A0000}"/>
    <cellStyle name="Total 2 3 3 4 6" xfId="39459" xr:uid="{00000000-0005-0000-0000-0000239A0000}"/>
    <cellStyle name="Total 2 3 3 4 6 2" xfId="39460" xr:uid="{00000000-0005-0000-0000-0000249A0000}"/>
    <cellStyle name="Total 2 3 3 4 6 3" xfId="39461" xr:uid="{00000000-0005-0000-0000-0000259A0000}"/>
    <cellStyle name="Total 2 3 3 4 6 4" xfId="39462" xr:uid="{00000000-0005-0000-0000-0000269A0000}"/>
    <cellStyle name="Total 2 3 3 4 7" xfId="39463" xr:uid="{00000000-0005-0000-0000-0000279A0000}"/>
    <cellStyle name="Total 2 3 3 4 7 2" xfId="39464" xr:uid="{00000000-0005-0000-0000-0000289A0000}"/>
    <cellStyle name="Total 2 3 3 4 8" xfId="39465" xr:uid="{00000000-0005-0000-0000-0000299A0000}"/>
    <cellStyle name="Total 2 3 3 4 8 2" xfId="39466" xr:uid="{00000000-0005-0000-0000-00002A9A0000}"/>
    <cellStyle name="Total 2 3 3 4 9" xfId="39467" xr:uid="{00000000-0005-0000-0000-00002B9A0000}"/>
    <cellStyle name="Total 2 3 3 5" xfId="39468" xr:uid="{00000000-0005-0000-0000-00002C9A0000}"/>
    <cellStyle name="Total 2 3 3 5 2" xfId="39469" xr:uid="{00000000-0005-0000-0000-00002D9A0000}"/>
    <cellStyle name="Total 2 3 3 5 2 2" xfId="39470" xr:uid="{00000000-0005-0000-0000-00002E9A0000}"/>
    <cellStyle name="Total 2 3 3 5 2 3" xfId="39471" xr:uid="{00000000-0005-0000-0000-00002F9A0000}"/>
    <cellStyle name="Total 2 3 3 5 2 4" xfId="39472" xr:uid="{00000000-0005-0000-0000-0000309A0000}"/>
    <cellStyle name="Total 2 3 3 5 2 5" xfId="39473" xr:uid="{00000000-0005-0000-0000-0000319A0000}"/>
    <cellStyle name="Total 2 3 3 5 3" xfId="39474" xr:uid="{00000000-0005-0000-0000-0000329A0000}"/>
    <cellStyle name="Total 2 3 3 5 3 2" xfId="39475" xr:uid="{00000000-0005-0000-0000-0000339A0000}"/>
    <cellStyle name="Total 2 3 3 5 3 3" xfId="39476" xr:uid="{00000000-0005-0000-0000-0000349A0000}"/>
    <cellStyle name="Total 2 3 3 5 3 4" xfId="39477" xr:uid="{00000000-0005-0000-0000-0000359A0000}"/>
    <cellStyle name="Total 2 3 3 5 3 5" xfId="39478" xr:uid="{00000000-0005-0000-0000-0000369A0000}"/>
    <cellStyle name="Total 2 3 3 5 4" xfId="39479" xr:uid="{00000000-0005-0000-0000-0000379A0000}"/>
    <cellStyle name="Total 2 3 3 5 4 2" xfId="39480" xr:uid="{00000000-0005-0000-0000-0000389A0000}"/>
    <cellStyle name="Total 2 3 3 5 4 3" xfId="39481" xr:uid="{00000000-0005-0000-0000-0000399A0000}"/>
    <cellStyle name="Total 2 3 3 5 4 4" xfId="39482" xr:uid="{00000000-0005-0000-0000-00003A9A0000}"/>
    <cellStyle name="Total 2 3 3 5 4 5" xfId="39483" xr:uid="{00000000-0005-0000-0000-00003B9A0000}"/>
    <cellStyle name="Total 2 3 3 5 5" xfId="39484" xr:uid="{00000000-0005-0000-0000-00003C9A0000}"/>
    <cellStyle name="Total 2 3 3 5 5 2" xfId="39485" xr:uid="{00000000-0005-0000-0000-00003D9A0000}"/>
    <cellStyle name="Total 2 3 3 5 5 3" xfId="39486" xr:uid="{00000000-0005-0000-0000-00003E9A0000}"/>
    <cellStyle name="Total 2 3 3 5 5 4" xfId="39487" xr:uid="{00000000-0005-0000-0000-00003F9A0000}"/>
    <cellStyle name="Total 2 3 3 5 5 5" xfId="39488" xr:uid="{00000000-0005-0000-0000-0000409A0000}"/>
    <cellStyle name="Total 2 3 3 5 6" xfId="39489" xr:uid="{00000000-0005-0000-0000-0000419A0000}"/>
    <cellStyle name="Total 2 3 3 5 6 2" xfId="39490" xr:uid="{00000000-0005-0000-0000-0000429A0000}"/>
    <cellStyle name="Total 2 3 3 5 7" xfId="39491" xr:uid="{00000000-0005-0000-0000-0000439A0000}"/>
    <cellStyle name="Total 2 3 3 5 7 2" xfId="39492" xr:uid="{00000000-0005-0000-0000-0000449A0000}"/>
    <cellStyle name="Total 2 3 3 5 8" xfId="39493" xr:uid="{00000000-0005-0000-0000-0000459A0000}"/>
    <cellStyle name="Total 2 3 3 5 8 2" xfId="39494" xr:uid="{00000000-0005-0000-0000-0000469A0000}"/>
    <cellStyle name="Total 2 3 3 5 9" xfId="39495" xr:uid="{00000000-0005-0000-0000-0000479A0000}"/>
    <cellStyle name="Total 2 3 3 6" xfId="39496" xr:uid="{00000000-0005-0000-0000-0000489A0000}"/>
    <cellStyle name="Total 2 3 3 6 2" xfId="39497" xr:uid="{00000000-0005-0000-0000-0000499A0000}"/>
    <cellStyle name="Total 2 3 3 6 2 2" xfId="39498" xr:uid="{00000000-0005-0000-0000-00004A9A0000}"/>
    <cellStyle name="Total 2 3 3 6 2 3" xfId="39499" xr:uid="{00000000-0005-0000-0000-00004B9A0000}"/>
    <cellStyle name="Total 2 3 3 6 2 4" xfId="39500" xr:uid="{00000000-0005-0000-0000-00004C9A0000}"/>
    <cellStyle name="Total 2 3 3 6 2 5" xfId="39501" xr:uid="{00000000-0005-0000-0000-00004D9A0000}"/>
    <cellStyle name="Total 2 3 3 6 3" xfId="39502" xr:uid="{00000000-0005-0000-0000-00004E9A0000}"/>
    <cellStyle name="Total 2 3 3 6 3 2" xfId="39503" xr:uid="{00000000-0005-0000-0000-00004F9A0000}"/>
    <cellStyle name="Total 2 3 3 6 3 3" xfId="39504" xr:uid="{00000000-0005-0000-0000-0000509A0000}"/>
    <cellStyle name="Total 2 3 3 6 3 4" xfId="39505" xr:uid="{00000000-0005-0000-0000-0000519A0000}"/>
    <cellStyle name="Total 2 3 3 6 3 5" xfId="39506" xr:uid="{00000000-0005-0000-0000-0000529A0000}"/>
    <cellStyle name="Total 2 3 3 6 4" xfId="39507" xr:uid="{00000000-0005-0000-0000-0000539A0000}"/>
    <cellStyle name="Total 2 3 3 6 4 2" xfId="39508" xr:uid="{00000000-0005-0000-0000-0000549A0000}"/>
    <cellStyle name="Total 2 3 3 6 4 3" xfId="39509" xr:uid="{00000000-0005-0000-0000-0000559A0000}"/>
    <cellStyle name="Total 2 3 3 6 4 4" xfId="39510" xr:uid="{00000000-0005-0000-0000-0000569A0000}"/>
    <cellStyle name="Total 2 3 3 6 4 5" xfId="39511" xr:uid="{00000000-0005-0000-0000-0000579A0000}"/>
    <cellStyle name="Total 2 3 3 6 5" xfId="39512" xr:uid="{00000000-0005-0000-0000-0000589A0000}"/>
    <cellStyle name="Total 2 3 3 6 5 2" xfId="39513" xr:uid="{00000000-0005-0000-0000-0000599A0000}"/>
    <cellStyle name="Total 2 3 3 6 5 3" xfId="39514" xr:uid="{00000000-0005-0000-0000-00005A9A0000}"/>
    <cellStyle name="Total 2 3 3 6 5 4" xfId="39515" xr:uid="{00000000-0005-0000-0000-00005B9A0000}"/>
    <cellStyle name="Total 2 3 3 6 5 5" xfId="39516" xr:uid="{00000000-0005-0000-0000-00005C9A0000}"/>
    <cellStyle name="Total 2 3 3 6 6" xfId="39517" xr:uid="{00000000-0005-0000-0000-00005D9A0000}"/>
    <cellStyle name="Total 2 3 3 6 7" xfId="39518" xr:uid="{00000000-0005-0000-0000-00005E9A0000}"/>
    <cellStyle name="Total 2 3 3 6 8" xfId="39519" xr:uid="{00000000-0005-0000-0000-00005F9A0000}"/>
    <cellStyle name="Total 2 3 3 6 9" xfId="39520" xr:uid="{00000000-0005-0000-0000-0000609A0000}"/>
    <cellStyle name="Total 2 3 3 7" xfId="39521" xr:uid="{00000000-0005-0000-0000-0000619A0000}"/>
    <cellStyle name="Total 2 3 3 7 2" xfId="39522" xr:uid="{00000000-0005-0000-0000-0000629A0000}"/>
    <cellStyle name="Total 2 3 3 7 3" xfId="39523" xr:uid="{00000000-0005-0000-0000-0000639A0000}"/>
    <cellStyle name="Total 2 3 3 7 4" xfId="39524" xr:uid="{00000000-0005-0000-0000-0000649A0000}"/>
    <cellStyle name="Total 2 3 3 7 5" xfId="39525" xr:uid="{00000000-0005-0000-0000-0000659A0000}"/>
    <cellStyle name="Total 2 3 3 8" xfId="39526" xr:uid="{00000000-0005-0000-0000-0000669A0000}"/>
    <cellStyle name="Total 2 3 3 8 2" xfId="39527" xr:uid="{00000000-0005-0000-0000-0000679A0000}"/>
    <cellStyle name="Total 2 3 3 8 3" xfId="39528" xr:uid="{00000000-0005-0000-0000-0000689A0000}"/>
    <cellStyle name="Total 2 3 3 8 4" xfId="39529" xr:uid="{00000000-0005-0000-0000-0000699A0000}"/>
    <cellStyle name="Total 2 3 3 8 5" xfId="39530" xr:uid="{00000000-0005-0000-0000-00006A9A0000}"/>
    <cellStyle name="Total 2 3 3 9" xfId="39531" xr:uid="{00000000-0005-0000-0000-00006B9A0000}"/>
    <cellStyle name="Total 2 3 3 9 2" xfId="39532" xr:uid="{00000000-0005-0000-0000-00006C9A0000}"/>
    <cellStyle name="Total 2 3 3 9 3" xfId="39533" xr:uid="{00000000-0005-0000-0000-00006D9A0000}"/>
    <cellStyle name="Total 2 3 3 9 4" xfId="39534" xr:uid="{00000000-0005-0000-0000-00006E9A0000}"/>
    <cellStyle name="Total 2 3 3 9 5" xfId="39535" xr:uid="{00000000-0005-0000-0000-00006F9A0000}"/>
    <cellStyle name="Total 2 3 4" xfId="39536" xr:uid="{00000000-0005-0000-0000-0000709A0000}"/>
    <cellStyle name="Total 2 3 4 10" xfId="39537" xr:uid="{00000000-0005-0000-0000-0000719A0000}"/>
    <cellStyle name="Total 2 3 4 10 2" xfId="39538" xr:uid="{00000000-0005-0000-0000-0000729A0000}"/>
    <cellStyle name="Total 2 3 4 10 3" xfId="39539" xr:uid="{00000000-0005-0000-0000-0000739A0000}"/>
    <cellStyle name="Total 2 3 4 10 4" xfId="39540" xr:uid="{00000000-0005-0000-0000-0000749A0000}"/>
    <cellStyle name="Total 2 3 4 10 5" xfId="39541" xr:uid="{00000000-0005-0000-0000-0000759A0000}"/>
    <cellStyle name="Total 2 3 4 11" xfId="39542" xr:uid="{00000000-0005-0000-0000-0000769A0000}"/>
    <cellStyle name="Total 2 3 4 11 2" xfId="39543" xr:uid="{00000000-0005-0000-0000-0000779A0000}"/>
    <cellStyle name="Total 2 3 4 11 3" xfId="39544" xr:uid="{00000000-0005-0000-0000-0000789A0000}"/>
    <cellStyle name="Total 2 3 4 11 4" xfId="39545" xr:uid="{00000000-0005-0000-0000-0000799A0000}"/>
    <cellStyle name="Total 2 3 4 12" xfId="39546" xr:uid="{00000000-0005-0000-0000-00007A9A0000}"/>
    <cellStyle name="Total 2 3 4 13" xfId="39547" xr:uid="{00000000-0005-0000-0000-00007B9A0000}"/>
    <cellStyle name="Total 2 3 4 14" xfId="39548" xr:uid="{00000000-0005-0000-0000-00007C9A0000}"/>
    <cellStyle name="Total 2 3 4 2" xfId="39549" xr:uid="{00000000-0005-0000-0000-00007D9A0000}"/>
    <cellStyle name="Total 2 3 4 2 2" xfId="39550" xr:uid="{00000000-0005-0000-0000-00007E9A0000}"/>
    <cellStyle name="Total 2 3 4 2 2 2" xfId="39551" xr:uid="{00000000-0005-0000-0000-00007F9A0000}"/>
    <cellStyle name="Total 2 3 4 2 2 3" xfId="39552" xr:uid="{00000000-0005-0000-0000-0000809A0000}"/>
    <cellStyle name="Total 2 3 4 2 2 4" xfId="39553" xr:uid="{00000000-0005-0000-0000-0000819A0000}"/>
    <cellStyle name="Total 2 3 4 2 2 5" xfId="39554" xr:uid="{00000000-0005-0000-0000-0000829A0000}"/>
    <cellStyle name="Total 2 3 4 2 3" xfId="39555" xr:uid="{00000000-0005-0000-0000-0000839A0000}"/>
    <cellStyle name="Total 2 3 4 2 3 2" xfId="39556" xr:uid="{00000000-0005-0000-0000-0000849A0000}"/>
    <cellStyle name="Total 2 3 4 2 3 3" xfId="39557" xr:uid="{00000000-0005-0000-0000-0000859A0000}"/>
    <cellStyle name="Total 2 3 4 2 3 4" xfId="39558" xr:uid="{00000000-0005-0000-0000-0000869A0000}"/>
    <cellStyle name="Total 2 3 4 2 3 5" xfId="39559" xr:uid="{00000000-0005-0000-0000-0000879A0000}"/>
    <cellStyle name="Total 2 3 4 2 4" xfId="39560" xr:uid="{00000000-0005-0000-0000-0000889A0000}"/>
    <cellStyle name="Total 2 3 4 2 4 2" xfId="39561" xr:uid="{00000000-0005-0000-0000-0000899A0000}"/>
    <cellStyle name="Total 2 3 4 2 4 3" xfId="39562" xr:uid="{00000000-0005-0000-0000-00008A9A0000}"/>
    <cellStyle name="Total 2 3 4 2 4 4" xfId="39563" xr:uid="{00000000-0005-0000-0000-00008B9A0000}"/>
    <cellStyle name="Total 2 3 4 2 4 5" xfId="39564" xr:uid="{00000000-0005-0000-0000-00008C9A0000}"/>
    <cellStyle name="Total 2 3 4 2 5" xfId="39565" xr:uid="{00000000-0005-0000-0000-00008D9A0000}"/>
    <cellStyle name="Total 2 3 4 2 5 2" xfId="39566" xr:uid="{00000000-0005-0000-0000-00008E9A0000}"/>
    <cellStyle name="Total 2 3 4 2 5 3" xfId="39567" xr:uid="{00000000-0005-0000-0000-00008F9A0000}"/>
    <cellStyle name="Total 2 3 4 2 5 4" xfId="39568" xr:uid="{00000000-0005-0000-0000-0000909A0000}"/>
    <cellStyle name="Total 2 3 4 2 5 5" xfId="39569" xr:uid="{00000000-0005-0000-0000-0000919A0000}"/>
    <cellStyle name="Total 2 3 4 2 6" xfId="39570" xr:uid="{00000000-0005-0000-0000-0000929A0000}"/>
    <cellStyle name="Total 2 3 4 2 6 2" xfId="39571" xr:uid="{00000000-0005-0000-0000-0000939A0000}"/>
    <cellStyle name="Total 2 3 4 2 6 3" xfId="39572" xr:uid="{00000000-0005-0000-0000-0000949A0000}"/>
    <cellStyle name="Total 2 3 4 2 6 4" xfId="39573" xr:uid="{00000000-0005-0000-0000-0000959A0000}"/>
    <cellStyle name="Total 2 3 4 2 7" xfId="39574" xr:uid="{00000000-0005-0000-0000-0000969A0000}"/>
    <cellStyle name="Total 2 3 4 2 8" xfId="39575" xr:uid="{00000000-0005-0000-0000-0000979A0000}"/>
    <cellStyle name="Total 2 3 4 2 9" xfId="39576" xr:uid="{00000000-0005-0000-0000-0000989A0000}"/>
    <cellStyle name="Total 2 3 4 3" xfId="39577" xr:uid="{00000000-0005-0000-0000-0000999A0000}"/>
    <cellStyle name="Total 2 3 4 3 2" xfId="39578" xr:uid="{00000000-0005-0000-0000-00009A9A0000}"/>
    <cellStyle name="Total 2 3 4 3 2 2" xfId="39579" xr:uid="{00000000-0005-0000-0000-00009B9A0000}"/>
    <cellStyle name="Total 2 3 4 3 2 3" xfId="39580" xr:uid="{00000000-0005-0000-0000-00009C9A0000}"/>
    <cellStyle name="Total 2 3 4 3 2 4" xfId="39581" xr:uid="{00000000-0005-0000-0000-00009D9A0000}"/>
    <cellStyle name="Total 2 3 4 3 2 5" xfId="39582" xr:uid="{00000000-0005-0000-0000-00009E9A0000}"/>
    <cellStyle name="Total 2 3 4 3 3" xfId="39583" xr:uid="{00000000-0005-0000-0000-00009F9A0000}"/>
    <cellStyle name="Total 2 3 4 3 3 2" xfId="39584" xr:uid="{00000000-0005-0000-0000-0000A09A0000}"/>
    <cellStyle name="Total 2 3 4 3 3 3" xfId="39585" xr:uid="{00000000-0005-0000-0000-0000A19A0000}"/>
    <cellStyle name="Total 2 3 4 3 3 4" xfId="39586" xr:uid="{00000000-0005-0000-0000-0000A29A0000}"/>
    <cellStyle name="Total 2 3 4 3 3 5" xfId="39587" xr:uid="{00000000-0005-0000-0000-0000A39A0000}"/>
    <cellStyle name="Total 2 3 4 3 4" xfId="39588" xr:uid="{00000000-0005-0000-0000-0000A49A0000}"/>
    <cellStyle name="Total 2 3 4 3 4 2" xfId="39589" xr:uid="{00000000-0005-0000-0000-0000A59A0000}"/>
    <cellStyle name="Total 2 3 4 3 4 3" xfId="39590" xr:uid="{00000000-0005-0000-0000-0000A69A0000}"/>
    <cellStyle name="Total 2 3 4 3 4 4" xfId="39591" xr:uid="{00000000-0005-0000-0000-0000A79A0000}"/>
    <cellStyle name="Total 2 3 4 3 4 5" xfId="39592" xr:uid="{00000000-0005-0000-0000-0000A89A0000}"/>
    <cellStyle name="Total 2 3 4 3 5" xfId="39593" xr:uid="{00000000-0005-0000-0000-0000A99A0000}"/>
    <cellStyle name="Total 2 3 4 3 5 2" xfId="39594" xr:uid="{00000000-0005-0000-0000-0000AA9A0000}"/>
    <cellStyle name="Total 2 3 4 3 5 3" xfId="39595" xr:uid="{00000000-0005-0000-0000-0000AB9A0000}"/>
    <cellStyle name="Total 2 3 4 3 5 4" xfId="39596" xr:uid="{00000000-0005-0000-0000-0000AC9A0000}"/>
    <cellStyle name="Total 2 3 4 3 5 5" xfId="39597" xr:uid="{00000000-0005-0000-0000-0000AD9A0000}"/>
    <cellStyle name="Total 2 3 4 3 6" xfId="39598" xr:uid="{00000000-0005-0000-0000-0000AE9A0000}"/>
    <cellStyle name="Total 2 3 4 3 6 2" xfId="39599" xr:uid="{00000000-0005-0000-0000-0000AF9A0000}"/>
    <cellStyle name="Total 2 3 4 3 6 3" xfId="39600" xr:uid="{00000000-0005-0000-0000-0000B09A0000}"/>
    <cellStyle name="Total 2 3 4 3 6 4" xfId="39601" xr:uid="{00000000-0005-0000-0000-0000B19A0000}"/>
    <cellStyle name="Total 2 3 4 3 7" xfId="39602" xr:uid="{00000000-0005-0000-0000-0000B29A0000}"/>
    <cellStyle name="Total 2 3 4 3 7 2" xfId="39603" xr:uid="{00000000-0005-0000-0000-0000B39A0000}"/>
    <cellStyle name="Total 2 3 4 3 8" xfId="39604" xr:uid="{00000000-0005-0000-0000-0000B49A0000}"/>
    <cellStyle name="Total 2 3 4 3 8 2" xfId="39605" xr:uid="{00000000-0005-0000-0000-0000B59A0000}"/>
    <cellStyle name="Total 2 3 4 3 9" xfId="39606" xr:uid="{00000000-0005-0000-0000-0000B69A0000}"/>
    <cellStyle name="Total 2 3 4 4" xfId="39607" xr:uid="{00000000-0005-0000-0000-0000B79A0000}"/>
    <cellStyle name="Total 2 3 4 4 2" xfId="39608" xr:uid="{00000000-0005-0000-0000-0000B89A0000}"/>
    <cellStyle name="Total 2 3 4 4 2 2" xfId="39609" xr:uid="{00000000-0005-0000-0000-0000B99A0000}"/>
    <cellStyle name="Total 2 3 4 4 2 3" xfId="39610" xr:uid="{00000000-0005-0000-0000-0000BA9A0000}"/>
    <cellStyle name="Total 2 3 4 4 2 4" xfId="39611" xr:uid="{00000000-0005-0000-0000-0000BB9A0000}"/>
    <cellStyle name="Total 2 3 4 4 2 5" xfId="39612" xr:uid="{00000000-0005-0000-0000-0000BC9A0000}"/>
    <cellStyle name="Total 2 3 4 4 3" xfId="39613" xr:uid="{00000000-0005-0000-0000-0000BD9A0000}"/>
    <cellStyle name="Total 2 3 4 4 3 2" xfId="39614" xr:uid="{00000000-0005-0000-0000-0000BE9A0000}"/>
    <cellStyle name="Total 2 3 4 4 3 3" xfId="39615" xr:uid="{00000000-0005-0000-0000-0000BF9A0000}"/>
    <cellStyle name="Total 2 3 4 4 3 4" xfId="39616" xr:uid="{00000000-0005-0000-0000-0000C09A0000}"/>
    <cellStyle name="Total 2 3 4 4 3 5" xfId="39617" xr:uid="{00000000-0005-0000-0000-0000C19A0000}"/>
    <cellStyle name="Total 2 3 4 4 4" xfId="39618" xr:uid="{00000000-0005-0000-0000-0000C29A0000}"/>
    <cellStyle name="Total 2 3 4 4 4 2" xfId="39619" xr:uid="{00000000-0005-0000-0000-0000C39A0000}"/>
    <cellStyle name="Total 2 3 4 4 4 3" xfId="39620" xr:uid="{00000000-0005-0000-0000-0000C49A0000}"/>
    <cellStyle name="Total 2 3 4 4 4 4" xfId="39621" xr:uid="{00000000-0005-0000-0000-0000C59A0000}"/>
    <cellStyle name="Total 2 3 4 4 4 5" xfId="39622" xr:uid="{00000000-0005-0000-0000-0000C69A0000}"/>
    <cellStyle name="Total 2 3 4 4 5" xfId="39623" xr:uid="{00000000-0005-0000-0000-0000C79A0000}"/>
    <cellStyle name="Total 2 3 4 4 5 2" xfId="39624" xr:uid="{00000000-0005-0000-0000-0000C89A0000}"/>
    <cellStyle name="Total 2 3 4 4 5 3" xfId="39625" xr:uid="{00000000-0005-0000-0000-0000C99A0000}"/>
    <cellStyle name="Total 2 3 4 4 5 4" xfId="39626" xr:uid="{00000000-0005-0000-0000-0000CA9A0000}"/>
    <cellStyle name="Total 2 3 4 4 5 5" xfId="39627" xr:uid="{00000000-0005-0000-0000-0000CB9A0000}"/>
    <cellStyle name="Total 2 3 4 4 6" xfId="39628" xr:uid="{00000000-0005-0000-0000-0000CC9A0000}"/>
    <cellStyle name="Total 2 3 4 4 6 2" xfId="39629" xr:uid="{00000000-0005-0000-0000-0000CD9A0000}"/>
    <cellStyle name="Total 2 3 4 4 6 3" xfId="39630" xr:uid="{00000000-0005-0000-0000-0000CE9A0000}"/>
    <cellStyle name="Total 2 3 4 4 6 4" xfId="39631" xr:uid="{00000000-0005-0000-0000-0000CF9A0000}"/>
    <cellStyle name="Total 2 3 4 4 7" xfId="39632" xr:uid="{00000000-0005-0000-0000-0000D09A0000}"/>
    <cellStyle name="Total 2 3 4 4 7 2" xfId="39633" xr:uid="{00000000-0005-0000-0000-0000D19A0000}"/>
    <cellStyle name="Total 2 3 4 4 8" xfId="39634" xr:uid="{00000000-0005-0000-0000-0000D29A0000}"/>
    <cellStyle name="Total 2 3 4 4 8 2" xfId="39635" xr:uid="{00000000-0005-0000-0000-0000D39A0000}"/>
    <cellStyle name="Total 2 3 4 4 9" xfId="39636" xr:uid="{00000000-0005-0000-0000-0000D49A0000}"/>
    <cellStyle name="Total 2 3 4 5" xfId="39637" xr:uid="{00000000-0005-0000-0000-0000D59A0000}"/>
    <cellStyle name="Total 2 3 4 5 2" xfId="39638" xr:uid="{00000000-0005-0000-0000-0000D69A0000}"/>
    <cellStyle name="Total 2 3 4 5 2 2" xfId="39639" xr:uid="{00000000-0005-0000-0000-0000D79A0000}"/>
    <cellStyle name="Total 2 3 4 5 2 3" xfId="39640" xr:uid="{00000000-0005-0000-0000-0000D89A0000}"/>
    <cellStyle name="Total 2 3 4 5 2 4" xfId="39641" xr:uid="{00000000-0005-0000-0000-0000D99A0000}"/>
    <cellStyle name="Total 2 3 4 5 2 5" xfId="39642" xr:uid="{00000000-0005-0000-0000-0000DA9A0000}"/>
    <cellStyle name="Total 2 3 4 5 3" xfId="39643" xr:uid="{00000000-0005-0000-0000-0000DB9A0000}"/>
    <cellStyle name="Total 2 3 4 5 3 2" xfId="39644" xr:uid="{00000000-0005-0000-0000-0000DC9A0000}"/>
    <cellStyle name="Total 2 3 4 5 3 3" xfId="39645" xr:uid="{00000000-0005-0000-0000-0000DD9A0000}"/>
    <cellStyle name="Total 2 3 4 5 3 4" xfId="39646" xr:uid="{00000000-0005-0000-0000-0000DE9A0000}"/>
    <cellStyle name="Total 2 3 4 5 3 5" xfId="39647" xr:uid="{00000000-0005-0000-0000-0000DF9A0000}"/>
    <cellStyle name="Total 2 3 4 5 4" xfId="39648" xr:uid="{00000000-0005-0000-0000-0000E09A0000}"/>
    <cellStyle name="Total 2 3 4 5 4 2" xfId="39649" xr:uid="{00000000-0005-0000-0000-0000E19A0000}"/>
    <cellStyle name="Total 2 3 4 5 4 3" xfId="39650" xr:uid="{00000000-0005-0000-0000-0000E29A0000}"/>
    <cellStyle name="Total 2 3 4 5 4 4" xfId="39651" xr:uid="{00000000-0005-0000-0000-0000E39A0000}"/>
    <cellStyle name="Total 2 3 4 5 4 5" xfId="39652" xr:uid="{00000000-0005-0000-0000-0000E49A0000}"/>
    <cellStyle name="Total 2 3 4 5 5" xfId="39653" xr:uid="{00000000-0005-0000-0000-0000E59A0000}"/>
    <cellStyle name="Total 2 3 4 5 5 2" xfId="39654" xr:uid="{00000000-0005-0000-0000-0000E69A0000}"/>
    <cellStyle name="Total 2 3 4 5 5 3" xfId="39655" xr:uid="{00000000-0005-0000-0000-0000E79A0000}"/>
    <cellStyle name="Total 2 3 4 5 5 4" xfId="39656" xr:uid="{00000000-0005-0000-0000-0000E89A0000}"/>
    <cellStyle name="Total 2 3 4 5 5 5" xfId="39657" xr:uid="{00000000-0005-0000-0000-0000E99A0000}"/>
    <cellStyle name="Total 2 3 4 5 6" xfId="39658" xr:uid="{00000000-0005-0000-0000-0000EA9A0000}"/>
    <cellStyle name="Total 2 3 4 5 6 2" xfId="39659" xr:uid="{00000000-0005-0000-0000-0000EB9A0000}"/>
    <cellStyle name="Total 2 3 4 5 7" xfId="39660" xr:uid="{00000000-0005-0000-0000-0000EC9A0000}"/>
    <cellStyle name="Total 2 3 4 5 7 2" xfId="39661" xr:uid="{00000000-0005-0000-0000-0000ED9A0000}"/>
    <cellStyle name="Total 2 3 4 5 8" xfId="39662" xr:uid="{00000000-0005-0000-0000-0000EE9A0000}"/>
    <cellStyle name="Total 2 3 4 5 8 2" xfId="39663" xr:uid="{00000000-0005-0000-0000-0000EF9A0000}"/>
    <cellStyle name="Total 2 3 4 5 9" xfId="39664" xr:uid="{00000000-0005-0000-0000-0000F09A0000}"/>
    <cellStyle name="Total 2 3 4 6" xfId="39665" xr:uid="{00000000-0005-0000-0000-0000F19A0000}"/>
    <cellStyle name="Total 2 3 4 6 2" xfId="39666" xr:uid="{00000000-0005-0000-0000-0000F29A0000}"/>
    <cellStyle name="Total 2 3 4 6 2 2" xfId="39667" xr:uid="{00000000-0005-0000-0000-0000F39A0000}"/>
    <cellStyle name="Total 2 3 4 6 2 3" xfId="39668" xr:uid="{00000000-0005-0000-0000-0000F49A0000}"/>
    <cellStyle name="Total 2 3 4 6 2 4" xfId="39669" xr:uid="{00000000-0005-0000-0000-0000F59A0000}"/>
    <cellStyle name="Total 2 3 4 6 2 5" xfId="39670" xr:uid="{00000000-0005-0000-0000-0000F69A0000}"/>
    <cellStyle name="Total 2 3 4 6 3" xfId="39671" xr:uid="{00000000-0005-0000-0000-0000F79A0000}"/>
    <cellStyle name="Total 2 3 4 6 3 2" xfId="39672" xr:uid="{00000000-0005-0000-0000-0000F89A0000}"/>
    <cellStyle name="Total 2 3 4 6 3 3" xfId="39673" xr:uid="{00000000-0005-0000-0000-0000F99A0000}"/>
    <cellStyle name="Total 2 3 4 6 3 4" xfId="39674" xr:uid="{00000000-0005-0000-0000-0000FA9A0000}"/>
    <cellStyle name="Total 2 3 4 6 3 5" xfId="39675" xr:uid="{00000000-0005-0000-0000-0000FB9A0000}"/>
    <cellStyle name="Total 2 3 4 6 4" xfId="39676" xr:uid="{00000000-0005-0000-0000-0000FC9A0000}"/>
    <cellStyle name="Total 2 3 4 6 4 2" xfId="39677" xr:uid="{00000000-0005-0000-0000-0000FD9A0000}"/>
    <cellStyle name="Total 2 3 4 6 4 3" xfId="39678" xr:uid="{00000000-0005-0000-0000-0000FE9A0000}"/>
    <cellStyle name="Total 2 3 4 6 4 4" xfId="39679" xr:uid="{00000000-0005-0000-0000-0000FF9A0000}"/>
    <cellStyle name="Total 2 3 4 6 4 5" xfId="39680" xr:uid="{00000000-0005-0000-0000-0000009B0000}"/>
    <cellStyle name="Total 2 3 4 6 5" xfId="39681" xr:uid="{00000000-0005-0000-0000-0000019B0000}"/>
    <cellStyle name="Total 2 3 4 6 5 2" xfId="39682" xr:uid="{00000000-0005-0000-0000-0000029B0000}"/>
    <cellStyle name="Total 2 3 4 6 5 3" xfId="39683" xr:uid="{00000000-0005-0000-0000-0000039B0000}"/>
    <cellStyle name="Total 2 3 4 6 5 4" xfId="39684" xr:uid="{00000000-0005-0000-0000-0000049B0000}"/>
    <cellStyle name="Total 2 3 4 6 5 5" xfId="39685" xr:uid="{00000000-0005-0000-0000-0000059B0000}"/>
    <cellStyle name="Total 2 3 4 6 6" xfId="39686" xr:uid="{00000000-0005-0000-0000-0000069B0000}"/>
    <cellStyle name="Total 2 3 4 6 7" xfId="39687" xr:uid="{00000000-0005-0000-0000-0000079B0000}"/>
    <cellStyle name="Total 2 3 4 6 8" xfId="39688" xr:uid="{00000000-0005-0000-0000-0000089B0000}"/>
    <cellStyle name="Total 2 3 4 6 9" xfId="39689" xr:uid="{00000000-0005-0000-0000-0000099B0000}"/>
    <cellStyle name="Total 2 3 4 7" xfId="39690" xr:uid="{00000000-0005-0000-0000-00000A9B0000}"/>
    <cellStyle name="Total 2 3 4 7 2" xfId="39691" xr:uid="{00000000-0005-0000-0000-00000B9B0000}"/>
    <cellStyle name="Total 2 3 4 7 3" xfId="39692" xr:uid="{00000000-0005-0000-0000-00000C9B0000}"/>
    <cellStyle name="Total 2 3 4 7 4" xfId="39693" xr:uid="{00000000-0005-0000-0000-00000D9B0000}"/>
    <cellStyle name="Total 2 3 4 7 5" xfId="39694" xr:uid="{00000000-0005-0000-0000-00000E9B0000}"/>
    <cellStyle name="Total 2 3 4 8" xfId="39695" xr:uid="{00000000-0005-0000-0000-00000F9B0000}"/>
    <cellStyle name="Total 2 3 4 8 2" xfId="39696" xr:uid="{00000000-0005-0000-0000-0000109B0000}"/>
    <cellStyle name="Total 2 3 4 8 3" xfId="39697" xr:uid="{00000000-0005-0000-0000-0000119B0000}"/>
    <cellStyle name="Total 2 3 4 8 4" xfId="39698" xr:uid="{00000000-0005-0000-0000-0000129B0000}"/>
    <cellStyle name="Total 2 3 4 8 5" xfId="39699" xr:uid="{00000000-0005-0000-0000-0000139B0000}"/>
    <cellStyle name="Total 2 3 4 9" xfId="39700" xr:uid="{00000000-0005-0000-0000-0000149B0000}"/>
    <cellStyle name="Total 2 3 4 9 2" xfId="39701" xr:uid="{00000000-0005-0000-0000-0000159B0000}"/>
    <cellStyle name="Total 2 3 4 9 3" xfId="39702" xr:uid="{00000000-0005-0000-0000-0000169B0000}"/>
    <cellStyle name="Total 2 3 4 9 4" xfId="39703" xr:uid="{00000000-0005-0000-0000-0000179B0000}"/>
    <cellStyle name="Total 2 3 4 9 5" xfId="39704" xr:uid="{00000000-0005-0000-0000-0000189B0000}"/>
    <cellStyle name="Total 2 3 5" xfId="39705" xr:uid="{00000000-0005-0000-0000-0000199B0000}"/>
    <cellStyle name="Total 2 3 5 2" xfId="39706" xr:uid="{00000000-0005-0000-0000-00001A9B0000}"/>
    <cellStyle name="Total 2 3 5 2 2" xfId="39707" xr:uid="{00000000-0005-0000-0000-00001B9B0000}"/>
    <cellStyle name="Total 2 3 5 2 3" xfId="39708" xr:uid="{00000000-0005-0000-0000-00001C9B0000}"/>
    <cellStyle name="Total 2 3 5 2 4" xfId="39709" xr:uid="{00000000-0005-0000-0000-00001D9B0000}"/>
    <cellStyle name="Total 2 3 5 2 5" xfId="39710" xr:uid="{00000000-0005-0000-0000-00001E9B0000}"/>
    <cellStyle name="Total 2 3 5 3" xfId="39711" xr:uid="{00000000-0005-0000-0000-00001F9B0000}"/>
    <cellStyle name="Total 2 3 5 3 2" xfId="39712" xr:uid="{00000000-0005-0000-0000-0000209B0000}"/>
    <cellStyle name="Total 2 3 5 3 3" xfId="39713" xr:uid="{00000000-0005-0000-0000-0000219B0000}"/>
    <cellStyle name="Total 2 3 5 3 4" xfId="39714" xr:uid="{00000000-0005-0000-0000-0000229B0000}"/>
    <cellStyle name="Total 2 3 5 3 5" xfId="39715" xr:uid="{00000000-0005-0000-0000-0000239B0000}"/>
    <cellStyle name="Total 2 3 5 4" xfId="39716" xr:uid="{00000000-0005-0000-0000-0000249B0000}"/>
    <cellStyle name="Total 2 3 5 4 2" xfId="39717" xr:uid="{00000000-0005-0000-0000-0000259B0000}"/>
    <cellStyle name="Total 2 3 5 4 3" xfId="39718" xr:uid="{00000000-0005-0000-0000-0000269B0000}"/>
    <cellStyle name="Total 2 3 5 4 4" xfId="39719" xr:uid="{00000000-0005-0000-0000-0000279B0000}"/>
    <cellStyle name="Total 2 3 5 4 5" xfId="39720" xr:uid="{00000000-0005-0000-0000-0000289B0000}"/>
    <cellStyle name="Total 2 3 5 5" xfId="39721" xr:uid="{00000000-0005-0000-0000-0000299B0000}"/>
    <cellStyle name="Total 2 3 5 5 2" xfId="39722" xr:uid="{00000000-0005-0000-0000-00002A9B0000}"/>
    <cellStyle name="Total 2 3 5 5 3" xfId="39723" xr:uid="{00000000-0005-0000-0000-00002B9B0000}"/>
    <cellStyle name="Total 2 3 5 5 4" xfId="39724" xr:uid="{00000000-0005-0000-0000-00002C9B0000}"/>
    <cellStyle name="Total 2 3 5 5 5" xfId="39725" xr:uid="{00000000-0005-0000-0000-00002D9B0000}"/>
    <cellStyle name="Total 2 3 5 6" xfId="39726" xr:uid="{00000000-0005-0000-0000-00002E9B0000}"/>
    <cellStyle name="Total 2 3 5 6 2" xfId="39727" xr:uid="{00000000-0005-0000-0000-00002F9B0000}"/>
    <cellStyle name="Total 2 3 5 6 3" xfId="39728" xr:uid="{00000000-0005-0000-0000-0000309B0000}"/>
    <cellStyle name="Total 2 3 5 6 4" xfId="39729" xr:uid="{00000000-0005-0000-0000-0000319B0000}"/>
    <cellStyle name="Total 2 3 5 7" xfId="39730" xr:uid="{00000000-0005-0000-0000-0000329B0000}"/>
    <cellStyle name="Total 2 3 5 7 2" xfId="39731" xr:uid="{00000000-0005-0000-0000-0000339B0000}"/>
    <cellStyle name="Total 2 3 5 8" xfId="39732" xr:uid="{00000000-0005-0000-0000-0000349B0000}"/>
    <cellStyle name="Total 2 3 5 8 2" xfId="39733" xr:uid="{00000000-0005-0000-0000-0000359B0000}"/>
    <cellStyle name="Total 2 3 5 9" xfId="39734" xr:uid="{00000000-0005-0000-0000-0000369B0000}"/>
    <cellStyle name="Total 2 3 6" xfId="39735" xr:uid="{00000000-0005-0000-0000-0000379B0000}"/>
    <cellStyle name="Total 2 3 6 2" xfId="39736" xr:uid="{00000000-0005-0000-0000-0000389B0000}"/>
    <cellStyle name="Total 2 3 6 2 2" xfId="39737" xr:uid="{00000000-0005-0000-0000-0000399B0000}"/>
    <cellStyle name="Total 2 3 6 2 3" xfId="39738" xr:uid="{00000000-0005-0000-0000-00003A9B0000}"/>
    <cellStyle name="Total 2 3 6 2 4" xfId="39739" xr:uid="{00000000-0005-0000-0000-00003B9B0000}"/>
    <cellStyle name="Total 2 3 6 2 5" xfId="39740" xr:uid="{00000000-0005-0000-0000-00003C9B0000}"/>
    <cellStyle name="Total 2 3 6 3" xfId="39741" xr:uid="{00000000-0005-0000-0000-00003D9B0000}"/>
    <cellStyle name="Total 2 3 6 3 2" xfId="39742" xr:uid="{00000000-0005-0000-0000-00003E9B0000}"/>
    <cellStyle name="Total 2 3 6 3 3" xfId="39743" xr:uid="{00000000-0005-0000-0000-00003F9B0000}"/>
    <cellStyle name="Total 2 3 6 3 4" xfId="39744" xr:uid="{00000000-0005-0000-0000-0000409B0000}"/>
    <cellStyle name="Total 2 3 6 3 5" xfId="39745" xr:uid="{00000000-0005-0000-0000-0000419B0000}"/>
    <cellStyle name="Total 2 3 6 4" xfId="39746" xr:uid="{00000000-0005-0000-0000-0000429B0000}"/>
    <cellStyle name="Total 2 3 6 4 2" xfId="39747" xr:uid="{00000000-0005-0000-0000-0000439B0000}"/>
    <cellStyle name="Total 2 3 6 4 3" xfId="39748" xr:uid="{00000000-0005-0000-0000-0000449B0000}"/>
    <cellStyle name="Total 2 3 6 4 4" xfId="39749" xr:uid="{00000000-0005-0000-0000-0000459B0000}"/>
    <cellStyle name="Total 2 3 6 4 5" xfId="39750" xr:uid="{00000000-0005-0000-0000-0000469B0000}"/>
    <cellStyle name="Total 2 3 6 5" xfId="39751" xr:uid="{00000000-0005-0000-0000-0000479B0000}"/>
    <cellStyle name="Total 2 3 6 5 2" xfId="39752" xr:uid="{00000000-0005-0000-0000-0000489B0000}"/>
    <cellStyle name="Total 2 3 6 5 3" xfId="39753" xr:uid="{00000000-0005-0000-0000-0000499B0000}"/>
    <cellStyle name="Total 2 3 6 5 4" xfId="39754" xr:uid="{00000000-0005-0000-0000-00004A9B0000}"/>
    <cellStyle name="Total 2 3 6 5 5" xfId="39755" xr:uid="{00000000-0005-0000-0000-00004B9B0000}"/>
    <cellStyle name="Total 2 3 6 6" xfId="39756" xr:uid="{00000000-0005-0000-0000-00004C9B0000}"/>
    <cellStyle name="Total 2 3 6 6 2" xfId="39757" xr:uid="{00000000-0005-0000-0000-00004D9B0000}"/>
    <cellStyle name="Total 2 3 6 7" xfId="39758" xr:uid="{00000000-0005-0000-0000-00004E9B0000}"/>
    <cellStyle name="Total 2 3 6 7 2" xfId="39759" xr:uid="{00000000-0005-0000-0000-00004F9B0000}"/>
    <cellStyle name="Total 2 3 6 8" xfId="39760" xr:uid="{00000000-0005-0000-0000-0000509B0000}"/>
    <cellStyle name="Total 2 3 6 8 2" xfId="39761" xr:uid="{00000000-0005-0000-0000-0000519B0000}"/>
    <cellStyle name="Total 2 3 6 9" xfId="39762" xr:uid="{00000000-0005-0000-0000-0000529B0000}"/>
    <cellStyle name="Total 2 3 7" xfId="39763" xr:uid="{00000000-0005-0000-0000-0000539B0000}"/>
    <cellStyle name="Total 2 3 7 2" xfId="39764" xr:uid="{00000000-0005-0000-0000-0000549B0000}"/>
    <cellStyle name="Total 2 3 7 2 2" xfId="39765" xr:uid="{00000000-0005-0000-0000-0000559B0000}"/>
    <cellStyle name="Total 2 3 7 2 3" xfId="39766" xr:uid="{00000000-0005-0000-0000-0000569B0000}"/>
    <cellStyle name="Total 2 3 7 2 4" xfId="39767" xr:uid="{00000000-0005-0000-0000-0000579B0000}"/>
    <cellStyle name="Total 2 3 7 2 5" xfId="39768" xr:uid="{00000000-0005-0000-0000-0000589B0000}"/>
    <cellStyle name="Total 2 3 7 3" xfId="39769" xr:uid="{00000000-0005-0000-0000-0000599B0000}"/>
    <cellStyle name="Total 2 3 7 3 2" xfId="39770" xr:uid="{00000000-0005-0000-0000-00005A9B0000}"/>
    <cellStyle name="Total 2 3 7 3 3" xfId="39771" xr:uid="{00000000-0005-0000-0000-00005B9B0000}"/>
    <cellStyle name="Total 2 3 7 3 4" xfId="39772" xr:uid="{00000000-0005-0000-0000-00005C9B0000}"/>
    <cellStyle name="Total 2 3 7 3 5" xfId="39773" xr:uid="{00000000-0005-0000-0000-00005D9B0000}"/>
    <cellStyle name="Total 2 3 7 4" xfId="39774" xr:uid="{00000000-0005-0000-0000-00005E9B0000}"/>
    <cellStyle name="Total 2 3 7 4 2" xfId="39775" xr:uid="{00000000-0005-0000-0000-00005F9B0000}"/>
    <cellStyle name="Total 2 3 7 4 3" xfId="39776" xr:uid="{00000000-0005-0000-0000-0000609B0000}"/>
    <cellStyle name="Total 2 3 7 4 4" xfId="39777" xr:uid="{00000000-0005-0000-0000-0000619B0000}"/>
    <cellStyle name="Total 2 3 7 4 5" xfId="39778" xr:uid="{00000000-0005-0000-0000-0000629B0000}"/>
    <cellStyle name="Total 2 3 7 5" xfId="39779" xr:uid="{00000000-0005-0000-0000-0000639B0000}"/>
    <cellStyle name="Total 2 3 7 5 2" xfId="39780" xr:uid="{00000000-0005-0000-0000-0000649B0000}"/>
    <cellStyle name="Total 2 3 7 5 3" xfId="39781" xr:uid="{00000000-0005-0000-0000-0000659B0000}"/>
    <cellStyle name="Total 2 3 7 5 4" xfId="39782" xr:uid="{00000000-0005-0000-0000-0000669B0000}"/>
    <cellStyle name="Total 2 3 7 5 5" xfId="39783" xr:uid="{00000000-0005-0000-0000-0000679B0000}"/>
    <cellStyle name="Total 2 3 7 6" xfId="39784" xr:uid="{00000000-0005-0000-0000-0000689B0000}"/>
    <cellStyle name="Total 2 3 7 6 2" xfId="39785" xr:uid="{00000000-0005-0000-0000-0000699B0000}"/>
    <cellStyle name="Total 2 3 7 7" xfId="39786" xr:uid="{00000000-0005-0000-0000-00006A9B0000}"/>
    <cellStyle name="Total 2 3 7 7 2" xfId="39787" xr:uid="{00000000-0005-0000-0000-00006B9B0000}"/>
    <cellStyle name="Total 2 3 7 8" xfId="39788" xr:uid="{00000000-0005-0000-0000-00006C9B0000}"/>
    <cellStyle name="Total 2 3 7 8 2" xfId="39789" xr:uid="{00000000-0005-0000-0000-00006D9B0000}"/>
    <cellStyle name="Total 2 3 7 9" xfId="39790" xr:uid="{00000000-0005-0000-0000-00006E9B0000}"/>
    <cellStyle name="Total 2 3 8" xfId="39791" xr:uid="{00000000-0005-0000-0000-00006F9B0000}"/>
    <cellStyle name="Total 2 3 8 2" xfId="39792" xr:uid="{00000000-0005-0000-0000-0000709B0000}"/>
    <cellStyle name="Total 2 3 8 3" xfId="39793" xr:uid="{00000000-0005-0000-0000-0000719B0000}"/>
    <cellStyle name="Total 2 3 8 4" xfId="39794" xr:uid="{00000000-0005-0000-0000-0000729B0000}"/>
    <cellStyle name="Total 2 3 8 5" xfId="39795" xr:uid="{00000000-0005-0000-0000-0000739B0000}"/>
    <cellStyle name="Total 2 3 9" xfId="39796" xr:uid="{00000000-0005-0000-0000-0000749B0000}"/>
    <cellStyle name="Total 2 3 9 2" xfId="39797" xr:uid="{00000000-0005-0000-0000-0000759B0000}"/>
    <cellStyle name="Total 2 3 9 3" xfId="39798" xr:uid="{00000000-0005-0000-0000-0000769B0000}"/>
    <cellStyle name="Total 2 3 9 4" xfId="39799" xr:uid="{00000000-0005-0000-0000-0000779B0000}"/>
    <cellStyle name="Total 2 3 9 5" xfId="39800" xr:uid="{00000000-0005-0000-0000-0000789B0000}"/>
    <cellStyle name="Total 2 4" xfId="39801" xr:uid="{00000000-0005-0000-0000-0000799B0000}"/>
    <cellStyle name="Total 2 4 10" xfId="39802" xr:uid="{00000000-0005-0000-0000-00007A9B0000}"/>
    <cellStyle name="Total 2 4 10 2" xfId="39803" xr:uid="{00000000-0005-0000-0000-00007B9B0000}"/>
    <cellStyle name="Total 2 4 10 3" xfId="39804" xr:uid="{00000000-0005-0000-0000-00007C9B0000}"/>
    <cellStyle name="Total 2 4 10 4" xfId="39805" xr:uid="{00000000-0005-0000-0000-00007D9B0000}"/>
    <cellStyle name="Total 2 4 10 5" xfId="39806" xr:uid="{00000000-0005-0000-0000-00007E9B0000}"/>
    <cellStyle name="Total 2 4 11" xfId="39807" xr:uid="{00000000-0005-0000-0000-00007F9B0000}"/>
    <cellStyle name="Total 2 4 11 2" xfId="39808" xr:uid="{00000000-0005-0000-0000-0000809B0000}"/>
    <cellStyle name="Total 2 4 11 3" xfId="39809" xr:uid="{00000000-0005-0000-0000-0000819B0000}"/>
    <cellStyle name="Total 2 4 11 4" xfId="39810" xr:uid="{00000000-0005-0000-0000-0000829B0000}"/>
    <cellStyle name="Total 2 4 11 5" xfId="39811" xr:uid="{00000000-0005-0000-0000-0000839B0000}"/>
    <cellStyle name="Total 2 4 12" xfId="39812" xr:uid="{00000000-0005-0000-0000-0000849B0000}"/>
    <cellStyle name="Total 2 4 12 2" xfId="39813" xr:uid="{00000000-0005-0000-0000-0000859B0000}"/>
    <cellStyle name="Total 2 4 12 3" xfId="39814" xr:uid="{00000000-0005-0000-0000-0000869B0000}"/>
    <cellStyle name="Total 2 4 12 4" xfId="39815" xr:uid="{00000000-0005-0000-0000-0000879B0000}"/>
    <cellStyle name="Total 2 4 12 5" xfId="39816" xr:uid="{00000000-0005-0000-0000-0000889B0000}"/>
    <cellStyle name="Total 2 4 13" xfId="39817" xr:uid="{00000000-0005-0000-0000-0000899B0000}"/>
    <cellStyle name="Total 2 4 14" xfId="39818" xr:uid="{00000000-0005-0000-0000-00008A9B0000}"/>
    <cellStyle name="Total 2 4 15" xfId="39819" xr:uid="{00000000-0005-0000-0000-00008B9B0000}"/>
    <cellStyle name="Total 2 4 2" xfId="39820" xr:uid="{00000000-0005-0000-0000-00008C9B0000}"/>
    <cellStyle name="Total 2 4 2 10" xfId="39821" xr:uid="{00000000-0005-0000-0000-00008D9B0000}"/>
    <cellStyle name="Total 2 4 2 10 2" xfId="39822" xr:uid="{00000000-0005-0000-0000-00008E9B0000}"/>
    <cellStyle name="Total 2 4 2 10 3" xfId="39823" xr:uid="{00000000-0005-0000-0000-00008F9B0000}"/>
    <cellStyle name="Total 2 4 2 10 4" xfId="39824" xr:uid="{00000000-0005-0000-0000-0000909B0000}"/>
    <cellStyle name="Total 2 4 2 10 5" xfId="39825" xr:uid="{00000000-0005-0000-0000-0000919B0000}"/>
    <cellStyle name="Total 2 4 2 11" xfId="39826" xr:uid="{00000000-0005-0000-0000-0000929B0000}"/>
    <cellStyle name="Total 2 4 2 11 2" xfId="39827" xr:uid="{00000000-0005-0000-0000-0000939B0000}"/>
    <cellStyle name="Total 2 4 2 11 3" xfId="39828" xr:uid="{00000000-0005-0000-0000-0000949B0000}"/>
    <cellStyle name="Total 2 4 2 11 4" xfId="39829" xr:uid="{00000000-0005-0000-0000-0000959B0000}"/>
    <cellStyle name="Total 2 4 2 12" xfId="39830" xr:uid="{00000000-0005-0000-0000-0000969B0000}"/>
    <cellStyle name="Total 2 4 2 13" xfId="39831" xr:uid="{00000000-0005-0000-0000-0000979B0000}"/>
    <cellStyle name="Total 2 4 2 14" xfId="39832" xr:uid="{00000000-0005-0000-0000-0000989B0000}"/>
    <cellStyle name="Total 2 4 2 2" xfId="39833" xr:uid="{00000000-0005-0000-0000-0000999B0000}"/>
    <cellStyle name="Total 2 4 2 2 2" xfId="39834" xr:uid="{00000000-0005-0000-0000-00009A9B0000}"/>
    <cellStyle name="Total 2 4 2 2 2 2" xfId="39835" xr:uid="{00000000-0005-0000-0000-00009B9B0000}"/>
    <cellStyle name="Total 2 4 2 2 2 3" xfId="39836" xr:uid="{00000000-0005-0000-0000-00009C9B0000}"/>
    <cellStyle name="Total 2 4 2 2 2 4" xfId="39837" xr:uid="{00000000-0005-0000-0000-00009D9B0000}"/>
    <cellStyle name="Total 2 4 2 2 2 5" xfId="39838" xr:uid="{00000000-0005-0000-0000-00009E9B0000}"/>
    <cellStyle name="Total 2 4 2 2 3" xfId="39839" xr:uid="{00000000-0005-0000-0000-00009F9B0000}"/>
    <cellStyle name="Total 2 4 2 2 3 2" xfId="39840" xr:uid="{00000000-0005-0000-0000-0000A09B0000}"/>
    <cellStyle name="Total 2 4 2 2 3 3" xfId="39841" xr:uid="{00000000-0005-0000-0000-0000A19B0000}"/>
    <cellStyle name="Total 2 4 2 2 3 4" xfId="39842" xr:uid="{00000000-0005-0000-0000-0000A29B0000}"/>
    <cellStyle name="Total 2 4 2 2 3 5" xfId="39843" xr:uid="{00000000-0005-0000-0000-0000A39B0000}"/>
    <cellStyle name="Total 2 4 2 2 4" xfId="39844" xr:uid="{00000000-0005-0000-0000-0000A49B0000}"/>
    <cellStyle name="Total 2 4 2 2 4 2" xfId="39845" xr:uid="{00000000-0005-0000-0000-0000A59B0000}"/>
    <cellStyle name="Total 2 4 2 2 4 3" xfId="39846" xr:uid="{00000000-0005-0000-0000-0000A69B0000}"/>
    <cellStyle name="Total 2 4 2 2 4 4" xfId="39847" xr:uid="{00000000-0005-0000-0000-0000A79B0000}"/>
    <cellStyle name="Total 2 4 2 2 4 5" xfId="39848" xr:uid="{00000000-0005-0000-0000-0000A89B0000}"/>
    <cellStyle name="Total 2 4 2 2 5" xfId="39849" xr:uid="{00000000-0005-0000-0000-0000A99B0000}"/>
    <cellStyle name="Total 2 4 2 2 5 2" xfId="39850" xr:uid="{00000000-0005-0000-0000-0000AA9B0000}"/>
    <cellStyle name="Total 2 4 2 2 5 3" xfId="39851" xr:uid="{00000000-0005-0000-0000-0000AB9B0000}"/>
    <cellStyle name="Total 2 4 2 2 5 4" xfId="39852" xr:uid="{00000000-0005-0000-0000-0000AC9B0000}"/>
    <cellStyle name="Total 2 4 2 2 5 5" xfId="39853" xr:uid="{00000000-0005-0000-0000-0000AD9B0000}"/>
    <cellStyle name="Total 2 4 2 2 6" xfId="39854" xr:uid="{00000000-0005-0000-0000-0000AE9B0000}"/>
    <cellStyle name="Total 2 4 2 2 6 2" xfId="39855" xr:uid="{00000000-0005-0000-0000-0000AF9B0000}"/>
    <cellStyle name="Total 2 4 2 2 6 3" xfId="39856" xr:uid="{00000000-0005-0000-0000-0000B09B0000}"/>
    <cellStyle name="Total 2 4 2 2 6 4" xfId="39857" xr:uid="{00000000-0005-0000-0000-0000B19B0000}"/>
    <cellStyle name="Total 2 4 2 2 7" xfId="39858" xr:uid="{00000000-0005-0000-0000-0000B29B0000}"/>
    <cellStyle name="Total 2 4 2 2 8" xfId="39859" xr:uid="{00000000-0005-0000-0000-0000B39B0000}"/>
    <cellStyle name="Total 2 4 2 2 9" xfId="39860" xr:uid="{00000000-0005-0000-0000-0000B49B0000}"/>
    <cellStyle name="Total 2 4 2 3" xfId="39861" xr:uid="{00000000-0005-0000-0000-0000B59B0000}"/>
    <cellStyle name="Total 2 4 2 3 2" xfId="39862" xr:uid="{00000000-0005-0000-0000-0000B69B0000}"/>
    <cellStyle name="Total 2 4 2 3 2 2" xfId="39863" xr:uid="{00000000-0005-0000-0000-0000B79B0000}"/>
    <cellStyle name="Total 2 4 2 3 2 3" xfId="39864" xr:uid="{00000000-0005-0000-0000-0000B89B0000}"/>
    <cellStyle name="Total 2 4 2 3 2 4" xfId="39865" xr:uid="{00000000-0005-0000-0000-0000B99B0000}"/>
    <cellStyle name="Total 2 4 2 3 2 5" xfId="39866" xr:uid="{00000000-0005-0000-0000-0000BA9B0000}"/>
    <cellStyle name="Total 2 4 2 3 3" xfId="39867" xr:uid="{00000000-0005-0000-0000-0000BB9B0000}"/>
    <cellStyle name="Total 2 4 2 3 3 2" xfId="39868" xr:uid="{00000000-0005-0000-0000-0000BC9B0000}"/>
    <cellStyle name="Total 2 4 2 3 3 3" xfId="39869" xr:uid="{00000000-0005-0000-0000-0000BD9B0000}"/>
    <cellStyle name="Total 2 4 2 3 3 4" xfId="39870" xr:uid="{00000000-0005-0000-0000-0000BE9B0000}"/>
    <cellStyle name="Total 2 4 2 3 3 5" xfId="39871" xr:uid="{00000000-0005-0000-0000-0000BF9B0000}"/>
    <cellStyle name="Total 2 4 2 3 4" xfId="39872" xr:uid="{00000000-0005-0000-0000-0000C09B0000}"/>
    <cellStyle name="Total 2 4 2 3 4 2" xfId="39873" xr:uid="{00000000-0005-0000-0000-0000C19B0000}"/>
    <cellStyle name="Total 2 4 2 3 4 3" xfId="39874" xr:uid="{00000000-0005-0000-0000-0000C29B0000}"/>
    <cellStyle name="Total 2 4 2 3 4 4" xfId="39875" xr:uid="{00000000-0005-0000-0000-0000C39B0000}"/>
    <cellStyle name="Total 2 4 2 3 4 5" xfId="39876" xr:uid="{00000000-0005-0000-0000-0000C49B0000}"/>
    <cellStyle name="Total 2 4 2 3 5" xfId="39877" xr:uid="{00000000-0005-0000-0000-0000C59B0000}"/>
    <cellStyle name="Total 2 4 2 3 5 2" xfId="39878" xr:uid="{00000000-0005-0000-0000-0000C69B0000}"/>
    <cellStyle name="Total 2 4 2 3 5 3" xfId="39879" xr:uid="{00000000-0005-0000-0000-0000C79B0000}"/>
    <cellStyle name="Total 2 4 2 3 5 4" xfId="39880" xr:uid="{00000000-0005-0000-0000-0000C89B0000}"/>
    <cellStyle name="Total 2 4 2 3 5 5" xfId="39881" xr:uid="{00000000-0005-0000-0000-0000C99B0000}"/>
    <cellStyle name="Total 2 4 2 3 6" xfId="39882" xr:uid="{00000000-0005-0000-0000-0000CA9B0000}"/>
    <cellStyle name="Total 2 4 2 3 6 2" xfId="39883" xr:uid="{00000000-0005-0000-0000-0000CB9B0000}"/>
    <cellStyle name="Total 2 4 2 3 6 3" xfId="39884" xr:uid="{00000000-0005-0000-0000-0000CC9B0000}"/>
    <cellStyle name="Total 2 4 2 3 6 4" xfId="39885" xr:uid="{00000000-0005-0000-0000-0000CD9B0000}"/>
    <cellStyle name="Total 2 4 2 3 7" xfId="39886" xr:uid="{00000000-0005-0000-0000-0000CE9B0000}"/>
    <cellStyle name="Total 2 4 2 3 7 2" xfId="39887" xr:uid="{00000000-0005-0000-0000-0000CF9B0000}"/>
    <cellStyle name="Total 2 4 2 3 8" xfId="39888" xr:uid="{00000000-0005-0000-0000-0000D09B0000}"/>
    <cellStyle name="Total 2 4 2 3 8 2" xfId="39889" xr:uid="{00000000-0005-0000-0000-0000D19B0000}"/>
    <cellStyle name="Total 2 4 2 3 9" xfId="39890" xr:uid="{00000000-0005-0000-0000-0000D29B0000}"/>
    <cellStyle name="Total 2 4 2 4" xfId="39891" xr:uid="{00000000-0005-0000-0000-0000D39B0000}"/>
    <cellStyle name="Total 2 4 2 4 2" xfId="39892" xr:uid="{00000000-0005-0000-0000-0000D49B0000}"/>
    <cellStyle name="Total 2 4 2 4 2 2" xfId="39893" xr:uid="{00000000-0005-0000-0000-0000D59B0000}"/>
    <cellStyle name="Total 2 4 2 4 2 3" xfId="39894" xr:uid="{00000000-0005-0000-0000-0000D69B0000}"/>
    <cellStyle name="Total 2 4 2 4 2 4" xfId="39895" xr:uid="{00000000-0005-0000-0000-0000D79B0000}"/>
    <cellStyle name="Total 2 4 2 4 2 5" xfId="39896" xr:uid="{00000000-0005-0000-0000-0000D89B0000}"/>
    <cellStyle name="Total 2 4 2 4 3" xfId="39897" xr:uid="{00000000-0005-0000-0000-0000D99B0000}"/>
    <cellStyle name="Total 2 4 2 4 3 2" xfId="39898" xr:uid="{00000000-0005-0000-0000-0000DA9B0000}"/>
    <cellStyle name="Total 2 4 2 4 3 3" xfId="39899" xr:uid="{00000000-0005-0000-0000-0000DB9B0000}"/>
    <cellStyle name="Total 2 4 2 4 3 4" xfId="39900" xr:uid="{00000000-0005-0000-0000-0000DC9B0000}"/>
    <cellStyle name="Total 2 4 2 4 3 5" xfId="39901" xr:uid="{00000000-0005-0000-0000-0000DD9B0000}"/>
    <cellStyle name="Total 2 4 2 4 4" xfId="39902" xr:uid="{00000000-0005-0000-0000-0000DE9B0000}"/>
    <cellStyle name="Total 2 4 2 4 4 2" xfId="39903" xr:uid="{00000000-0005-0000-0000-0000DF9B0000}"/>
    <cellStyle name="Total 2 4 2 4 4 3" xfId="39904" xr:uid="{00000000-0005-0000-0000-0000E09B0000}"/>
    <cellStyle name="Total 2 4 2 4 4 4" xfId="39905" xr:uid="{00000000-0005-0000-0000-0000E19B0000}"/>
    <cellStyle name="Total 2 4 2 4 4 5" xfId="39906" xr:uid="{00000000-0005-0000-0000-0000E29B0000}"/>
    <cellStyle name="Total 2 4 2 4 5" xfId="39907" xr:uid="{00000000-0005-0000-0000-0000E39B0000}"/>
    <cellStyle name="Total 2 4 2 4 5 2" xfId="39908" xr:uid="{00000000-0005-0000-0000-0000E49B0000}"/>
    <cellStyle name="Total 2 4 2 4 5 3" xfId="39909" xr:uid="{00000000-0005-0000-0000-0000E59B0000}"/>
    <cellStyle name="Total 2 4 2 4 5 4" xfId="39910" xr:uid="{00000000-0005-0000-0000-0000E69B0000}"/>
    <cellStyle name="Total 2 4 2 4 5 5" xfId="39911" xr:uid="{00000000-0005-0000-0000-0000E79B0000}"/>
    <cellStyle name="Total 2 4 2 4 6" xfId="39912" xr:uid="{00000000-0005-0000-0000-0000E89B0000}"/>
    <cellStyle name="Total 2 4 2 4 6 2" xfId="39913" xr:uid="{00000000-0005-0000-0000-0000E99B0000}"/>
    <cellStyle name="Total 2 4 2 4 6 3" xfId="39914" xr:uid="{00000000-0005-0000-0000-0000EA9B0000}"/>
    <cellStyle name="Total 2 4 2 4 6 4" xfId="39915" xr:uid="{00000000-0005-0000-0000-0000EB9B0000}"/>
    <cellStyle name="Total 2 4 2 4 7" xfId="39916" xr:uid="{00000000-0005-0000-0000-0000EC9B0000}"/>
    <cellStyle name="Total 2 4 2 4 7 2" xfId="39917" xr:uid="{00000000-0005-0000-0000-0000ED9B0000}"/>
    <cellStyle name="Total 2 4 2 4 8" xfId="39918" xr:uid="{00000000-0005-0000-0000-0000EE9B0000}"/>
    <cellStyle name="Total 2 4 2 4 8 2" xfId="39919" xr:uid="{00000000-0005-0000-0000-0000EF9B0000}"/>
    <cellStyle name="Total 2 4 2 4 9" xfId="39920" xr:uid="{00000000-0005-0000-0000-0000F09B0000}"/>
    <cellStyle name="Total 2 4 2 5" xfId="39921" xr:uid="{00000000-0005-0000-0000-0000F19B0000}"/>
    <cellStyle name="Total 2 4 2 5 2" xfId="39922" xr:uid="{00000000-0005-0000-0000-0000F29B0000}"/>
    <cellStyle name="Total 2 4 2 5 2 2" xfId="39923" xr:uid="{00000000-0005-0000-0000-0000F39B0000}"/>
    <cellStyle name="Total 2 4 2 5 2 3" xfId="39924" xr:uid="{00000000-0005-0000-0000-0000F49B0000}"/>
    <cellStyle name="Total 2 4 2 5 2 4" xfId="39925" xr:uid="{00000000-0005-0000-0000-0000F59B0000}"/>
    <cellStyle name="Total 2 4 2 5 2 5" xfId="39926" xr:uid="{00000000-0005-0000-0000-0000F69B0000}"/>
    <cellStyle name="Total 2 4 2 5 3" xfId="39927" xr:uid="{00000000-0005-0000-0000-0000F79B0000}"/>
    <cellStyle name="Total 2 4 2 5 3 2" xfId="39928" xr:uid="{00000000-0005-0000-0000-0000F89B0000}"/>
    <cellStyle name="Total 2 4 2 5 3 3" xfId="39929" xr:uid="{00000000-0005-0000-0000-0000F99B0000}"/>
    <cellStyle name="Total 2 4 2 5 3 4" xfId="39930" xr:uid="{00000000-0005-0000-0000-0000FA9B0000}"/>
    <cellStyle name="Total 2 4 2 5 3 5" xfId="39931" xr:uid="{00000000-0005-0000-0000-0000FB9B0000}"/>
    <cellStyle name="Total 2 4 2 5 4" xfId="39932" xr:uid="{00000000-0005-0000-0000-0000FC9B0000}"/>
    <cellStyle name="Total 2 4 2 5 4 2" xfId="39933" xr:uid="{00000000-0005-0000-0000-0000FD9B0000}"/>
    <cellStyle name="Total 2 4 2 5 4 3" xfId="39934" xr:uid="{00000000-0005-0000-0000-0000FE9B0000}"/>
    <cellStyle name="Total 2 4 2 5 4 4" xfId="39935" xr:uid="{00000000-0005-0000-0000-0000FF9B0000}"/>
    <cellStyle name="Total 2 4 2 5 4 5" xfId="39936" xr:uid="{00000000-0005-0000-0000-0000009C0000}"/>
    <cellStyle name="Total 2 4 2 5 5" xfId="39937" xr:uid="{00000000-0005-0000-0000-0000019C0000}"/>
    <cellStyle name="Total 2 4 2 5 5 2" xfId="39938" xr:uid="{00000000-0005-0000-0000-0000029C0000}"/>
    <cellStyle name="Total 2 4 2 5 5 3" xfId="39939" xr:uid="{00000000-0005-0000-0000-0000039C0000}"/>
    <cellStyle name="Total 2 4 2 5 5 4" xfId="39940" xr:uid="{00000000-0005-0000-0000-0000049C0000}"/>
    <cellStyle name="Total 2 4 2 5 5 5" xfId="39941" xr:uid="{00000000-0005-0000-0000-0000059C0000}"/>
    <cellStyle name="Total 2 4 2 5 6" xfId="39942" xr:uid="{00000000-0005-0000-0000-0000069C0000}"/>
    <cellStyle name="Total 2 4 2 5 6 2" xfId="39943" xr:uid="{00000000-0005-0000-0000-0000079C0000}"/>
    <cellStyle name="Total 2 4 2 5 7" xfId="39944" xr:uid="{00000000-0005-0000-0000-0000089C0000}"/>
    <cellStyle name="Total 2 4 2 5 7 2" xfId="39945" xr:uid="{00000000-0005-0000-0000-0000099C0000}"/>
    <cellStyle name="Total 2 4 2 5 8" xfId="39946" xr:uid="{00000000-0005-0000-0000-00000A9C0000}"/>
    <cellStyle name="Total 2 4 2 5 8 2" xfId="39947" xr:uid="{00000000-0005-0000-0000-00000B9C0000}"/>
    <cellStyle name="Total 2 4 2 5 9" xfId="39948" xr:uid="{00000000-0005-0000-0000-00000C9C0000}"/>
    <cellStyle name="Total 2 4 2 6" xfId="39949" xr:uid="{00000000-0005-0000-0000-00000D9C0000}"/>
    <cellStyle name="Total 2 4 2 6 2" xfId="39950" xr:uid="{00000000-0005-0000-0000-00000E9C0000}"/>
    <cellStyle name="Total 2 4 2 6 2 2" xfId="39951" xr:uid="{00000000-0005-0000-0000-00000F9C0000}"/>
    <cellStyle name="Total 2 4 2 6 2 3" xfId="39952" xr:uid="{00000000-0005-0000-0000-0000109C0000}"/>
    <cellStyle name="Total 2 4 2 6 2 4" xfId="39953" xr:uid="{00000000-0005-0000-0000-0000119C0000}"/>
    <cellStyle name="Total 2 4 2 6 2 5" xfId="39954" xr:uid="{00000000-0005-0000-0000-0000129C0000}"/>
    <cellStyle name="Total 2 4 2 6 3" xfId="39955" xr:uid="{00000000-0005-0000-0000-0000139C0000}"/>
    <cellStyle name="Total 2 4 2 6 3 2" xfId="39956" xr:uid="{00000000-0005-0000-0000-0000149C0000}"/>
    <cellStyle name="Total 2 4 2 6 3 3" xfId="39957" xr:uid="{00000000-0005-0000-0000-0000159C0000}"/>
    <cellStyle name="Total 2 4 2 6 3 4" xfId="39958" xr:uid="{00000000-0005-0000-0000-0000169C0000}"/>
    <cellStyle name="Total 2 4 2 6 3 5" xfId="39959" xr:uid="{00000000-0005-0000-0000-0000179C0000}"/>
    <cellStyle name="Total 2 4 2 6 4" xfId="39960" xr:uid="{00000000-0005-0000-0000-0000189C0000}"/>
    <cellStyle name="Total 2 4 2 6 4 2" xfId="39961" xr:uid="{00000000-0005-0000-0000-0000199C0000}"/>
    <cellStyle name="Total 2 4 2 6 4 3" xfId="39962" xr:uid="{00000000-0005-0000-0000-00001A9C0000}"/>
    <cellStyle name="Total 2 4 2 6 4 4" xfId="39963" xr:uid="{00000000-0005-0000-0000-00001B9C0000}"/>
    <cellStyle name="Total 2 4 2 6 4 5" xfId="39964" xr:uid="{00000000-0005-0000-0000-00001C9C0000}"/>
    <cellStyle name="Total 2 4 2 6 5" xfId="39965" xr:uid="{00000000-0005-0000-0000-00001D9C0000}"/>
    <cellStyle name="Total 2 4 2 6 5 2" xfId="39966" xr:uid="{00000000-0005-0000-0000-00001E9C0000}"/>
    <cellStyle name="Total 2 4 2 6 5 3" xfId="39967" xr:uid="{00000000-0005-0000-0000-00001F9C0000}"/>
    <cellStyle name="Total 2 4 2 6 5 4" xfId="39968" xr:uid="{00000000-0005-0000-0000-0000209C0000}"/>
    <cellStyle name="Total 2 4 2 6 5 5" xfId="39969" xr:uid="{00000000-0005-0000-0000-0000219C0000}"/>
    <cellStyle name="Total 2 4 2 6 6" xfId="39970" xr:uid="{00000000-0005-0000-0000-0000229C0000}"/>
    <cellStyle name="Total 2 4 2 6 7" xfId="39971" xr:uid="{00000000-0005-0000-0000-0000239C0000}"/>
    <cellStyle name="Total 2 4 2 6 8" xfId="39972" xr:uid="{00000000-0005-0000-0000-0000249C0000}"/>
    <cellStyle name="Total 2 4 2 6 9" xfId="39973" xr:uid="{00000000-0005-0000-0000-0000259C0000}"/>
    <cellStyle name="Total 2 4 2 7" xfId="39974" xr:uid="{00000000-0005-0000-0000-0000269C0000}"/>
    <cellStyle name="Total 2 4 2 7 2" xfId="39975" xr:uid="{00000000-0005-0000-0000-0000279C0000}"/>
    <cellStyle name="Total 2 4 2 7 3" xfId="39976" xr:uid="{00000000-0005-0000-0000-0000289C0000}"/>
    <cellStyle name="Total 2 4 2 7 4" xfId="39977" xr:uid="{00000000-0005-0000-0000-0000299C0000}"/>
    <cellStyle name="Total 2 4 2 7 5" xfId="39978" xr:uid="{00000000-0005-0000-0000-00002A9C0000}"/>
    <cellStyle name="Total 2 4 2 8" xfId="39979" xr:uid="{00000000-0005-0000-0000-00002B9C0000}"/>
    <cellStyle name="Total 2 4 2 8 2" xfId="39980" xr:uid="{00000000-0005-0000-0000-00002C9C0000}"/>
    <cellStyle name="Total 2 4 2 8 3" xfId="39981" xr:uid="{00000000-0005-0000-0000-00002D9C0000}"/>
    <cellStyle name="Total 2 4 2 8 4" xfId="39982" xr:uid="{00000000-0005-0000-0000-00002E9C0000}"/>
    <cellStyle name="Total 2 4 2 8 5" xfId="39983" xr:uid="{00000000-0005-0000-0000-00002F9C0000}"/>
    <cellStyle name="Total 2 4 2 9" xfId="39984" xr:uid="{00000000-0005-0000-0000-0000309C0000}"/>
    <cellStyle name="Total 2 4 2 9 2" xfId="39985" xr:uid="{00000000-0005-0000-0000-0000319C0000}"/>
    <cellStyle name="Total 2 4 2 9 3" xfId="39986" xr:uid="{00000000-0005-0000-0000-0000329C0000}"/>
    <cellStyle name="Total 2 4 2 9 4" xfId="39987" xr:uid="{00000000-0005-0000-0000-0000339C0000}"/>
    <cellStyle name="Total 2 4 2 9 5" xfId="39988" xr:uid="{00000000-0005-0000-0000-0000349C0000}"/>
    <cellStyle name="Total 2 4 3" xfId="39989" xr:uid="{00000000-0005-0000-0000-0000359C0000}"/>
    <cellStyle name="Total 2 4 3 10" xfId="39990" xr:uid="{00000000-0005-0000-0000-0000369C0000}"/>
    <cellStyle name="Total 2 4 3 10 2" xfId="39991" xr:uid="{00000000-0005-0000-0000-0000379C0000}"/>
    <cellStyle name="Total 2 4 3 10 3" xfId="39992" xr:uid="{00000000-0005-0000-0000-0000389C0000}"/>
    <cellStyle name="Total 2 4 3 10 4" xfId="39993" xr:uid="{00000000-0005-0000-0000-0000399C0000}"/>
    <cellStyle name="Total 2 4 3 10 5" xfId="39994" xr:uid="{00000000-0005-0000-0000-00003A9C0000}"/>
    <cellStyle name="Total 2 4 3 11" xfId="39995" xr:uid="{00000000-0005-0000-0000-00003B9C0000}"/>
    <cellStyle name="Total 2 4 3 11 2" xfId="39996" xr:uid="{00000000-0005-0000-0000-00003C9C0000}"/>
    <cellStyle name="Total 2 4 3 11 3" xfId="39997" xr:uid="{00000000-0005-0000-0000-00003D9C0000}"/>
    <cellStyle name="Total 2 4 3 11 4" xfId="39998" xr:uid="{00000000-0005-0000-0000-00003E9C0000}"/>
    <cellStyle name="Total 2 4 3 12" xfId="39999" xr:uid="{00000000-0005-0000-0000-00003F9C0000}"/>
    <cellStyle name="Total 2 4 3 13" xfId="40000" xr:uid="{00000000-0005-0000-0000-0000409C0000}"/>
    <cellStyle name="Total 2 4 3 14" xfId="40001" xr:uid="{00000000-0005-0000-0000-0000419C0000}"/>
    <cellStyle name="Total 2 4 3 2" xfId="40002" xr:uid="{00000000-0005-0000-0000-0000429C0000}"/>
    <cellStyle name="Total 2 4 3 2 2" xfId="40003" xr:uid="{00000000-0005-0000-0000-0000439C0000}"/>
    <cellStyle name="Total 2 4 3 2 2 2" xfId="40004" xr:uid="{00000000-0005-0000-0000-0000449C0000}"/>
    <cellStyle name="Total 2 4 3 2 2 3" xfId="40005" xr:uid="{00000000-0005-0000-0000-0000459C0000}"/>
    <cellStyle name="Total 2 4 3 2 2 4" xfId="40006" xr:uid="{00000000-0005-0000-0000-0000469C0000}"/>
    <cellStyle name="Total 2 4 3 2 2 5" xfId="40007" xr:uid="{00000000-0005-0000-0000-0000479C0000}"/>
    <cellStyle name="Total 2 4 3 2 3" xfId="40008" xr:uid="{00000000-0005-0000-0000-0000489C0000}"/>
    <cellStyle name="Total 2 4 3 2 3 2" xfId="40009" xr:uid="{00000000-0005-0000-0000-0000499C0000}"/>
    <cellStyle name="Total 2 4 3 2 3 3" xfId="40010" xr:uid="{00000000-0005-0000-0000-00004A9C0000}"/>
    <cellStyle name="Total 2 4 3 2 3 4" xfId="40011" xr:uid="{00000000-0005-0000-0000-00004B9C0000}"/>
    <cellStyle name="Total 2 4 3 2 3 5" xfId="40012" xr:uid="{00000000-0005-0000-0000-00004C9C0000}"/>
    <cellStyle name="Total 2 4 3 2 4" xfId="40013" xr:uid="{00000000-0005-0000-0000-00004D9C0000}"/>
    <cellStyle name="Total 2 4 3 2 4 2" xfId="40014" xr:uid="{00000000-0005-0000-0000-00004E9C0000}"/>
    <cellStyle name="Total 2 4 3 2 4 3" xfId="40015" xr:uid="{00000000-0005-0000-0000-00004F9C0000}"/>
    <cellStyle name="Total 2 4 3 2 4 4" xfId="40016" xr:uid="{00000000-0005-0000-0000-0000509C0000}"/>
    <cellStyle name="Total 2 4 3 2 4 5" xfId="40017" xr:uid="{00000000-0005-0000-0000-0000519C0000}"/>
    <cellStyle name="Total 2 4 3 2 5" xfId="40018" xr:uid="{00000000-0005-0000-0000-0000529C0000}"/>
    <cellStyle name="Total 2 4 3 2 5 2" xfId="40019" xr:uid="{00000000-0005-0000-0000-0000539C0000}"/>
    <cellStyle name="Total 2 4 3 2 5 3" xfId="40020" xr:uid="{00000000-0005-0000-0000-0000549C0000}"/>
    <cellStyle name="Total 2 4 3 2 5 4" xfId="40021" xr:uid="{00000000-0005-0000-0000-0000559C0000}"/>
    <cellStyle name="Total 2 4 3 2 5 5" xfId="40022" xr:uid="{00000000-0005-0000-0000-0000569C0000}"/>
    <cellStyle name="Total 2 4 3 2 6" xfId="40023" xr:uid="{00000000-0005-0000-0000-0000579C0000}"/>
    <cellStyle name="Total 2 4 3 2 6 2" xfId="40024" xr:uid="{00000000-0005-0000-0000-0000589C0000}"/>
    <cellStyle name="Total 2 4 3 2 6 3" xfId="40025" xr:uid="{00000000-0005-0000-0000-0000599C0000}"/>
    <cellStyle name="Total 2 4 3 2 6 4" xfId="40026" xr:uid="{00000000-0005-0000-0000-00005A9C0000}"/>
    <cellStyle name="Total 2 4 3 2 7" xfId="40027" xr:uid="{00000000-0005-0000-0000-00005B9C0000}"/>
    <cellStyle name="Total 2 4 3 2 8" xfId="40028" xr:uid="{00000000-0005-0000-0000-00005C9C0000}"/>
    <cellStyle name="Total 2 4 3 2 9" xfId="40029" xr:uid="{00000000-0005-0000-0000-00005D9C0000}"/>
    <cellStyle name="Total 2 4 3 3" xfId="40030" xr:uid="{00000000-0005-0000-0000-00005E9C0000}"/>
    <cellStyle name="Total 2 4 3 3 2" xfId="40031" xr:uid="{00000000-0005-0000-0000-00005F9C0000}"/>
    <cellStyle name="Total 2 4 3 3 2 2" xfId="40032" xr:uid="{00000000-0005-0000-0000-0000609C0000}"/>
    <cellStyle name="Total 2 4 3 3 2 3" xfId="40033" xr:uid="{00000000-0005-0000-0000-0000619C0000}"/>
    <cellStyle name="Total 2 4 3 3 2 4" xfId="40034" xr:uid="{00000000-0005-0000-0000-0000629C0000}"/>
    <cellStyle name="Total 2 4 3 3 2 5" xfId="40035" xr:uid="{00000000-0005-0000-0000-0000639C0000}"/>
    <cellStyle name="Total 2 4 3 3 3" xfId="40036" xr:uid="{00000000-0005-0000-0000-0000649C0000}"/>
    <cellStyle name="Total 2 4 3 3 3 2" xfId="40037" xr:uid="{00000000-0005-0000-0000-0000659C0000}"/>
    <cellStyle name="Total 2 4 3 3 3 3" xfId="40038" xr:uid="{00000000-0005-0000-0000-0000669C0000}"/>
    <cellStyle name="Total 2 4 3 3 3 4" xfId="40039" xr:uid="{00000000-0005-0000-0000-0000679C0000}"/>
    <cellStyle name="Total 2 4 3 3 3 5" xfId="40040" xr:uid="{00000000-0005-0000-0000-0000689C0000}"/>
    <cellStyle name="Total 2 4 3 3 4" xfId="40041" xr:uid="{00000000-0005-0000-0000-0000699C0000}"/>
    <cellStyle name="Total 2 4 3 3 4 2" xfId="40042" xr:uid="{00000000-0005-0000-0000-00006A9C0000}"/>
    <cellStyle name="Total 2 4 3 3 4 3" xfId="40043" xr:uid="{00000000-0005-0000-0000-00006B9C0000}"/>
    <cellStyle name="Total 2 4 3 3 4 4" xfId="40044" xr:uid="{00000000-0005-0000-0000-00006C9C0000}"/>
    <cellStyle name="Total 2 4 3 3 4 5" xfId="40045" xr:uid="{00000000-0005-0000-0000-00006D9C0000}"/>
    <cellStyle name="Total 2 4 3 3 5" xfId="40046" xr:uid="{00000000-0005-0000-0000-00006E9C0000}"/>
    <cellStyle name="Total 2 4 3 3 5 2" xfId="40047" xr:uid="{00000000-0005-0000-0000-00006F9C0000}"/>
    <cellStyle name="Total 2 4 3 3 5 3" xfId="40048" xr:uid="{00000000-0005-0000-0000-0000709C0000}"/>
    <cellStyle name="Total 2 4 3 3 5 4" xfId="40049" xr:uid="{00000000-0005-0000-0000-0000719C0000}"/>
    <cellStyle name="Total 2 4 3 3 5 5" xfId="40050" xr:uid="{00000000-0005-0000-0000-0000729C0000}"/>
    <cellStyle name="Total 2 4 3 3 6" xfId="40051" xr:uid="{00000000-0005-0000-0000-0000739C0000}"/>
    <cellStyle name="Total 2 4 3 3 6 2" xfId="40052" xr:uid="{00000000-0005-0000-0000-0000749C0000}"/>
    <cellStyle name="Total 2 4 3 3 6 3" xfId="40053" xr:uid="{00000000-0005-0000-0000-0000759C0000}"/>
    <cellStyle name="Total 2 4 3 3 6 4" xfId="40054" xr:uid="{00000000-0005-0000-0000-0000769C0000}"/>
    <cellStyle name="Total 2 4 3 3 7" xfId="40055" xr:uid="{00000000-0005-0000-0000-0000779C0000}"/>
    <cellStyle name="Total 2 4 3 3 7 2" xfId="40056" xr:uid="{00000000-0005-0000-0000-0000789C0000}"/>
    <cellStyle name="Total 2 4 3 3 8" xfId="40057" xr:uid="{00000000-0005-0000-0000-0000799C0000}"/>
    <cellStyle name="Total 2 4 3 3 8 2" xfId="40058" xr:uid="{00000000-0005-0000-0000-00007A9C0000}"/>
    <cellStyle name="Total 2 4 3 3 9" xfId="40059" xr:uid="{00000000-0005-0000-0000-00007B9C0000}"/>
    <cellStyle name="Total 2 4 3 4" xfId="40060" xr:uid="{00000000-0005-0000-0000-00007C9C0000}"/>
    <cellStyle name="Total 2 4 3 4 2" xfId="40061" xr:uid="{00000000-0005-0000-0000-00007D9C0000}"/>
    <cellStyle name="Total 2 4 3 4 2 2" xfId="40062" xr:uid="{00000000-0005-0000-0000-00007E9C0000}"/>
    <cellStyle name="Total 2 4 3 4 2 3" xfId="40063" xr:uid="{00000000-0005-0000-0000-00007F9C0000}"/>
    <cellStyle name="Total 2 4 3 4 2 4" xfId="40064" xr:uid="{00000000-0005-0000-0000-0000809C0000}"/>
    <cellStyle name="Total 2 4 3 4 2 5" xfId="40065" xr:uid="{00000000-0005-0000-0000-0000819C0000}"/>
    <cellStyle name="Total 2 4 3 4 3" xfId="40066" xr:uid="{00000000-0005-0000-0000-0000829C0000}"/>
    <cellStyle name="Total 2 4 3 4 3 2" xfId="40067" xr:uid="{00000000-0005-0000-0000-0000839C0000}"/>
    <cellStyle name="Total 2 4 3 4 3 3" xfId="40068" xr:uid="{00000000-0005-0000-0000-0000849C0000}"/>
    <cellStyle name="Total 2 4 3 4 3 4" xfId="40069" xr:uid="{00000000-0005-0000-0000-0000859C0000}"/>
    <cellStyle name="Total 2 4 3 4 3 5" xfId="40070" xr:uid="{00000000-0005-0000-0000-0000869C0000}"/>
    <cellStyle name="Total 2 4 3 4 4" xfId="40071" xr:uid="{00000000-0005-0000-0000-0000879C0000}"/>
    <cellStyle name="Total 2 4 3 4 4 2" xfId="40072" xr:uid="{00000000-0005-0000-0000-0000889C0000}"/>
    <cellStyle name="Total 2 4 3 4 4 3" xfId="40073" xr:uid="{00000000-0005-0000-0000-0000899C0000}"/>
    <cellStyle name="Total 2 4 3 4 4 4" xfId="40074" xr:uid="{00000000-0005-0000-0000-00008A9C0000}"/>
    <cellStyle name="Total 2 4 3 4 4 5" xfId="40075" xr:uid="{00000000-0005-0000-0000-00008B9C0000}"/>
    <cellStyle name="Total 2 4 3 4 5" xfId="40076" xr:uid="{00000000-0005-0000-0000-00008C9C0000}"/>
    <cellStyle name="Total 2 4 3 4 5 2" xfId="40077" xr:uid="{00000000-0005-0000-0000-00008D9C0000}"/>
    <cellStyle name="Total 2 4 3 4 5 3" xfId="40078" xr:uid="{00000000-0005-0000-0000-00008E9C0000}"/>
    <cellStyle name="Total 2 4 3 4 5 4" xfId="40079" xr:uid="{00000000-0005-0000-0000-00008F9C0000}"/>
    <cellStyle name="Total 2 4 3 4 5 5" xfId="40080" xr:uid="{00000000-0005-0000-0000-0000909C0000}"/>
    <cellStyle name="Total 2 4 3 4 6" xfId="40081" xr:uid="{00000000-0005-0000-0000-0000919C0000}"/>
    <cellStyle name="Total 2 4 3 4 6 2" xfId="40082" xr:uid="{00000000-0005-0000-0000-0000929C0000}"/>
    <cellStyle name="Total 2 4 3 4 6 3" xfId="40083" xr:uid="{00000000-0005-0000-0000-0000939C0000}"/>
    <cellStyle name="Total 2 4 3 4 6 4" xfId="40084" xr:uid="{00000000-0005-0000-0000-0000949C0000}"/>
    <cellStyle name="Total 2 4 3 4 7" xfId="40085" xr:uid="{00000000-0005-0000-0000-0000959C0000}"/>
    <cellStyle name="Total 2 4 3 4 7 2" xfId="40086" xr:uid="{00000000-0005-0000-0000-0000969C0000}"/>
    <cellStyle name="Total 2 4 3 4 8" xfId="40087" xr:uid="{00000000-0005-0000-0000-0000979C0000}"/>
    <cellStyle name="Total 2 4 3 4 8 2" xfId="40088" xr:uid="{00000000-0005-0000-0000-0000989C0000}"/>
    <cellStyle name="Total 2 4 3 4 9" xfId="40089" xr:uid="{00000000-0005-0000-0000-0000999C0000}"/>
    <cellStyle name="Total 2 4 3 5" xfId="40090" xr:uid="{00000000-0005-0000-0000-00009A9C0000}"/>
    <cellStyle name="Total 2 4 3 5 2" xfId="40091" xr:uid="{00000000-0005-0000-0000-00009B9C0000}"/>
    <cellStyle name="Total 2 4 3 5 2 2" xfId="40092" xr:uid="{00000000-0005-0000-0000-00009C9C0000}"/>
    <cellStyle name="Total 2 4 3 5 2 3" xfId="40093" xr:uid="{00000000-0005-0000-0000-00009D9C0000}"/>
    <cellStyle name="Total 2 4 3 5 2 4" xfId="40094" xr:uid="{00000000-0005-0000-0000-00009E9C0000}"/>
    <cellStyle name="Total 2 4 3 5 2 5" xfId="40095" xr:uid="{00000000-0005-0000-0000-00009F9C0000}"/>
    <cellStyle name="Total 2 4 3 5 3" xfId="40096" xr:uid="{00000000-0005-0000-0000-0000A09C0000}"/>
    <cellStyle name="Total 2 4 3 5 3 2" xfId="40097" xr:uid="{00000000-0005-0000-0000-0000A19C0000}"/>
    <cellStyle name="Total 2 4 3 5 3 3" xfId="40098" xr:uid="{00000000-0005-0000-0000-0000A29C0000}"/>
    <cellStyle name="Total 2 4 3 5 3 4" xfId="40099" xr:uid="{00000000-0005-0000-0000-0000A39C0000}"/>
    <cellStyle name="Total 2 4 3 5 3 5" xfId="40100" xr:uid="{00000000-0005-0000-0000-0000A49C0000}"/>
    <cellStyle name="Total 2 4 3 5 4" xfId="40101" xr:uid="{00000000-0005-0000-0000-0000A59C0000}"/>
    <cellStyle name="Total 2 4 3 5 4 2" xfId="40102" xr:uid="{00000000-0005-0000-0000-0000A69C0000}"/>
    <cellStyle name="Total 2 4 3 5 4 3" xfId="40103" xr:uid="{00000000-0005-0000-0000-0000A79C0000}"/>
    <cellStyle name="Total 2 4 3 5 4 4" xfId="40104" xr:uid="{00000000-0005-0000-0000-0000A89C0000}"/>
    <cellStyle name="Total 2 4 3 5 4 5" xfId="40105" xr:uid="{00000000-0005-0000-0000-0000A99C0000}"/>
    <cellStyle name="Total 2 4 3 5 5" xfId="40106" xr:uid="{00000000-0005-0000-0000-0000AA9C0000}"/>
    <cellStyle name="Total 2 4 3 5 5 2" xfId="40107" xr:uid="{00000000-0005-0000-0000-0000AB9C0000}"/>
    <cellStyle name="Total 2 4 3 5 5 3" xfId="40108" xr:uid="{00000000-0005-0000-0000-0000AC9C0000}"/>
    <cellStyle name="Total 2 4 3 5 5 4" xfId="40109" xr:uid="{00000000-0005-0000-0000-0000AD9C0000}"/>
    <cellStyle name="Total 2 4 3 5 5 5" xfId="40110" xr:uid="{00000000-0005-0000-0000-0000AE9C0000}"/>
    <cellStyle name="Total 2 4 3 5 6" xfId="40111" xr:uid="{00000000-0005-0000-0000-0000AF9C0000}"/>
    <cellStyle name="Total 2 4 3 5 6 2" xfId="40112" xr:uid="{00000000-0005-0000-0000-0000B09C0000}"/>
    <cellStyle name="Total 2 4 3 5 7" xfId="40113" xr:uid="{00000000-0005-0000-0000-0000B19C0000}"/>
    <cellStyle name="Total 2 4 3 5 7 2" xfId="40114" xr:uid="{00000000-0005-0000-0000-0000B29C0000}"/>
    <cellStyle name="Total 2 4 3 5 8" xfId="40115" xr:uid="{00000000-0005-0000-0000-0000B39C0000}"/>
    <cellStyle name="Total 2 4 3 5 8 2" xfId="40116" xr:uid="{00000000-0005-0000-0000-0000B49C0000}"/>
    <cellStyle name="Total 2 4 3 5 9" xfId="40117" xr:uid="{00000000-0005-0000-0000-0000B59C0000}"/>
    <cellStyle name="Total 2 4 3 6" xfId="40118" xr:uid="{00000000-0005-0000-0000-0000B69C0000}"/>
    <cellStyle name="Total 2 4 3 6 2" xfId="40119" xr:uid="{00000000-0005-0000-0000-0000B79C0000}"/>
    <cellStyle name="Total 2 4 3 6 2 2" xfId="40120" xr:uid="{00000000-0005-0000-0000-0000B89C0000}"/>
    <cellStyle name="Total 2 4 3 6 2 3" xfId="40121" xr:uid="{00000000-0005-0000-0000-0000B99C0000}"/>
    <cellStyle name="Total 2 4 3 6 2 4" xfId="40122" xr:uid="{00000000-0005-0000-0000-0000BA9C0000}"/>
    <cellStyle name="Total 2 4 3 6 2 5" xfId="40123" xr:uid="{00000000-0005-0000-0000-0000BB9C0000}"/>
    <cellStyle name="Total 2 4 3 6 3" xfId="40124" xr:uid="{00000000-0005-0000-0000-0000BC9C0000}"/>
    <cellStyle name="Total 2 4 3 6 3 2" xfId="40125" xr:uid="{00000000-0005-0000-0000-0000BD9C0000}"/>
    <cellStyle name="Total 2 4 3 6 3 3" xfId="40126" xr:uid="{00000000-0005-0000-0000-0000BE9C0000}"/>
    <cellStyle name="Total 2 4 3 6 3 4" xfId="40127" xr:uid="{00000000-0005-0000-0000-0000BF9C0000}"/>
    <cellStyle name="Total 2 4 3 6 3 5" xfId="40128" xr:uid="{00000000-0005-0000-0000-0000C09C0000}"/>
    <cellStyle name="Total 2 4 3 6 4" xfId="40129" xr:uid="{00000000-0005-0000-0000-0000C19C0000}"/>
    <cellStyle name="Total 2 4 3 6 4 2" xfId="40130" xr:uid="{00000000-0005-0000-0000-0000C29C0000}"/>
    <cellStyle name="Total 2 4 3 6 4 3" xfId="40131" xr:uid="{00000000-0005-0000-0000-0000C39C0000}"/>
    <cellStyle name="Total 2 4 3 6 4 4" xfId="40132" xr:uid="{00000000-0005-0000-0000-0000C49C0000}"/>
    <cellStyle name="Total 2 4 3 6 4 5" xfId="40133" xr:uid="{00000000-0005-0000-0000-0000C59C0000}"/>
    <cellStyle name="Total 2 4 3 6 5" xfId="40134" xr:uid="{00000000-0005-0000-0000-0000C69C0000}"/>
    <cellStyle name="Total 2 4 3 6 5 2" xfId="40135" xr:uid="{00000000-0005-0000-0000-0000C79C0000}"/>
    <cellStyle name="Total 2 4 3 6 5 3" xfId="40136" xr:uid="{00000000-0005-0000-0000-0000C89C0000}"/>
    <cellStyle name="Total 2 4 3 6 5 4" xfId="40137" xr:uid="{00000000-0005-0000-0000-0000C99C0000}"/>
    <cellStyle name="Total 2 4 3 6 5 5" xfId="40138" xr:uid="{00000000-0005-0000-0000-0000CA9C0000}"/>
    <cellStyle name="Total 2 4 3 6 6" xfId="40139" xr:uid="{00000000-0005-0000-0000-0000CB9C0000}"/>
    <cellStyle name="Total 2 4 3 6 7" xfId="40140" xr:uid="{00000000-0005-0000-0000-0000CC9C0000}"/>
    <cellStyle name="Total 2 4 3 6 8" xfId="40141" xr:uid="{00000000-0005-0000-0000-0000CD9C0000}"/>
    <cellStyle name="Total 2 4 3 6 9" xfId="40142" xr:uid="{00000000-0005-0000-0000-0000CE9C0000}"/>
    <cellStyle name="Total 2 4 3 7" xfId="40143" xr:uid="{00000000-0005-0000-0000-0000CF9C0000}"/>
    <cellStyle name="Total 2 4 3 7 2" xfId="40144" xr:uid="{00000000-0005-0000-0000-0000D09C0000}"/>
    <cellStyle name="Total 2 4 3 7 3" xfId="40145" xr:uid="{00000000-0005-0000-0000-0000D19C0000}"/>
    <cellStyle name="Total 2 4 3 7 4" xfId="40146" xr:uid="{00000000-0005-0000-0000-0000D29C0000}"/>
    <cellStyle name="Total 2 4 3 7 5" xfId="40147" xr:uid="{00000000-0005-0000-0000-0000D39C0000}"/>
    <cellStyle name="Total 2 4 3 8" xfId="40148" xr:uid="{00000000-0005-0000-0000-0000D49C0000}"/>
    <cellStyle name="Total 2 4 3 8 2" xfId="40149" xr:uid="{00000000-0005-0000-0000-0000D59C0000}"/>
    <cellStyle name="Total 2 4 3 8 3" xfId="40150" xr:uid="{00000000-0005-0000-0000-0000D69C0000}"/>
    <cellStyle name="Total 2 4 3 8 4" xfId="40151" xr:uid="{00000000-0005-0000-0000-0000D79C0000}"/>
    <cellStyle name="Total 2 4 3 8 5" xfId="40152" xr:uid="{00000000-0005-0000-0000-0000D89C0000}"/>
    <cellStyle name="Total 2 4 3 9" xfId="40153" xr:uid="{00000000-0005-0000-0000-0000D99C0000}"/>
    <cellStyle name="Total 2 4 3 9 2" xfId="40154" xr:uid="{00000000-0005-0000-0000-0000DA9C0000}"/>
    <cellStyle name="Total 2 4 3 9 3" xfId="40155" xr:uid="{00000000-0005-0000-0000-0000DB9C0000}"/>
    <cellStyle name="Total 2 4 3 9 4" xfId="40156" xr:uid="{00000000-0005-0000-0000-0000DC9C0000}"/>
    <cellStyle name="Total 2 4 3 9 5" xfId="40157" xr:uid="{00000000-0005-0000-0000-0000DD9C0000}"/>
    <cellStyle name="Total 2 4 4" xfId="40158" xr:uid="{00000000-0005-0000-0000-0000DE9C0000}"/>
    <cellStyle name="Total 2 4 4 10" xfId="40159" xr:uid="{00000000-0005-0000-0000-0000DF9C0000}"/>
    <cellStyle name="Total 2 4 4 10 2" xfId="40160" xr:uid="{00000000-0005-0000-0000-0000E09C0000}"/>
    <cellStyle name="Total 2 4 4 10 3" xfId="40161" xr:uid="{00000000-0005-0000-0000-0000E19C0000}"/>
    <cellStyle name="Total 2 4 4 10 4" xfId="40162" xr:uid="{00000000-0005-0000-0000-0000E29C0000}"/>
    <cellStyle name="Total 2 4 4 10 5" xfId="40163" xr:uid="{00000000-0005-0000-0000-0000E39C0000}"/>
    <cellStyle name="Total 2 4 4 11" xfId="40164" xr:uid="{00000000-0005-0000-0000-0000E49C0000}"/>
    <cellStyle name="Total 2 4 4 11 2" xfId="40165" xr:uid="{00000000-0005-0000-0000-0000E59C0000}"/>
    <cellStyle name="Total 2 4 4 11 3" xfId="40166" xr:uid="{00000000-0005-0000-0000-0000E69C0000}"/>
    <cellStyle name="Total 2 4 4 11 4" xfId="40167" xr:uid="{00000000-0005-0000-0000-0000E79C0000}"/>
    <cellStyle name="Total 2 4 4 12" xfId="40168" xr:uid="{00000000-0005-0000-0000-0000E89C0000}"/>
    <cellStyle name="Total 2 4 4 13" xfId="40169" xr:uid="{00000000-0005-0000-0000-0000E99C0000}"/>
    <cellStyle name="Total 2 4 4 14" xfId="40170" xr:uid="{00000000-0005-0000-0000-0000EA9C0000}"/>
    <cellStyle name="Total 2 4 4 2" xfId="40171" xr:uid="{00000000-0005-0000-0000-0000EB9C0000}"/>
    <cellStyle name="Total 2 4 4 2 2" xfId="40172" xr:uid="{00000000-0005-0000-0000-0000EC9C0000}"/>
    <cellStyle name="Total 2 4 4 2 2 2" xfId="40173" xr:uid="{00000000-0005-0000-0000-0000ED9C0000}"/>
    <cellStyle name="Total 2 4 4 2 2 3" xfId="40174" xr:uid="{00000000-0005-0000-0000-0000EE9C0000}"/>
    <cellStyle name="Total 2 4 4 2 2 4" xfId="40175" xr:uid="{00000000-0005-0000-0000-0000EF9C0000}"/>
    <cellStyle name="Total 2 4 4 2 2 5" xfId="40176" xr:uid="{00000000-0005-0000-0000-0000F09C0000}"/>
    <cellStyle name="Total 2 4 4 2 3" xfId="40177" xr:uid="{00000000-0005-0000-0000-0000F19C0000}"/>
    <cellStyle name="Total 2 4 4 2 3 2" xfId="40178" xr:uid="{00000000-0005-0000-0000-0000F29C0000}"/>
    <cellStyle name="Total 2 4 4 2 3 3" xfId="40179" xr:uid="{00000000-0005-0000-0000-0000F39C0000}"/>
    <cellStyle name="Total 2 4 4 2 3 4" xfId="40180" xr:uid="{00000000-0005-0000-0000-0000F49C0000}"/>
    <cellStyle name="Total 2 4 4 2 3 5" xfId="40181" xr:uid="{00000000-0005-0000-0000-0000F59C0000}"/>
    <cellStyle name="Total 2 4 4 2 4" xfId="40182" xr:uid="{00000000-0005-0000-0000-0000F69C0000}"/>
    <cellStyle name="Total 2 4 4 2 4 2" xfId="40183" xr:uid="{00000000-0005-0000-0000-0000F79C0000}"/>
    <cellStyle name="Total 2 4 4 2 4 3" xfId="40184" xr:uid="{00000000-0005-0000-0000-0000F89C0000}"/>
    <cellStyle name="Total 2 4 4 2 4 4" xfId="40185" xr:uid="{00000000-0005-0000-0000-0000F99C0000}"/>
    <cellStyle name="Total 2 4 4 2 4 5" xfId="40186" xr:uid="{00000000-0005-0000-0000-0000FA9C0000}"/>
    <cellStyle name="Total 2 4 4 2 5" xfId="40187" xr:uid="{00000000-0005-0000-0000-0000FB9C0000}"/>
    <cellStyle name="Total 2 4 4 2 5 2" xfId="40188" xr:uid="{00000000-0005-0000-0000-0000FC9C0000}"/>
    <cellStyle name="Total 2 4 4 2 5 3" xfId="40189" xr:uid="{00000000-0005-0000-0000-0000FD9C0000}"/>
    <cellStyle name="Total 2 4 4 2 5 4" xfId="40190" xr:uid="{00000000-0005-0000-0000-0000FE9C0000}"/>
    <cellStyle name="Total 2 4 4 2 5 5" xfId="40191" xr:uid="{00000000-0005-0000-0000-0000FF9C0000}"/>
    <cellStyle name="Total 2 4 4 2 6" xfId="40192" xr:uid="{00000000-0005-0000-0000-0000009D0000}"/>
    <cellStyle name="Total 2 4 4 2 6 2" xfId="40193" xr:uid="{00000000-0005-0000-0000-0000019D0000}"/>
    <cellStyle name="Total 2 4 4 2 6 3" xfId="40194" xr:uid="{00000000-0005-0000-0000-0000029D0000}"/>
    <cellStyle name="Total 2 4 4 2 6 4" xfId="40195" xr:uid="{00000000-0005-0000-0000-0000039D0000}"/>
    <cellStyle name="Total 2 4 4 2 7" xfId="40196" xr:uid="{00000000-0005-0000-0000-0000049D0000}"/>
    <cellStyle name="Total 2 4 4 2 8" xfId="40197" xr:uid="{00000000-0005-0000-0000-0000059D0000}"/>
    <cellStyle name="Total 2 4 4 2 9" xfId="40198" xr:uid="{00000000-0005-0000-0000-0000069D0000}"/>
    <cellStyle name="Total 2 4 4 3" xfId="40199" xr:uid="{00000000-0005-0000-0000-0000079D0000}"/>
    <cellStyle name="Total 2 4 4 3 2" xfId="40200" xr:uid="{00000000-0005-0000-0000-0000089D0000}"/>
    <cellStyle name="Total 2 4 4 3 2 2" xfId="40201" xr:uid="{00000000-0005-0000-0000-0000099D0000}"/>
    <cellStyle name="Total 2 4 4 3 2 3" xfId="40202" xr:uid="{00000000-0005-0000-0000-00000A9D0000}"/>
    <cellStyle name="Total 2 4 4 3 2 4" xfId="40203" xr:uid="{00000000-0005-0000-0000-00000B9D0000}"/>
    <cellStyle name="Total 2 4 4 3 2 5" xfId="40204" xr:uid="{00000000-0005-0000-0000-00000C9D0000}"/>
    <cellStyle name="Total 2 4 4 3 3" xfId="40205" xr:uid="{00000000-0005-0000-0000-00000D9D0000}"/>
    <cellStyle name="Total 2 4 4 3 3 2" xfId="40206" xr:uid="{00000000-0005-0000-0000-00000E9D0000}"/>
    <cellStyle name="Total 2 4 4 3 3 3" xfId="40207" xr:uid="{00000000-0005-0000-0000-00000F9D0000}"/>
    <cellStyle name="Total 2 4 4 3 3 4" xfId="40208" xr:uid="{00000000-0005-0000-0000-0000109D0000}"/>
    <cellStyle name="Total 2 4 4 3 3 5" xfId="40209" xr:uid="{00000000-0005-0000-0000-0000119D0000}"/>
    <cellStyle name="Total 2 4 4 3 4" xfId="40210" xr:uid="{00000000-0005-0000-0000-0000129D0000}"/>
    <cellStyle name="Total 2 4 4 3 4 2" xfId="40211" xr:uid="{00000000-0005-0000-0000-0000139D0000}"/>
    <cellStyle name="Total 2 4 4 3 4 3" xfId="40212" xr:uid="{00000000-0005-0000-0000-0000149D0000}"/>
    <cellStyle name="Total 2 4 4 3 4 4" xfId="40213" xr:uid="{00000000-0005-0000-0000-0000159D0000}"/>
    <cellStyle name="Total 2 4 4 3 4 5" xfId="40214" xr:uid="{00000000-0005-0000-0000-0000169D0000}"/>
    <cellStyle name="Total 2 4 4 3 5" xfId="40215" xr:uid="{00000000-0005-0000-0000-0000179D0000}"/>
    <cellStyle name="Total 2 4 4 3 5 2" xfId="40216" xr:uid="{00000000-0005-0000-0000-0000189D0000}"/>
    <cellStyle name="Total 2 4 4 3 5 3" xfId="40217" xr:uid="{00000000-0005-0000-0000-0000199D0000}"/>
    <cellStyle name="Total 2 4 4 3 5 4" xfId="40218" xr:uid="{00000000-0005-0000-0000-00001A9D0000}"/>
    <cellStyle name="Total 2 4 4 3 5 5" xfId="40219" xr:uid="{00000000-0005-0000-0000-00001B9D0000}"/>
    <cellStyle name="Total 2 4 4 3 6" xfId="40220" xr:uid="{00000000-0005-0000-0000-00001C9D0000}"/>
    <cellStyle name="Total 2 4 4 3 6 2" xfId="40221" xr:uid="{00000000-0005-0000-0000-00001D9D0000}"/>
    <cellStyle name="Total 2 4 4 3 6 3" xfId="40222" xr:uid="{00000000-0005-0000-0000-00001E9D0000}"/>
    <cellStyle name="Total 2 4 4 3 6 4" xfId="40223" xr:uid="{00000000-0005-0000-0000-00001F9D0000}"/>
    <cellStyle name="Total 2 4 4 3 7" xfId="40224" xr:uid="{00000000-0005-0000-0000-0000209D0000}"/>
    <cellStyle name="Total 2 4 4 3 7 2" xfId="40225" xr:uid="{00000000-0005-0000-0000-0000219D0000}"/>
    <cellStyle name="Total 2 4 4 3 8" xfId="40226" xr:uid="{00000000-0005-0000-0000-0000229D0000}"/>
    <cellStyle name="Total 2 4 4 3 8 2" xfId="40227" xr:uid="{00000000-0005-0000-0000-0000239D0000}"/>
    <cellStyle name="Total 2 4 4 3 9" xfId="40228" xr:uid="{00000000-0005-0000-0000-0000249D0000}"/>
    <cellStyle name="Total 2 4 4 4" xfId="40229" xr:uid="{00000000-0005-0000-0000-0000259D0000}"/>
    <cellStyle name="Total 2 4 4 4 2" xfId="40230" xr:uid="{00000000-0005-0000-0000-0000269D0000}"/>
    <cellStyle name="Total 2 4 4 4 2 2" xfId="40231" xr:uid="{00000000-0005-0000-0000-0000279D0000}"/>
    <cellStyle name="Total 2 4 4 4 2 3" xfId="40232" xr:uid="{00000000-0005-0000-0000-0000289D0000}"/>
    <cellStyle name="Total 2 4 4 4 2 4" xfId="40233" xr:uid="{00000000-0005-0000-0000-0000299D0000}"/>
    <cellStyle name="Total 2 4 4 4 2 5" xfId="40234" xr:uid="{00000000-0005-0000-0000-00002A9D0000}"/>
    <cellStyle name="Total 2 4 4 4 3" xfId="40235" xr:uid="{00000000-0005-0000-0000-00002B9D0000}"/>
    <cellStyle name="Total 2 4 4 4 3 2" xfId="40236" xr:uid="{00000000-0005-0000-0000-00002C9D0000}"/>
    <cellStyle name="Total 2 4 4 4 3 3" xfId="40237" xr:uid="{00000000-0005-0000-0000-00002D9D0000}"/>
    <cellStyle name="Total 2 4 4 4 3 4" xfId="40238" xr:uid="{00000000-0005-0000-0000-00002E9D0000}"/>
    <cellStyle name="Total 2 4 4 4 3 5" xfId="40239" xr:uid="{00000000-0005-0000-0000-00002F9D0000}"/>
    <cellStyle name="Total 2 4 4 4 4" xfId="40240" xr:uid="{00000000-0005-0000-0000-0000309D0000}"/>
    <cellStyle name="Total 2 4 4 4 4 2" xfId="40241" xr:uid="{00000000-0005-0000-0000-0000319D0000}"/>
    <cellStyle name="Total 2 4 4 4 4 3" xfId="40242" xr:uid="{00000000-0005-0000-0000-0000329D0000}"/>
    <cellStyle name="Total 2 4 4 4 4 4" xfId="40243" xr:uid="{00000000-0005-0000-0000-0000339D0000}"/>
    <cellStyle name="Total 2 4 4 4 4 5" xfId="40244" xr:uid="{00000000-0005-0000-0000-0000349D0000}"/>
    <cellStyle name="Total 2 4 4 4 5" xfId="40245" xr:uid="{00000000-0005-0000-0000-0000359D0000}"/>
    <cellStyle name="Total 2 4 4 4 5 2" xfId="40246" xr:uid="{00000000-0005-0000-0000-0000369D0000}"/>
    <cellStyle name="Total 2 4 4 4 5 3" xfId="40247" xr:uid="{00000000-0005-0000-0000-0000379D0000}"/>
    <cellStyle name="Total 2 4 4 4 5 4" xfId="40248" xr:uid="{00000000-0005-0000-0000-0000389D0000}"/>
    <cellStyle name="Total 2 4 4 4 5 5" xfId="40249" xr:uid="{00000000-0005-0000-0000-0000399D0000}"/>
    <cellStyle name="Total 2 4 4 4 6" xfId="40250" xr:uid="{00000000-0005-0000-0000-00003A9D0000}"/>
    <cellStyle name="Total 2 4 4 4 6 2" xfId="40251" xr:uid="{00000000-0005-0000-0000-00003B9D0000}"/>
    <cellStyle name="Total 2 4 4 4 6 3" xfId="40252" xr:uid="{00000000-0005-0000-0000-00003C9D0000}"/>
    <cellStyle name="Total 2 4 4 4 6 4" xfId="40253" xr:uid="{00000000-0005-0000-0000-00003D9D0000}"/>
    <cellStyle name="Total 2 4 4 4 7" xfId="40254" xr:uid="{00000000-0005-0000-0000-00003E9D0000}"/>
    <cellStyle name="Total 2 4 4 4 7 2" xfId="40255" xr:uid="{00000000-0005-0000-0000-00003F9D0000}"/>
    <cellStyle name="Total 2 4 4 4 8" xfId="40256" xr:uid="{00000000-0005-0000-0000-0000409D0000}"/>
    <cellStyle name="Total 2 4 4 4 8 2" xfId="40257" xr:uid="{00000000-0005-0000-0000-0000419D0000}"/>
    <cellStyle name="Total 2 4 4 4 9" xfId="40258" xr:uid="{00000000-0005-0000-0000-0000429D0000}"/>
    <cellStyle name="Total 2 4 4 5" xfId="40259" xr:uid="{00000000-0005-0000-0000-0000439D0000}"/>
    <cellStyle name="Total 2 4 4 5 2" xfId="40260" xr:uid="{00000000-0005-0000-0000-0000449D0000}"/>
    <cellStyle name="Total 2 4 4 5 2 2" xfId="40261" xr:uid="{00000000-0005-0000-0000-0000459D0000}"/>
    <cellStyle name="Total 2 4 4 5 2 3" xfId="40262" xr:uid="{00000000-0005-0000-0000-0000469D0000}"/>
    <cellStyle name="Total 2 4 4 5 2 4" xfId="40263" xr:uid="{00000000-0005-0000-0000-0000479D0000}"/>
    <cellStyle name="Total 2 4 4 5 2 5" xfId="40264" xr:uid="{00000000-0005-0000-0000-0000489D0000}"/>
    <cellStyle name="Total 2 4 4 5 3" xfId="40265" xr:uid="{00000000-0005-0000-0000-0000499D0000}"/>
    <cellStyle name="Total 2 4 4 5 3 2" xfId="40266" xr:uid="{00000000-0005-0000-0000-00004A9D0000}"/>
    <cellStyle name="Total 2 4 4 5 3 3" xfId="40267" xr:uid="{00000000-0005-0000-0000-00004B9D0000}"/>
    <cellStyle name="Total 2 4 4 5 3 4" xfId="40268" xr:uid="{00000000-0005-0000-0000-00004C9D0000}"/>
    <cellStyle name="Total 2 4 4 5 3 5" xfId="40269" xr:uid="{00000000-0005-0000-0000-00004D9D0000}"/>
    <cellStyle name="Total 2 4 4 5 4" xfId="40270" xr:uid="{00000000-0005-0000-0000-00004E9D0000}"/>
    <cellStyle name="Total 2 4 4 5 4 2" xfId="40271" xr:uid="{00000000-0005-0000-0000-00004F9D0000}"/>
    <cellStyle name="Total 2 4 4 5 4 3" xfId="40272" xr:uid="{00000000-0005-0000-0000-0000509D0000}"/>
    <cellStyle name="Total 2 4 4 5 4 4" xfId="40273" xr:uid="{00000000-0005-0000-0000-0000519D0000}"/>
    <cellStyle name="Total 2 4 4 5 4 5" xfId="40274" xr:uid="{00000000-0005-0000-0000-0000529D0000}"/>
    <cellStyle name="Total 2 4 4 5 5" xfId="40275" xr:uid="{00000000-0005-0000-0000-0000539D0000}"/>
    <cellStyle name="Total 2 4 4 5 5 2" xfId="40276" xr:uid="{00000000-0005-0000-0000-0000549D0000}"/>
    <cellStyle name="Total 2 4 4 5 5 3" xfId="40277" xr:uid="{00000000-0005-0000-0000-0000559D0000}"/>
    <cellStyle name="Total 2 4 4 5 5 4" xfId="40278" xr:uid="{00000000-0005-0000-0000-0000569D0000}"/>
    <cellStyle name="Total 2 4 4 5 5 5" xfId="40279" xr:uid="{00000000-0005-0000-0000-0000579D0000}"/>
    <cellStyle name="Total 2 4 4 5 6" xfId="40280" xr:uid="{00000000-0005-0000-0000-0000589D0000}"/>
    <cellStyle name="Total 2 4 4 5 6 2" xfId="40281" xr:uid="{00000000-0005-0000-0000-0000599D0000}"/>
    <cellStyle name="Total 2 4 4 5 7" xfId="40282" xr:uid="{00000000-0005-0000-0000-00005A9D0000}"/>
    <cellStyle name="Total 2 4 4 5 7 2" xfId="40283" xr:uid="{00000000-0005-0000-0000-00005B9D0000}"/>
    <cellStyle name="Total 2 4 4 5 8" xfId="40284" xr:uid="{00000000-0005-0000-0000-00005C9D0000}"/>
    <cellStyle name="Total 2 4 4 5 8 2" xfId="40285" xr:uid="{00000000-0005-0000-0000-00005D9D0000}"/>
    <cellStyle name="Total 2 4 4 5 9" xfId="40286" xr:uid="{00000000-0005-0000-0000-00005E9D0000}"/>
    <cellStyle name="Total 2 4 4 6" xfId="40287" xr:uid="{00000000-0005-0000-0000-00005F9D0000}"/>
    <cellStyle name="Total 2 4 4 6 2" xfId="40288" xr:uid="{00000000-0005-0000-0000-0000609D0000}"/>
    <cellStyle name="Total 2 4 4 6 2 2" xfId="40289" xr:uid="{00000000-0005-0000-0000-0000619D0000}"/>
    <cellStyle name="Total 2 4 4 6 2 3" xfId="40290" xr:uid="{00000000-0005-0000-0000-0000629D0000}"/>
    <cellStyle name="Total 2 4 4 6 2 4" xfId="40291" xr:uid="{00000000-0005-0000-0000-0000639D0000}"/>
    <cellStyle name="Total 2 4 4 6 2 5" xfId="40292" xr:uid="{00000000-0005-0000-0000-0000649D0000}"/>
    <cellStyle name="Total 2 4 4 6 3" xfId="40293" xr:uid="{00000000-0005-0000-0000-0000659D0000}"/>
    <cellStyle name="Total 2 4 4 6 3 2" xfId="40294" xr:uid="{00000000-0005-0000-0000-0000669D0000}"/>
    <cellStyle name="Total 2 4 4 6 3 3" xfId="40295" xr:uid="{00000000-0005-0000-0000-0000679D0000}"/>
    <cellStyle name="Total 2 4 4 6 3 4" xfId="40296" xr:uid="{00000000-0005-0000-0000-0000689D0000}"/>
    <cellStyle name="Total 2 4 4 6 3 5" xfId="40297" xr:uid="{00000000-0005-0000-0000-0000699D0000}"/>
    <cellStyle name="Total 2 4 4 6 4" xfId="40298" xr:uid="{00000000-0005-0000-0000-00006A9D0000}"/>
    <cellStyle name="Total 2 4 4 6 4 2" xfId="40299" xr:uid="{00000000-0005-0000-0000-00006B9D0000}"/>
    <cellStyle name="Total 2 4 4 6 4 3" xfId="40300" xr:uid="{00000000-0005-0000-0000-00006C9D0000}"/>
    <cellStyle name="Total 2 4 4 6 4 4" xfId="40301" xr:uid="{00000000-0005-0000-0000-00006D9D0000}"/>
    <cellStyle name="Total 2 4 4 6 4 5" xfId="40302" xr:uid="{00000000-0005-0000-0000-00006E9D0000}"/>
    <cellStyle name="Total 2 4 4 6 5" xfId="40303" xr:uid="{00000000-0005-0000-0000-00006F9D0000}"/>
    <cellStyle name="Total 2 4 4 6 5 2" xfId="40304" xr:uid="{00000000-0005-0000-0000-0000709D0000}"/>
    <cellStyle name="Total 2 4 4 6 5 3" xfId="40305" xr:uid="{00000000-0005-0000-0000-0000719D0000}"/>
    <cellStyle name="Total 2 4 4 6 5 4" xfId="40306" xr:uid="{00000000-0005-0000-0000-0000729D0000}"/>
    <cellStyle name="Total 2 4 4 6 5 5" xfId="40307" xr:uid="{00000000-0005-0000-0000-0000739D0000}"/>
    <cellStyle name="Total 2 4 4 6 6" xfId="40308" xr:uid="{00000000-0005-0000-0000-0000749D0000}"/>
    <cellStyle name="Total 2 4 4 6 7" xfId="40309" xr:uid="{00000000-0005-0000-0000-0000759D0000}"/>
    <cellStyle name="Total 2 4 4 6 8" xfId="40310" xr:uid="{00000000-0005-0000-0000-0000769D0000}"/>
    <cellStyle name="Total 2 4 4 6 9" xfId="40311" xr:uid="{00000000-0005-0000-0000-0000779D0000}"/>
    <cellStyle name="Total 2 4 4 7" xfId="40312" xr:uid="{00000000-0005-0000-0000-0000789D0000}"/>
    <cellStyle name="Total 2 4 4 7 2" xfId="40313" xr:uid="{00000000-0005-0000-0000-0000799D0000}"/>
    <cellStyle name="Total 2 4 4 7 3" xfId="40314" xr:uid="{00000000-0005-0000-0000-00007A9D0000}"/>
    <cellStyle name="Total 2 4 4 7 4" xfId="40315" xr:uid="{00000000-0005-0000-0000-00007B9D0000}"/>
    <cellStyle name="Total 2 4 4 7 5" xfId="40316" xr:uid="{00000000-0005-0000-0000-00007C9D0000}"/>
    <cellStyle name="Total 2 4 4 8" xfId="40317" xr:uid="{00000000-0005-0000-0000-00007D9D0000}"/>
    <cellStyle name="Total 2 4 4 8 2" xfId="40318" xr:uid="{00000000-0005-0000-0000-00007E9D0000}"/>
    <cellStyle name="Total 2 4 4 8 3" xfId="40319" xr:uid="{00000000-0005-0000-0000-00007F9D0000}"/>
    <cellStyle name="Total 2 4 4 8 4" xfId="40320" xr:uid="{00000000-0005-0000-0000-0000809D0000}"/>
    <cellStyle name="Total 2 4 4 8 5" xfId="40321" xr:uid="{00000000-0005-0000-0000-0000819D0000}"/>
    <cellStyle name="Total 2 4 4 9" xfId="40322" xr:uid="{00000000-0005-0000-0000-0000829D0000}"/>
    <cellStyle name="Total 2 4 4 9 2" xfId="40323" xr:uid="{00000000-0005-0000-0000-0000839D0000}"/>
    <cellStyle name="Total 2 4 4 9 3" xfId="40324" xr:uid="{00000000-0005-0000-0000-0000849D0000}"/>
    <cellStyle name="Total 2 4 4 9 4" xfId="40325" xr:uid="{00000000-0005-0000-0000-0000859D0000}"/>
    <cellStyle name="Total 2 4 4 9 5" xfId="40326" xr:uid="{00000000-0005-0000-0000-0000869D0000}"/>
    <cellStyle name="Total 2 4 5" xfId="40327" xr:uid="{00000000-0005-0000-0000-0000879D0000}"/>
    <cellStyle name="Total 2 4 5 2" xfId="40328" xr:uid="{00000000-0005-0000-0000-0000889D0000}"/>
    <cellStyle name="Total 2 4 5 2 2" xfId="40329" xr:uid="{00000000-0005-0000-0000-0000899D0000}"/>
    <cellStyle name="Total 2 4 5 2 3" xfId="40330" xr:uid="{00000000-0005-0000-0000-00008A9D0000}"/>
    <cellStyle name="Total 2 4 5 2 4" xfId="40331" xr:uid="{00000000-0005-0000-0000-00008B9D0000}"/>
    <cellStyle name="Total 2 4 5 2 5" xfId="40332" xr:uid="{00000000-0005-0000-0000-00008C9D0000}"/>
    <cellStyle name="Total 2 4 5 3" xfId="40333" xr:uid="{00000000-0005-0000-0000-00008D9D0000}"/>
    <cellStyle name="Total 2 4 5 3 2" xfId="40334" xr:uid="{00000000-0005-0000-0000-00008E9D0000}"/>
    <cellStyle name="Total 2 4 5 3 3" xfId="40335" xr:uid="{00000000-0005-0000-0000-00008F9D0000}"/>
    <cellStyle name="Total 2 4 5 3 4" xfId="40336" xr:uid="{00000000-0005-0000-0000-0000909D0000}"/>
    <cellStyle name="Total 2 4 5 3 5" xfId="40337" xr:uid="{00000000-0005-0000-0000-0000919D0000}"/>
    <cellStyle name="Total 2 4 5 4" xfId="40338" xr:uid="{00000000-0005-0000-0000-0000929D0000}"/>
    <cellStyle name="Total 2 4 5 4 2" xfId="40339" xr:uid="{00000000-0005-0000-0000-0000939D0000}"/>
    <cellStyle name="Total 2 4 5 4 3" xfId="40340" xr:uid="{00000000-0005-0000-0000-0000949D0000}"/>
    <cellStyle name="Total 2 4 5 4 4" xfId="40341" xr:uid="{00000000-0005-0000-0000-0000959D0000}"/>
    <cellStyle name="Total 2 4 5 4 5" xfId="40342" xr:uid="{00000000-0005-0000-0000-0000969D0000}"/>
    <cellStyle name="Total 2 4 5 5" xfId="40343" xr:uid="{00000000-0005-0000-0000-0000979D0000}"/>
    <cellStyle name="Total 2 4 5 5 2" xfId="40344" xr:uid="{00000000-0005-0000-0000-0000989D0000}"/>
    <cellStyle name="Total 2 4 5 5 3" xfId="40345" xr:uid="{00000000-0005-0000-0000-0000999D0000}"/>
    <cellStyle name="Total 2 4 5 5 4" xfId="40346" xr:uid="{00000000-0005-0000-0000-00009A9D0000}"/>
    <cellStyle name="Total 2 4 5 5 5" xfId="40347" xr:uid="{00000000-0005-0000-0000-00009B9D0000}"/>
    <cellStyle name="Total 2 4 5 6" xfId="40348" xr:uid="{00000000-0005-0000-0000-00009C9D0000}"/>
    <cellStyle name="Total 2 4 5 6 2" xfId="40349" xr:uid="{00000000-0005-0000-0000-00009D9D0000}"/>
    <cellStyle name="Total 2 4 5 6 3" xfId="40350" xr:uid="{00000000-0005-0000-0000-00009E9D0000}"/>
    <cellStyle name="Total 2 4 5 6 4" xfId="40351" xr:uid="{00000000-0005-0000-0000-00009F9D0000}"/>
    <cellStyle name="Total 2 4 5 7" xfId="40352" xr:uid="{00000000-0005-0000-0000-0000A09D0000}"/>
    <cellStyle name="Total 2 4 5 7 2" xfId="40353" xr:uid="{00000000-0005-0000-0000-0000A19D0000}"/>
    <cellStyle name="Total 2 4 5 8" xfId="40354" xr:uid="{00000000-0005-0000-0000-0000A29D0000}"/>
    <cellStyle name="Total 2 4 5 8 2" xfId="40355" xr:uid="{00000000-0005-0000-0000-0000A39D0000}"/>
    <cellStyle name="Total 2 4 5 9" xfId="40356" xr:uid="{00000000-0005-0000-0000-0000A49D0000}"/>
    <cellStyle name="Total 2 4 6" xfId="40357" xr:uid="{00000000-0005-0000-0000-0000A59D0000}"/>
    <cellStyle name="Total 2 4 6 2" xfId="40358" xr:uid="{00000000-0005-0000-0000-0000A69D0000}"/>
    <cellStyle name="Total 2 4 6 2 2" xfId="40359" xr:uid="{00000000-0005-0000-0000-0000A79D0000}"/>
    <cellStyle name="Total 2 4 6 2 3" xfId="40360" xr:uid="{00000000-0005-0000-0000-0000A89D0000}"/>
    <cellStyle name="Total 2 4 6 2 4" xfId="40361" xr:uid="{00000000-0005-0000-0000-0000A99D0000}"/>
    <cellStyle name="Total 2 4 6 2 5" xfId="40362" xr:uid="{00000000-0005-0000-0000-0000AA9D0000}"/>
    <cellStyle name="Total 2 4 6 3" xfId="40363" xr:uid="{00000000-0005-0000-0000-0000AB9D0000}"/>
    <cellStyle name="Total 2 4 6 3 2" xfId="40364" xr:uid="{00000000-0005-0000-0000-0000AC9D0000}"/>
    <cellStyle name="Total 2 4 6 3 3" xfId="40365" xr:uid="{00000000-0005-0000-0000-0000AD9D0000}"/>
    <cellStyle name="Total 2 4 6 3 4" xfId="40366" xr:uid="{00000000-0005-0000-0000-0000AE9D0000}"/>
    <cellStyle name="Total 2 4 6 3 5" xfId="40367" xr:uid="{00000000-0005-0000-0000-0000AF9D0000}"/>
    <cellStyle name="Total 2 4 6 4" xfId="40368" xr:uid="{00000000-0005-0000-0000-0000B09D0000}"/>
    <cellStyle name="Total 2 4 6 4 2" xfId="40369" xr:uid="{00000000-0005-0000-0000-0000B19D0000}"/>
    <cellStyle name="Total 2 4 6 4 3" xfId="40370" xr:uid="{00000000-0005-0000-0000-0000B29D0000}"/>
    <cellStyle name="Total 2 4 6 4 4" xfId="40371" xr:uid="{00000000-0005-0000-0000-0000B39D0000}"/>
    <cellStyle name="Total 2 4 6 4 5" xfId="40372" xr:uid="{00000000-0005-0000-0000-0000B49D0000}"/>
    <cellStyle name="Total 2 4 6 5" xfId="40373" xr:uid="{00000000-0005-0000-0000-0000B59D0000}"/>
    <cellStyle name="Total 2 4 6 5 2" xfId="40374" xr:uid="{00000000-0005-0000-0000-0000B69D0000}"/>
    <cellStyle name="Total 2 4 6 5 3" xfId="40375" xr:uid="{00000000-0005-0000-0000-0000B79D0000}"/>
    <cellStyle name="Total 2 4 6 5 4" xfId="40376" xr:uid="{00000000-0005-0000-0000-0000B89D0000}"/>
    <cellStyle name="Total 2 4 6 5 5" xfId="40377" xr:uid="{00000000-0005-0000-0000-0000B99D0000}"/>
    <cellStyle name="Total 2 4 6 6" xfId="40378" xr:uid="{00000000-0005-0000-0000-0000BA9D0000}"/>
    <cellStyle name="Total 2 4 6 6 2" xfId="40379" xr:uid="{00000000-0005-0000-0000-0000BB9D0000}"/>
    <cellStyle name="Total 2 4 6 7" xfId="40380" xr:uid="{00000000-0005-0000-0000-0000BC9D0000}"/>
    <cellStyle name="Total 2 4 6 7 2" xfId="40381" xr:uid="{00000000-0005-0000-0000-0000BD9D0000}"/>
    <cellStyle name="Total 2 4 6 8" xfId="40382" xr:uid="{00000000-0005-0000-0000-0000BE9D0000}"/>
    <cellStyle name="Total 2 4 6 8 2" xfId="40383" xr:uid="{00000000-0005-0000-0000-0000BF9D0000}"/>
    <cellStyle name="Total 2 4 6 9" xfId="40384" xr:uid="{00000000-0005-0000-0000-0000C09D0000}"/>
    <cellStyle name="Total 2 4 7" xfId="40385" xr:uid="{00000000-0005-0000-0000-0000C19D0000}"/>
    <cellStyle name="Total 2 4 7 2" xfId="40386" xr:uid="{00000000-0005-0000-0000-0000C29D0000}"/>
    <cellStyle name="Total 2 4 7 2 2" xfId="40387" xr:uid="{00000000-0005-0000-0000-0000C39D0000}"/>
    <cellStyle name="Total 2 4 7 2 3" xfId="40388" xr:uid="{00000000-0005-0000-0000-0000C49D0000}"/>
    <cellStyle name="Total 2 4 7 2 4" xfId="40389" xr:uid="{00000000-0005-0000-0000-0000C59D0000}"/>
    <cellStyle name="Total 2 4 7 2 5" xfId="40390" xr:uid="{00000000-0005-0000-0000-0000C69D0000}"/>
    <cellStyle name="Total 2 4 7 3" xfId="40391" xr:uid="{00000000-0005-0000-0000-0000C79D0000}"/>
    <cellStyle name="Total 2 4 7 3 2" xfId="40392" xr:uid="{00000000-0005-0000-0000-0000C89D0000}"/>
    <cellStyle name="Total 2 4 7 3 3" xfId="40393" xr:uid="{00000000-0005-0000-0000-0000C99D0000}"/>
    <cellStyle name="Total 2 4 7 3 4" xfId="40394" xr:uid="{00000000-0005-0000-0000-0000CA9D0000}"/>
    <cellStyle name="Total 2 4 7 3 5" xfId="40395" xr:uid="{00000000-0005-0000-0000-0000CB9D0000}"/>
    <cellStyle name="Total 2 4 7 4" xfId="40396" xr:uid="{00000000-0005-0000-0000-0000CC9D0000}"/>
    <cellStyle name="Total 2 4 7 4 2" xfId="40397" xr:uid="{00000000-0005-0000-0000-0000CD9D0000}"/>
    <cellStyle name="Total 2 4 7 4 3" xfId="40398" xr:uid="{00000000-0005-0000-0000-0000CE9D0000}"/>
    <cellStyle name="Total 2 4 7 4 4" xfId="40399" xr:uid="{00000000-0005-0000-0000-0000CF9D0000}"/>
    <cellStyle name="Total 2 4 7 4 5" xfId="40400" xr:uid="{00000000-0005-0000-0000-0000D09D0000}"/>
    <cellStyle name="Total 2 4 7 5" xfId="40401" xr:uid="{00000000-0005-0000-0000-0000D19D0000}"/>
    <cellStyle name="Total 2 4 7 5 2" xfId="40402" xr:uid="{00000000-0005-0000-0000-0000D29D0000}"/>
    <cellStyle name="Total 2 4 7 5 3" xfId="40403" xr:uid="{00000000-0005-0000-0000-0000D39D0000}"/>
    <cellStyle name="Total 2 4 7 5 4" xfId="40404" xr:uid="{00000000-0005-0000-0000-0000D49D0000}"/>
    <cellStyle name="Total 2 4 7 5 5" xfId="40405" xr:uid="{00000000-0005-0000-0000-0000D59D0000}"/>
    <cellStyle name="Total 2 4 7 6" xfId="40406" xr:uid="{00000000-0005-0000-0000-0000D69D0000}"/>
    <cellStyle name="Total 2 4 7 6 2" xfId="40407" xr:uid="{00000000-0005-0000-0000-0000D79D0000}"/>
    <cellStyle name="Total 2 4 7 7" xfId="40408" xr:uid="{00000000-0005-0000-0000-0000D89D0000}"/>
    <cellStyle name="Total 2 4 7 7 2" xfId="40409" xr:uid="{00000000-0005-0000-0000-0000D99D0000}"/>
    <cellStyle name="Total 2 4 7 8" xfId="40410" xr:uid="{00000000-0005-0000-0000-0000DA9D0000}"/>
    <cellStyle name="Total 2 4 7 8 2" xfId="40411" xr:uid="{00000000-0005-0000-0000-0000DB9D0000}"/>
    <cellStyle name="Total 2 4 7 9" xfId="40412" xr:uid="{00000000-0005-0000-0000-0000DC9D0000}"/>
    <cellStyle name="Total 2 4 8" xfId="40413" xr:uid="{00000000-0005-0000-0000-0000DD9D0000}"/>
    <cellStyle name="Total 2 4 8 2" xfId="40414" xr:uid="{00000000-0005-0000-0000-0000DE9D0000}"/>
    <cellStyle name="Total 2 4 8 3" xfId="40415" xr:uid="{00000000-0005-0000-0000-0000DF9D0000}"/>
    <cellStyle name="Total 2 4 8 4" xfId="40416" xr:uid="{00000000-0005-0000-0000-0000E09D0000}"/>
    <cellStyle name="Total 2 4 8 5" xfId="40417" xr:uid="{00000000-0005-0000-0000-0000E19D0000}"/>
    <cellStyle name="Total 2 4 9" xfId="40418" xr:uid="{00000000-0005-0000-0000-0000E29D0000}"/>
    <cellStyle name="Total 2 4 9 2" xfId="40419" xr:uid="{00000000-0005-0000-0000-0000E39D0000}"/>
    <cellStyle name="Total 2 4 9 3" xfId="40420" xr:uid="{00000000-0005-0000-0000-0000E49D0000}"/>
    <cellStyle name="Total 2 4 9 4" xfId="40421" xr:uid="{00000000-0005-0000-0000-0000E59D0000}"/>
    <cellStyle name="Total 2 4 9 5" xfId="40422" xr:uid="{00000000-0005-0000-0000-0000E69D0000}"/>
    <cellStyle name="Total 2 5" xfId="40423" xr:uid="{00000000-0005-0000-0000-0000E79D0000}"/>
    <cellStyle name="Total 2 5 10" xfId="40424" xr:uid="{00000000-0005-0000-0000-0000E89D0000}"/>
    <cellStyle name="Total 2 5 10 2" xfId="40425" xr:uid="{00000000-0005-0000-0000-0000E99D0000}"/>
    <cellStyle name="Total 2 5 10 3" xfId="40426" xr:uid="{00000000-0005-0000-0000-0000EA9D0000}"/>
    <cellStyle name="Total 2 5 10 4" xfId="40427" xr:uid="{00000000-0005-0000-0000-0000EB9D0000}"/>
    <cellStyle name="Total 2 5 10 5" xfId="40428" xr:uid="{00000000-0005-0000-0000-0000EC9D0000}"/>
    <cellStyle name="Total 2 5 11" xfId="40429" xr:uid="{00000000-0005-0000-0000-0000ED9D0000}"/>
    <cellStyle name="Total 2 5 11 2" xfId="40430" xr:uid="{00000000-0005-0000-0000-0000EE9D0000}"/>
    <cellStyle name="Total 2 5 11 3" xfId="40431" xr:uid="{00000000-0005-0000-0000-0000EF9D0000}"/>
    <cellStyle name="Total 2 5 11 4" xfId="40432" xr:uid="{00000000-0005-0000-0000-0000F09D0000}"/>
    <cellStyle name="Total 2 5 11 5" xfId="40433" xr:uid="{00000000-0005-0000-0000-0000F19D0000}"/>
    <cellStyle name="Total 2 5 12" xfId="40434" xr:uid="{00000000-0005-0000-0000-0000F29D0000}"/>
    <cellStyle name="Total 2 5 12 2" xfId="40435" xr:uid="{00000000-0005-0000-0000-0000F39D0000}"/>
    <cellStyle name="Total 2 5 12 3" xfId="40436" xr:uid="{00000000-0005-0000-0000-0000F49D0000}"/>
    <cellStyle name="Total 2 5 12 4" xfId="40437" xr:uid="{00000000-0005-0000-0000-0000F59D0000}"/>
    <cellStyle name="Total 2 5 12 5" xfId="40438" xr:uid="{00000000-0005-0000-0000-0000F69D0000}"/>
    <cellStyle name="Total 2 5 13" xfId="40439" xr:uid="{00000000-0005-0000-0000-0000F79D0000}"/>
    <cellStyle name="Total 2 5 13 2" xfId="40440" xr:uid="{00000000-0005-0000-0000-0000F89D0000}"/>
    <cellStyle name="Total 2 5 13 3" xfId="40441" xr:uid="{00000000-0005-0000-0000-0000F99D0000}"/>
    <cellStyle name="Total 2 5 13 4" xfId="40442" xr:uid="{00000000-0005-0000-0000-0000FA9D0000}"/>
    <cellStyle name="Total 2 5 13 5" xfId="40443" xr:uid="{00000000-0005-0000-0000-0000FB9D0000}"/>
    <cellStyle name="Total 2 5 14" xfId="40444" xr:uid="{00000000-0005-0000-0000-0000FC9D0000}"/>
    <cellStyle name="Total 2 5 14 2" xfId="40445" xr:uid="{00000000-0005-0000-0000-0000FD9D0000}"/>
    <cellStyle name="Total 2 5 14 3" xfId="40446" xr:uid="{00000000-0005-0000-0000-0000FE9D0000}"/>
    <cellStyle name="Total 2 5 14 4" xfId="40447" xr:uid="{00000000-0005-0000-0000-0000FF9D0000}"/>
    <cellStyle name="Total 2 5 14 5" xfId="40448" xr:uid="{00000000-0005-0000-0000-0000009E0000}"/>
    <cellStyle name="Total 2 5 15" xfId="40449" xr:uid="{00000000-0005-0000-0000-0000019E0000}"/>
    <cellStyle name="Total 2 5 16" xfId="40450" xr:uid="{00000000-0005-0000-0000-0000029E0000}"/>
    <cellStyle name="Total 2 5 17" xfId="40451" xr:uid="{00000000-0005-0000-0000-0000039E0000}"/>
    <cellStyle name="Total 2 5 2" xfId="40452" xr:uid="{00000000-0005-0000-0000-0000049E0000}"/>
    <cellStyle name="Total 2 5 2 10" xfId="40453" xr:uid="{00000000-0005-0000-0000-0000059E0000}"/>
    <cellStyle name="Total 2 5 2 10 2" xfId="40454" xr:uid="{00000000-0005-0000-0000-0000069E0000}"/>
    <cellStyle name="Total 2 5 2 10 3" xfId="40455" xr:uid="{00000000-0005-0000-0000-0000079E0000}"/>
    <cellStyle name="Total 2 5 2 10 4" xfId="40456" xr:uid="{00000000-0005-0000-0000-0000089E0000}"/>
    <cellStyle name="Total 2 5 2 10 5" xfId="40457" xr:uid="{00000000-0005-0000-0000-0000099E0000}"/>
    <cellStyle name="Total 2 5 2 11" xfId="40458" xr:uid="{00000000-0005-0000-0000-00000A9E0000}"/>
    <cellStyle name="Total 2 5 2 11 2" xfId="40459" xr:uid="{00000000-0005-0000-0000-00000B9E0000}"/>
    <cellStyle name="Total 2 5 2 11 3" xfId="40460" xr:uid="{00000000-0005-0000-0000-00000C9E0000}"/>
    <cellStyle name="Total 2 5 2 11 4" xfId="40461" xr:uid="{00000000-0005-0000-0000-00000D9E0000}"/>
    <cellStyle name="Total 2 5 2 12" xfId="40462" xr:uid="{00000000-0005-0000-0000-00000E9E0000}"/>
    <cellStyle name="Total 2 5 2 13" xfId="40463" xr:uid="{00000000-0005-0000-0000-00000F9E0000}"/>
    <cellStyle name="Total 2 5 2 14" xfId="40464" xr:uid="{00000000-0005-0000-0000-0000109E0000}"/>
    <cellStyle name="Total 2 5 2 2" xfId="40465" xr:uid="{00000000-0005-0000-0000-0000119E0000}"/>
    <cellStyle name="Total 2 5 2 2 2" xfId="40466" xr:uid="{00000000-0005-0000-0000-0000129E0000}"/>
    <cellStyle name="Total 2 5 2 2 2 2" xfId="40467" xr:uid="{00000000-0005-0000-0000-0000139E0000}"/>
    <cellStyle name="Total 2 5 2 2 2 3" xfId="40468" xr:uid="{00000000-0005-0000-0000-0000149E0000}"/>
    <cellStyle name="Total 2 5 2 2 2 4" xfId="40469" xr:uid="{00000000-0005-0000-0000-0000159E0000}"/>
    <cellStyle name="Total 2 5 2 2 2 5" xfId="40470" xr:uid="{00000000-0005-0000-0000-0000169E0000}"/>
    <cellStyle name="Total 2 5 2 2 3" xfId="40471" xr:uid="{00000000-0005-0000-0000-0000179E0000}"/>
    <cellStyle name="Total 2 5 2 2 3 2" xfId="40472" xr:uid="{00000000-0005-0000-0000-0000189E0000}"/>
    <cellStyle name="Total 2 5 2 2 3 3" xfId="40473" xr:uid="{00000000-0005-0000-0000-0000199E0000}"/>
    <cellStyle name="Total 2 5 2 2 3 4" xfId="40474" xr:uid="{00000000-0005-0000-0000-00001A9E0000}"/>
    <cellStyle name="Total 2 5 2 2 3 5" xfId="40475" xr:uid="{00000000-0005-0000-0000-00001B9E0000}"/>
    <cellStyle name="Total 2 5 2 2 4" xfId="40476" xr:uid="{00000000-0005-0000-0000-00001C9E0000}"/>
    <cellStyle name="Total 2 5 2 2 4 2" xfId="40477" xr:uid="{00000000-0005-0000-0000-00001D9E0000}"/>
    <cellStyle name="Total 2 5 2 2 4 3" xfId="40478" xr:uid="{00000000-0005-0000-0000-00001E9E0000}"/>
    <cellStyle name="Total 2 5 2 2 4 4" xfId="40479" xr:uid="{00000000-0005-0000-0000-00001F9E0000}"/>
    <cellStyle name="Total 2 5 2 2 4 5" xfId="40480" xr:uid="{00000000-0005-0000-0000-0000209E0000}"/>
    <cellStyle name="Total 2 5 2 2 5" xfId="40481" xr:uid="{00000000-0005-0000-0000-0000219E0000}"/>
    <cellStyle name="Total 2 5 2 2 5 2" xfId="40482" xr:uid="{00000000-0005-0000-0000-0000229E0000}"/>
    <cellStyle name="Total 2 5 2 2 5 3" xfId="40483" xr:uid="{00000000-0005-0000-0000-0000239E0000}"/>
    <cellStyle name="Total 2 5 2 2 5 4" xfId="40484" xr:uid="{00000000-0005-0000-0000-0000249E0000}"/>
    <cellStyle name="Total 2 5 2 2 5 5" xfId="40485" xr:uid="{00000000-0005-0000-0000-0000259E0000}"/>
    <cellStyle name="Total 2 5 2 2 6" xfId="40486" xr:uid="{00000000-0005-0000-0000-0000269E0000}"/>
    <cellStyle name="Total 2 5 2 2 6 2" xfId="40487" xr:uid="{00000000-0005-0000-0000-0000279E0000}"/>
    <cellStyle name="Total 2 5 2 2 6 3" xfId="40488" xr:uid="{00000000-0005-0000-0000-0000289E0000}"/>
    <cellStyle name="Total 2 5 2 2 6 4" xfId="40489" xr:uid="{00000000-0005-0000-0000-0000299E0000}"/>
    <cellStyle name="Total 2 5 2 2 7" xfId="40490" xr:uid="{00000000-0005-0000-0000-00002A9E0000}"/>
    <cellStyle name="Total 2 5 2 2 7 2" xfId="40491" xr:uid="{00000000-0005-0000-0000-00002B9E0000}"/>
    <cellStyle name="Total 2 5 2 2 8" xfId="40492" xr:uid="{00000000-0005-0000-0000-00002C9E0000}"/>
    <cellStyle name="Total 2 5 2 2 8 2" xfId="40493" xr:uid="{00000000-0005-0000-0000-00002D9E0000}"/>
    <cellStyle name="Total 2 5 2 2 9" xfId="40494" xr:uid="{00000000-0005-0000-0000-00002E9E0000}"/>
    <cellStyle name="Total 2 5 2 3" xfId="40495" xr:uid="{00000000-0005-0000-0000-00002F9E0000}"/>
    <cellStyle name="Total 2 5 2 3 2" xfId="40496" xr:uid="{00000000-0005-0000-0000-0000309E0000}"/>
    <cellStyle name="Total 2 5 2 3 2 2" xfId="40497" xr:uid="{00000000-0005-0000-0000-0000319E0000}"/>
    <cellStyle name="Total 2 5 2 3 2 3" xfId="40498" xr:uid="{00000000-0005-0000-0000-0000329E0000}"/>
    <cellStyle name="Total 2 5 2 3 2 4" xfId="40499" xr:uid="{00000000-0005-0000-0000-0000339E0000}"/>
    <cellStyle name="Total 2 5 2 3 2 5" xfId="40500" xr:uid="{00000000-0005-0000-0000-0000349E0000}"/>
    <cellStyle name="Total 2 5 2 3 3" xfId="40501" xr:uid="{00000000-0005-0000-0000-0000359E0000}"/>
    <cellStyle name="Total 2 5 2 3 3 2" xfId="40502" xr:uid="{00000000-0005-0000-0000-0000369E0000}"/>
    <cellStyle name="Total 2 5 2 3 3 3" xfId="40503" xr:uid="{00000000-0005-0000-0000-0000379E0000}"/>
    <cellStyle name="Total 2 5 2 3 3 4" xfId="40504" xr:uid="{00000000-0005-0000-0000-0000389E0000}"/>
    <cellStyle name="Total 2 5 2 3 3 5" xfId="40505" xr:uid="{00000000-0005-0000-0000-0000399E0000}"/>
    <cellStyle name="Total 2 5 2 3 4" xfId="40506" xr:uid="{00000000-0005-0000-0000-00003A9E0000}"/>
    <cellStyle name="Total 2 5 2 3 4 2" xfId="40507" xr:uid="{00000000-0005-0000-0000-00003B9E0000}"/>
    <cellStyle name="Total 2 5 2 3 4 3" xfId="40508" xr:uid="{00000000-0005-0000-0000-00003C9E0000}"/>
    <cellStyle name="Total 2 5 2 3 4 4" xfId="40509" xr:uid="{00000000-0005-0000-0000-00003D9E0000}"/>
    <cellStyle name="Total 2 5 2 3 4 5" xfId="40510" xr:uid="{00000000-0005-0000-0000-00003E9E0000}"/>
    <cellStyle name="Total 2 5 2 3 5" xfId="40511" xr:uid="{00000000-0005-0000-0000-00003F9E0000}"/>
    <cellStyle name="Total 2 5 2 3 5 2" xfId="40512" xr:uid="{00000000-0005-0000-0000-0000409E0000}"/>
    <cellStyle name="Total 2 5 2 3 5 3" xfId="40513" xr:uid="{00000000-0005-0000-0000-0000419E0000}"/>
    <cellStyle name="Total 2 5 2 3 5 4" xfId="40514" xr:uid="{00000000-0005-0000-0000-0000429E0000}"/>
    <cellStyle name="Total 2 5 2 3 5 5" xfId="40515" xr:uid="{00000000-0005-0000-0000-0000439E0000}"/>
    <cellStyle name="Total 2 5 2 3 6" xfId="40516" xr:uid="{00000000-0005-0000-0000-0000449E0000}"/>
    <cellStyle name="Total 2 5 2 3 6 2" xfId="40517" xr:uid="{00000000-0005-0000-0000-0000459E0000}"/>
    <cellStyle name="Total 2 5 2 3 6 3" xfId="40518" xr:uid="{00000000-0005-0000-0000-0000469E0000}"/>
    <cellStyle name="Total 2 5 2 3 6 4" xfId="40519" xr:uid="{00000000-0005-0000-0000-0000479E0000}"/>
    <cellStyle name="Total 2 5 2 3 7" xfId="40520" xr:uid="{00000000-0005-0000-0000-0000489E0000}"/>
    <cellStyle name="Total 2 5 2 3 7 2" xfId="40521" xr:uid="{00000000-0005-0000-0000-0000499E0000}"/>
    <cellStyle name="Total 2 5 2 3 8" xfId="40522" xr:uid="{00000000-0005-0000-0000-00004A9E0000}"/>
    <cellStyle name="Total 2 5 2 3 8 2" xfId="40523" xr:uid="{00000000-0005-0000-0000-00004B9E0000}"/>
    <cellStyle name="Total 2 5 2 3 9" xfId="40524" xr:uid="{00000000-0005-0000-0000-00004C9E0000}"/>
    <cellStyle name="Total 2 5 2 4" xfId="40525" xr:uid="{00000000-0005-0000-0000-00004D9E0000}"/>
    <cellStyle name="Total 2 5 2 4 2" xfId="40526" xr:uid="{00000000-0005-0000-0000-00004E9E0000}"/>
    <cellStyle name="Total 2 5 2 4 2 2" xfId="40527" xr:uid="{00000000-0005-0000-0000-00004F9E0000}"/>
    <cellStyle name="Total 2 5 2 4 2 3" xfId="40528" xr:uid="{00000000-0005-0000-0000-0000509E0000}"/>
    <cellStyle name="Total 2 5 2 4 2 4" xfId="40529" xr:uid="{00000000-0005-0000-0000-0000519E0000}"/>
    <cellStyle name="Total 2 5 2 4 2 5" xfId="40530" xr:uid="{00000000-0005-0000-0000-0000529E0000}"/>
    <cellStyle name="Total 2 5 2 4 3" xfId="40531" xr:uid="{00000000-0005-0000-0000-0000539E0000}"/>
    <cellStyle name="Total 2 5 2 4 3 2" xfId="40532" xr:uid="{00000000-0005-0000-0000-0000549E0000}"/>
    <cellStyle name="Total 2 5 2 4 3 3" xfId="40533" xr:uid="{00000000-0005-0000-0000-0000559E0000}"/>
    <cellStyle name="Total 2 5 2 4 3 4" xfId="40534" xr:uid="{00000000-0005-0000-0000-0000569E0000}"/>
    <cellStyle name="Total 2 5 2 4 3 5" xfId="40535" xr:uid="{00000000-0005-0000-0000-0000579E0000}"/>
    <cellStyle name="Total 2 5 2 4 4" xfId="40536" xr:uid="{00000000-0005-0000-0000-0000589E0000}"/>
    <cellStyle name="Total 2 5 2 4 4 2" xfId="40537" xr:uid="{00000000-0005-0000-0000-0000599E0000}"/>
    <cellStyle name="Total 2 5 2 4 4 3" xfId="40538" xr:uid="{00000000-0005-0000-0000-00005A9E0000}"/>
    <cellStyle name="Total 2 5 2 4 4 4" xfId="40539" xr:uid="{00000000-0005-0000-0000-00005B9E0000}"/>
    <cellStyle name="Total 2 5 2 4 4 5" xfId="40540" xr:uid="{00000000-0005-0000-0000-00005C9E0000}"/>
    <cellStyle name="Total 2 5 2 4 5" xfId="40541" xr:uid="{00000000-0005-0000-0000-00005D9E0000}"/>
    <cellStyle name="Total 2 5 2 4 5 2" xfId="40542" xr:uid="{00000000-0005-0000-0000-00005E9E0000}"/>
    <cellStyle name="Total 2 5 2 4 5 3" xfId="40543" xr:uid="{00000000-0005-0000-0000-00005F9E0000}"/>
    <cellStyle name="Total 2 5 2 4 5 4" xfId="40544" xr:uid="{00000000-0005-0000-0000-0000609E0000}"/>
    <cellStyle name="Total 2 5 2 4 5 5" xfId="40545" xr:uid="{00000000-0005-0000-0000-0000619E0000}"/>
    <cellStyle name="Total 2 5 2 4 6" xfId="40546" xr:uid="{00000000-0005-0000-0000-0000629E0000}"/>
    <cellStyle name="Total 2 5 2 4 6 2" xfId="40547" xr:uid="{00000000-0005-0000-0000-0000639E0000}"/>
    <cellStyle name="Total 2 5 2 4 6 3" xfId="40548" xr:uid="{00000000-0005-0000-0000-0000649E0000}"/>
    <cellStyle name="Total 2 5 2 4 6 4" xfId="40549" xr:uid="{00000000-0005-0000-0000-0000659E0000}"/>
    <cellStyle name="Total 2 5 2 4 7" xfId="40550" xr:uid="{00000000-0005-0000-0000-0000669E0000}"/>
    <cellStyle name="Total 2 5 2 4 7 2" xfId="40551" xr:uid="{00000000-0005-0000-0000-0000679E0000}"/>
    <cellStyle name="Total 2 5 2 4 8" xfId="40552" xr:uid="{00000000-0005-0000-0000-0000689E0000}"/>
    <cellStyle name="Total 2 5 2 4 8 2" xfId="40553" xr:uid="{00000000-0005-0000-0000-0000699E0000}"/>
    <cellStyle name="Total 2 5 2 4 9" xfId="40554" xr:uid="{00000000-0005-0000-0000-00006A9E0000}"/>
    <cellStyle name="Total 2 5 2 5" xfId="40555" xr:uid="{00000000-0005-0000-0000-00006B9E0000}"/>
    <cellStyle name="Total 2 5 2 5 2" xfId="40556" xr:uid="{00000000-0005-0000-0000-00006C9E0000}"/>
    <cellStyle name="Total 2 5 2 5 2 2" xfId="40557" xr:uid="{00000000-0005-0000-0000-00006D9E0000}"/>
    <cellStyle name="Total 2 5 2 5 2 3" xfId="40558" xr:uid="{00000000-0005-0000-0000-00006E9E0000}"/>
    <cellStyle name="Total 2 5 2 5 2 4" xfId="40559" xr:uid="{00000000-0005-0000-0000-00006F9E0000}"/>
    <cellStyle name="Total 2 5 2 5 2 5" xfId="40560" xr:uid="{00000000-0005-0000-0000-0000709E0000}"/>
    <cellStyle name="Total 2 5 2 5 3" xfId="40561" xr:uid="{00000000-0005-0000-0000-0000719E0000}"/>
    <cellStyle name="Total 2 5 2 5 3 2" xfId="40562" xr:uid="{00000000-0005-0000-0000-0000729E0000}"/>
    <cellStyle name="Total 2 5 2 5 3 3" xfId="40563" xr:uid="{00000000-0005-0000-0000-0000739E0000}"/>
    <cellStyle name="Total 2 5 2 5 3 4" xfId="40564" xr:uid="{00000000-0005-0000-0000-0000749E0000}"/>
    <cellStyle name="Total 2 5 2 5 3 5" xfId="40565" xr:uid="{00000000-0005-0000-0000-0000759E0000}"/>
    <cellStyle name="Total 2 5 2 5 4" xfId="40566" xr:uid="{00000000-0005-0000-0000-0000769E0000}"/>
    <cellStyle name="Total 2 5 2 5 4 2" xfId="40567" xr:uid="{00000000-0005-0000-0000-0000779E0000}"/>
    <cellStyle name="Total 2 5 2 5 4 3" xfId="40568" xr:uid="{00000000-0005-0000-0000-0000789E0000}"/>
    <cellStyle name="Total 2 5 2 5 4 4" xfId="40569" xr:uid="{00000000-0005-0000-0000-0000799E0000}"/>
    <cellStyle name="Total 2 5 2 5 4 5" xfId="40570" xr:uid="{00000000-0005-0000-0000-00007A9E0000}"/>
    <cellStyle name="Total 2 5 2 5 5" xfId="40571" xr:uid="{00000000-0005-0000-0000-00007B9E0000}"/>
    <cellStyle name="Total 2 5 2 5 5 2" xfId="40572" xr:uid="{00000000-0005-0000-0000-00007C9E0000}"/>
    <cellStyle name="Total 2 5 2 5 5 3" xfId="40573" xr:uid="{00000000-0005-0000-0000-00007D9E0000}"/>
    <cellStyle name="Total 2 5 2 5 5 4" xfId="40574" xr:uid="{00000000-0005-0000-0000-00007E9E0000}"/>
    <cellStyle name="Total 2 5 2 5 5 5" xfId="40575" xr:uid="{00000000-0005-0000-0000-00007F9E0000}"/>
    <cellStyle name="Total 2 5 2 5 6" xfId="40576" xr:uid="{00000000-0005-0000-0000-0000809E0000}"/>
    <cellStyle name="Total 2 5 2 5 7" xfId="40577" xr:uid="{00000000-0005-0000-0000-0000819E0000}"/>
    <cellStyle name="Total 2 5 2 5 8" xfId="40578" xr:uid="{00000000-0005-0000-0000-0000829E0000}"/>
    <cellStyle name="Total 2 5 2 5 9" xfId="40579" xr:uid="{00000000-0005-0000-0000-0000839E0000}"/>
    <cellStyle name="Total 2 5 2 6" xfId="40580" xr:uid="{00000000-0005-0000-0000-0000849E0000}"/>
    <cellStyle name="Total 2 5 2 6 2" xfId="40581" xr:uid="{00000000-0005-0000-0000-0000859E0000}"/>
    <cellStyle name="Total 2 5 2 6 2 2" xfId="40582" xr:uid="{00000000-0005-0000-0000-0000869E0000}"/>
    <cellStyle name="Total 2 5 2 6 2 3" xfId="40583" xr:uid="{00000000-0005-0000-0000-0000879E0000}"/>
    <cellStyle name="Total 2 5 2 6 2 4" xfId="40584" xr:uid="{00000000-0005-0000-0000-0000889E0000}"/>
    <cellStyle name="Total 2 5 2 6 2 5" xfId="40585" xr:uid="{00000000-0005-0000-0000-0000899E0000}"/>
    <cellStyle name="Total 2 5 2 6 3" xfId="40586" xr:uid="{00000000-0005-0000-0000-00008A9E0000}"/>
    <cellStyle name="Total 2 5 2 6 3 2" xfId="40587" xr:uid="{00000000-0005-0000-0000-00008B9E0000}"/>
    <cellStyle name="Total 2 5 2 6 3 3" xfId="40588" xr:uid="{00000000-0005-0000-0000-00008C9E0000}"/>
    <cellStyle name="Total 2 5 2 6 3 4" xfId="40589" xr:uid="{00000000-0005-0000-0000-00008D9E0000}"/>
    <cellStyle name="Total 2 5 2 6 3 5" xfId="40590" xr:uid="{00000000-0005-0000-0000-00008E9E0000}"/>
    <cellStyle name="Total 2 5 2 6 4" xfId="40591" xr:uid="{00000000-0005-0000-0000-00008F9E0000}"/>
    <cellStyle name="Total 2 5 2 6 4 2" xfId="40592" xr:uid="{00000000-0005-0000-0000-0000909E0000}"/>
    <cellStyle name="Total 2 5 2 6 4 3" xfId="40593" xr:uid="{00000000-0005-0000-0000-0000919E0000}"/>
    <cellStyle name="Total 2 5 2 6 4 4" xfId="40594" xr:uid="{00000000-0005-0000-0000-0000929E0000}"/>
    <cellStyle name="Total 2 5 2 6 4 5" xfId="40595" xr:uid="{00000000-0005-0000-0000-0000939E0000}"/>
    <cellStyle name="Total 2 5 2 6 5" xfId="40596" xr:uid="{00000000-0005-0000-0000-0000949E0000}"/>
    <cellStyle name="Total 2 5 2 6 5 2" xfId="40597" xr:uid="{00000000-0005-0000-0000-0000959E0000}"/>
    <cellStyle name="Total 2 5 2 6 5 3" xfId="40598" xr:uid="{00000000-0005-0000-0000-0000969E0000}"/>
    <cellStyle name="Total 2 5 2 6 5 4" xfId="40599" xr:uid="{00000000-0005-0000-0000-0000979E0000}"/>
    <cellStyle name="Total 2 5 2 6 5 5" xfId="40600" xr:uid="{00000000-0005-0000-0000-0000989E0000}"/>
    <cellStyle name="Total 2 5 2 6 6" xfId="40601" xr:uid="{00000000-0005-0000-0000-0000999E0000}"/>
    <cellStyle name="Total 2 5 2 6 7" xfId="40602" xr:uid="{00000000-0005-0000-0000-00009A9E0000}"/>
    <cellStyle name="Total 2 5 2 6 8" xfId="40603" xr:uid="{00000000-0005-0000-0000-00009B9E0000}"/>
    <cellStyle name="Total 2 5 2 6 9" xfId="40604" xr:uid="{00000000-0005-0000-0000-00009C9E0000}"/>
    <cellStyle name="Total 2 5 2 7" xfId="40605" xr:uid="{00000000-0005-0000-0000-00009D9E0000}"/>
    <cellStyle name="Total 2 5 2 7 2" xfId="40606" xr:uid="{00000000-0005-0000-0000-00009E9E0000}"/>
    <cellStyle name="Total 2 5 2 7 3" xfId="40607" xr:uid="{00000000-0005-0000-0000-00009F9E0000}"/>
    <cellStyle name="Total 2 5 2 7 4" xfId="40608" xr:uid="{00000000-0005-0000-0000-0000A09E0000}"/>
    <cellStyle name="Total 2 5 2 7 5" xfId="40609" xr:uid="{00000000-0005-0000-0000-0000A19E0000}"/>
    <cellStyle name="Total 2 5 2 8" xfId="40610" xr:uid="{00000000-0005-0000-0000-0000A29E0000}"/>
    <cellStyle name="Total 2 5 2 8 2" xfId="40611" xr:uid="{00000000-0005-0000-0000-0000A39E0000}"/>
    <cellStyle name="Total 2 5 2 8 3" xfId="40612" xr:uid="{00000000-0005-0000-0000-0000A49E0000}"/>
    <cellStyle name="Total 2 5 2 8 4" xfId="40613" xr:uid="{00000000-0005-0000-0000-0000A59E0000}"/>
    <cellStyle name="Total 2 5 2 8 5" xfId="40614" xr:uid="{00000000-0005-0000-0000-0000A69E0000}"/>
    <cellStyle name="Total 2 5 2 9" xfId="40615" xr:uid="{00000000-0005-0000-0000-0000A79E0000}"/>
    <cellStyle name="Total 2 5 2 9 2" xfId="40616" xr:uid="{00000000-0005-0000-0000-0000A89E0000}"/>
    <cellStyle name="Total 2 5 2 9 3" xfId="40617" xr:uid="{00000000-0005-0000-0000-0000A99E0000}"/>
    <cellStyle name="Total 2 5 2 9 4" xfId="40618" xr:uid="{00000000-0005-0000-0000-0000AA9E0000}"/>
    <cellStyle name="Total 2 5 2 9 5" xfId="40619" xr:uid="{00000000-0005-0000-0000-0000AB9E0000}"/>
    <cellStyle name="Total 2 5 2 9 6" xfId="40620" xr:uid="{00000000-0005-0000-0000-0000AC9E0000}"/>
    <cellStyle name="Total 2 5 3" xfId="40621" xr:uid="{00000000-0005-0000-0000-0000AD9E0000}"/>
    <cellStyle name="Total 2 5 3 10" xfId="40622" xr:uid="{00000000-0005-0000-0000-0000AE9E0000}"/>
    <cellStyle name="Total 2 5 3 10 2" xfId="40623" xr:uid="{00000000-0005-0000-0000-0000AF9E0000}"/>
    <cellStyle name="Total 2 5 3 10 3" xfId="40624" xr:uid="{00000000-0005-0000-0000-0000B09E0000}"/>
    <cellStyle name="Total 2 5 3 10 4" xfId="40625" xr:uid="{00000000-0005-0000-0000-0000B19E0000}"/>
    <cellStyle name="Total 2 5 3 10 5" xfId="40626" xr:uid="{00000000-0005-0000-0000-0000B29E0000}"/>
    <cellStyle name="Total 2 5 3 11" xfId="40627" xr:uid="{00000000-0005-0000-0000-0000B39E0000}"/>
    <cellStyle name="Total 2 5 3 11 2" xfId="40628" xr:uid="{00000000-0005-0000-0000-0000B49E0000}"/>
    <cellStyle name="Total 2 5 3 11 3" xfId="40629" xr:uid="{00000000-0005-0000-0000-0000B59E0000}"/>
    <cellStyle name="Total 2 5 3 11 4" xfId="40630" xr:uid="{00000000-0005-0000-0000-0000B69E0000}"/>
    <cellStyle name="Total 2 5 3 12" xfId="40631" xr:uid="{00000000-0005-0000-0000-0000B79E0000}"/>
    <cellStyle name="Total 2 5 3 13" xfId="40632" xr:uid="{00000000-0005-0000-0000-0000B89E0000}"/>
    <cellStyle name="Total 2 5 3 14" xfId="40633" xr:uid="{00000000-0005-0000-0000-0000B99E0000}"/>
    <cellStyle name="Total 2 5 3 2" xfId="40634" xr:uid="{00000000-0005-0000-0000-0000BA9E0000}"/>
    <cellStyle name="Total 2 5 3 2 2" xfId="40635" xr:uid="{00000000-0005-0000-0000-0000BB9E0000}"/>
    <cellStyle name="Total 2 5 3 2 2 2" xfId="40636" xr:uid="{00000000-0005-0000-0000-0000BC9E0000}"/>
    <cellStyle name="Total 2 5 3 2 2 3" xfId="40637" xr:uid="{00000000-0005-0000-0000-0000BD9E0000}"/>
    <cellStyle name="Total 2 5 3 2 2 4" xfId="40638" xr:uid="{00000000-0005-0000-0000-0000BE9E0000}"/>
    <cellStyle name="Total 2 5 3 2 2 5" xfId="40639" xr:uid="{00000000-0005-0000-0000-0000BF9E0000}"/>
    <cellStyle name="Total 2 5 3 2 3" xfId="40640" xr:uid="{00000000-0005-0000-0000-0000C09E0000}"/>
    <cellStyle name="Total 2 5 3 2 3 2" xfId="40641" xr:uid="{00000000-0005-0000-0000-0000C19E0000}"/>
    <cellStyle name="Total 2 5 3 2 3 3" xfId="40642" xr:uid="{00000000-0005-0000-0000-0000C29E0000}"/>
    <cellStyle name="Total 2 5 3 2 3 4" xfId="40643" xr:uid="{00000000-0005-0000-0000-0000C39E0000}"/>
    <cellStyle name="Total 2 5 3 2 3 5" xfId="40644" xr:uid="{00000000-0005-0000-0000-0000C49E0000}"/>
    <cellStyle name="Total 2 5 3 2 4" xfId="40645" xr:uid="{00000000-0005-0000-0000-0000C59E0000}"/>
    <cellStyle name="Total 2 5 3 2 4 2" xfId="40646" xr:uid="{00000000-0005-0000-0000-0000C69E0000}"/>
    <cellStyle name="Total 2 5 3 2 4 3" xfId="40647" xr:uid="{00000000-0005-0000-0000-0000C79E0000}"/>
    <cellStyle name="Total 2 5 3 2 4 4" xfId="40648" xr:uid="{00000000-0005-0000-0000-0000C89E0000}"/>
    <cellStyle name="Total 2 5 3 2 4 5" xfId="40649" xr:uid="{00000000-0005-0000-0000-0000C99E0000}"/>
    <cellStyle name="Total 2 5 3 2 5" xfId="40650" xr:uid="{00000000-0005-0000-0000-0000CA9E0000}"/>
    <cellStyle name="Total 2 5 3 2 5 2" xfId="40651" xr:uid="{00000000-0005-0000-0000-0000CB9E0000}"/>
    <cellStyle name="Total 2 5 3 2 5 3" xfId="40652" xr:uid="{00000000-0005-0000-0000-0000CC9E0000}"/>
    <cellStyle name="Total 2 5 3 2 5 4" xfId="40653" xr:uid="{00000000-0005-0000-0000-0000CD9E0000}"/>
    <cellStyle name="Total 2 5 3 2 5 5" xfId="40654" xr:uid="{00000000-0005-0000-0000-0000CE9E0000}"/>
    <cellStyle name="Total 2 5 3 2 6" xfId="40655" xr:uid="{00000000-0005-0000-0000-0000CF9E0000}"/>
    <cellStyle name="Total 2 5 3 2 6 2" xfId="40656" xr:uid="{00000000-0005-0000-0000-0000D09E0000}"/>
    <cellStyle name="Total 2 5 3 2 6 3" xfId="40657" xr:uid="{00000000-0005-0000-0000-0000D19E0000}"/>
    <cellStyle name="Total 2 5 3 2 6 4" xfId="40658" xr:uid="{00000000-0005-0000-0000-0000D29E0000}"/>
    <cellStyle name="Total 2 5 3 2 7" xfId="40659" xr:uid="{00000000-0005-0000-0000-0000D39E0000}"/>
    <cellStyle name="Total 2 5 3 2 8" xfId="40660" xr:uid="{00000000-0005-0000-0000-0000D49E0000}"/>
    <cellStyle name="Total 2 5 3 2 9" xfId="40661" xr:uid="{00000000-0005-0000-0000-0000D59E0000}"/>
    <cellStyle name="Total 2 5 3 3" xfId="40662" xr:uid="{00000000-0005-0000-0000-0000D69E0000}"/>
    <cellStyle name="Total 2 5 3 3 2" xfId="40663" xr:uid="{00000000-0005-0000-0000-0000D79E0000}"/>
    <cellStyle name="Total 2 5 3 3 2 2" xfId="40664" xr:uid="{00000000-0005-0000-0000-0000D89E0000}"/>
    <cellStyle name="Total 2 5 3 3 2 3" xfId="40665" xr:uid="{00000000-0005-0000-0000-0000D99E0000}"/>
    <cellStyle name="Total 2 5 3 3 2 4" xfId="40666" xr:uid="{00000000-0005-0000-0000-0000DA9E0000}"/>
    <cellStyle name="Total 2 5 3 3 2 5" xfId="40667" xr:uid="{00000000-0005-0000-0000-0000DB9E0000}"/>
    <cellStyle name="Total 2 5 3 3 3" xfId="40668" xr:uid="{00000000-0005-0000-0000-0000DC9E0000}"/>
    <cellStyle name="Total 2 5 3 3 3 2" xfId="40669" xr:uid="{00000000-0005-0000-0000-0000DD9E0000}"/>
    <cellStyle name="Total 2 5 3 3 3 3" xfId="40670" xr:uid="{00000000-0005-0000-0000-0000DE9E0000}"/>
    <cellStyle name="Total 2 5 3 3 3 4" xfId="40671" xr:uid="{00000000-0005-0000-0000-0000DF9E0000}"/>
    <cellStyle name="Total 2 5 3 3 3 5" xfId="40672" xr:uid="{00000000-0005-0000-0000-0000E09E0000}"/>
    <cellStyle name="Total 2 5 3 3 4" xfId="40673" xr:uid="{00000000-0005-0000-0000-0000E19E0000}"/>
    <cellStyle name="Total 2 5 3 3 4 2" xfId="40674" xr:uid="{00000000-0005-0000-0000-0000E29E0000}"/>
    <cellStyle name="Total 2 5 3 3 4 3" xfId="40675" xr:uid="{00000000-0005-0000-0000-0000E39E0000}"/>
    <cellStyle name="Total 2 5 3 3 4 4" xfId="40676" xr:uid="{00000000-0005-0000-0000-0000E49E0000}"/>
    <cellStyle name="Total 2 5 3 3 4 5" xfId="40677" xr:uid="{00000000-0005-0000-0000-0000E59E0000}"/>
    <cellStyle name="Total 2 5 3 3 5" xfId="40678" xr:uid="{00000000-0005-0000-0000-0000E69E0000}"/>
    <cellStyle name="Total 2 5 3 3 5 2" xfId="40679" xr:uid="{00000000-0005-0000-0000-0000E79E0000}"/>
    <cellStyle name="Total 2 5 3 3 5 3" xfId="40680" xr:uid="{00000000-0005-0000-0000-0000E89E0000}"/>
    <cellStyle name="Total 2 5 3 3 5 4" xfId="40681" xr:uid="{00000000-0005-0000-0000-0000E99E0000}"/>
    <cellStyle name="Total 2 5 3 3 5 5" xfId="40682" xr:uid="{00000000-0005-0000-0000-0000EA9E0000}"/>
    <cellStyle name="Total 2 5 3 3 6" xfId="40683" xr:uid="{00000000-0005-0000-0000-0000EB9E0000}"/>
    <cellStyle name="Total 2 5 3 3 6 2" xfId="40684" xr:uid="{00000000-0005-0000-0000-0000EC9E0000}"/>
    <cellStyle name="Total 2 5 3 3 6 3" xfId="40685" xr:uid="{00000000-0005-0000-0000-0000ED9E0000}"/>
    <cellStyle name="Total 2 5 3 3 6 4" xfId="40686" xr:uid="{00000000-0005-0000-0000-0000EE9E0000}"/>
    <cellStyle name="Total 2 5 3 3 7" xfId="40687" xr:uid="{00000000-0005-0000-0000-0000EF9E0000}"/>
    <cellStyle name="Total 2 5 3 3 7 2" xfId="40688" xr:uid="{00000000-0005-0000-0000-0000F09E0000}"/>
    <cellStyle name="Total 2 5 3 3 8" xfId="40689" xr:uid="{00000000-0005-0000-0000-0000F19E0000}"/>
    <cellStyle name="Total 2 5 3 3 8 2" xfId="40690" xr:uid="{00000000-0005-0000-0000-0000F29E0000}"/>
    <cellStyle name="Total 2 5 3 3 9" xfId="40691" xr:uid="{00000000-0005-0000-0000-0000F39E0000}"/>
    <cellStyle name="Total 2 5 3 4" xfId="40692" xr:uid="{00000000-0005-0000-0000-0000F49E0000}"/>
    <cellStyle name="Total 2 5 3 4 2" xfId="40693" xr:uid="{00000000-0005-0000-0000-0000F59E0000}"/>
    <cellStyle name="Total 2 5 3 4 2 2" xfId="40694" xr:uid="{00000000-0005-0000-0000-0000F69E0000}"/>
    <cellStyle name="Total 2 5 3 4 2 3" xfId="40695" xr:uid="{00000000-0005-0000-0000-0000F79E0000}"/>
    <cellStyle name="Total 2 5 3 4 2 4" xfId="40696" xr:uid="{00000000-0005-0000-0000-0000F89E0000}"/>
    <cellStyle name="Total 2 5 3 4 2 5" xfId="40697" xr:uid="{00000000-0005-0000-0000-0000F99E0000}"/>
    <cellStyle name="Total 2 5 3 4 3" xfId="40698" xr:uid="{00000000-0005-0000-0000-0000FA9E0000}"/>
    <cellStyle name="Total 2 5 3 4 3 2" xfId="40699" xr:uid="{00000000-0005-0000-0000-0000FB9E0000}"/>
    <cellStyle name="Total 2 5 3 4 3 3" xfId="40700" xr:uid="{00000000-0005-0000-0000-0000FC9E0000}"/>
    <cellStyle name="Total 2 5 3 4 3 4" xfId="40701" xr:uid="{00000000-0005-0000-0000-0000FD9E0000}"/>
    <cellStyle name="Total 2 5 3 4 3 5" xfId="40702" xr:uid="{00000000-0005-0000-0000-0000FE9E0000}"/>
    <cellStyle name="Total 2 5 3 4 4" xfId="40703" xr:uid="{00000000-0005-0000-0000-0000FF9E0000}"/>
    <cellStyle name="Total 2 5 3 4 4 2" xfId="40704" xr:uid="{00000000-0005-0000-0000-0000009F0000}"/>
    <cellStyle name="Total 2 5 3 4 4 3" xfId="40705" xr:uid="{00000000-0005-0000-0000-0000019F0000}"/>
    <cellStyle name="Total 2 5 3 4 4 4" xfId="40706" xr:uid="{00000000-0005-0000-0000-0000029F0000}"/>
    <cellStyle name="Total 2 5 3 4 4 5" xfId="40707" xr:uid="{00000000-0005-0000-0000-0000039F0000}"/>
    <cellStyle name="Total 2 5 3 4 5" xfId="40708" xr:uid="{00000000-0005-0000-0000-0000049F0000}"/>
    <cellStyle name="Total 2 5 3 4 5 2" xfId="40709" xr:uid="{00000000-0005-0000-0000-0000059F0000}"/>
    <cellStyle name="Total 2 5 3 4 5 3" xfId="40710" xr:uid="{00000000-0005-0000-0000-0000069F0000}"/>
    <cellStyle name="Total 2 5 3 4 5 4" xfId="40711" xr:uid="{00000000-0005-0000-0000-0000079F0000}"/>
    <cellStyle name="Total 2 5 3 4 5 5" xfId="40712" xr:uid="{00000000-0005-0000-0000-0000089F0000}"/>
    <cellStyle name="Total 2 5 3 4 6" xfId="40713" xr:uid="{00000000-0005-0000-0000-0000099F0000}"/>
    <cellStyle name="Total 2 5 3 4 6 2" xfId="40714" xr:uid="{00000000-0005-0000-0000-00000A9F0000}"/>
    <cellStyle name="Total 2 5 3 4 6 3" xfId="40715" xr:uid="{00000000-0005-0000-0000-00000B9F0000}"/>
    <cellStyle name="Total 2 5 3 4 6 4" xfId="40716" xr:uid="{00000000-0005-0000-0000-00000C9F0000}"/>
    <cellStyle name="Total 2 5 3 4 7" xfId="40717" xr:uid="{00000000-0005-0000-0000-00000D9F0000}"/>
    <cellStyle name="Total 2 5 3 4 7 2" xfId="40718" xr:uid="{00000000-0005-0000-0000-00000E9F0000}"/>
    <cellStyle name="Total 2 5 3 4 8" xfId="40719" xr:uid="{00000000-0005-0000-0000-00000F9F0000}"/>
    <cellStyle name="Total 2 5 3 4 8 2" xfId="40720" xr:uid="{00000000-0005-0000-0000-0000109F0000}"/>
    <cellStyle name="Total 2 5 3 4 9" xfId="40721" xr:uid="{00000000-0005-0000-0000-0000119F0000}"/>
    <cellStyle name="Total 2 5 3 5" xfId="40722" xr:uid="{00000000-0005-0000-0000-0000129F0000}"/>
    <cellStyle name="Total 2 5 3 5 2" xfId="40723" xr:uid="{00000000-0005-0000-0000-0000139F0000}"/>
    <cellStyle name="Total 2 5 3 5 2 2" xfId="40724" xr:uid="{00000000-0005-0000-0000-0000149F0000}"/>
    <cellStyle name="Total 2 5 3 5 2 3" xfId="40725" xr:uid="{00000000-0005-0000-0000-0000159F0000}"/>
    <cellStyle name="Total 2 5 3 5 2 4" xfId="40726" xr:uid="{00000000-0005-0000-0000-0000169F0000}"/>
    <cellStyle name="Total 2 5 3 5 2 5" xfId="40727" xr:uid="{00000000-0005-0000-0000-0000179F0000}"/>
    <cellStyle name="Total 2 5 3 5 3" xfId="40728" xr:uid="{00000000-0005-0000-0000-0000189F0000}"/>
    <cellStyle name="Total 2 5 3 5 3 2" xfId="40729" xr:uid="{00000000-0005-0000-0000-0000199F0000}"/>
    <cellStyle name="Total 2 5 3 5 3 3" xfId="40730" xr:uid="{00000000-0005-0000-0000-00001A9F0000}"/>
    <cellStyle name="Total 2 5 3 5 3 4" xfId="40731" xr:uid="{00000000-0005-0000-0000-00001B9F0000}"/>
    <cellStyle name="Total 2 5 3 5 3 5" xfId="40732" xr:uid="{00000000-0005-0000-0000-00001C9F0000}"/>
    <cellStyle name="Total 2 5 3 5 4" xfId="40733" xr:uid="{00000000-0005-0000-0000-00001D9F0000}"/>
    <cellStyle name="Total 2 5 3 5 4 2" xfId="40734" xr:uid="{00000000-0005-0000-0000-00001E9F0000}"/>
    <cellStyle name="Total 2 5 3 5 4 3" xfId="40735" xr:uid="{00000000-0005-0000-0000-00001F9F0000}"/>
    <cellStyle name="Total 2 5 3 5 4 4" xfId="40736" xr:uid="{00000000-0005-0000-0000-0000209F0000}"/>
    <cellStyle name="Total 2 5 3 5 4 5" xfId="40737" xr:uid="{00000000-0005-0000-0000-0000219F0000}"/>
    <cellStyle name="Total 2 5 3 5 5" xfId="40738" xr:uid="{00000000-0005-0000-0000-0000229F0000}"/>
    <cellStyle name="Total 2 5 3 5 5 2" xfId="40739" xr:uid="{00000000-0005-0000-0000-0000239F0000}"/>
    <cellStyle name="Total 2 5 3 5 5 3" xfId="40740" xr:uid="{00000000-0005-0000-0000-0000249F0000}"/>
    <cellStyle name="Total 2 5 3 5 5 4" xfId="40741" xr:uid="{00000000-0005-0000-0000-0000259F0000}"/>
    <cellStyle name="Total 2 5 3 5 5 5" xfId="40742" xr:uid="{00000000-0005-0000-0000-0000269F0000}"/>
    <cellStyle name="Total 2 5 3 5 6" xfId="40743" xr:uid="{00000000-0005-0000-0000-0000279F0000}"/>
    <cellStyle name="Total 2 5 3 5 6 2" xfId="40744" xr:uid="{00000000-0005-0000-0000-0000289F0000}"/>
    <cellStyle name="Total 2 5 3 5 7" xfId="40745" xr:uid="{00000000-0005-0000-0000-0000299F0000}"/>
    <cellStyle name="Total 2 5 3 5 7 2" xfId="40746" xr:uid="{00000000-0005-0000-0000-00002A9F0000}"/>
    <cellStyle name="Total 2 5 3 5 8" xfId="40747" xr:uid="{00000000-0005-0000-0000-00002B9F0000}"/>
    <cellStyle name="Total 2 5 3 5 8 2" xfId="40748" xr:uid="{00000000-0005-0000-0000-00002C9F0000}"/>
    <cellStyle name="Total 2 5 3 5 9" xfId="40749" xr:uid="{00000000-0005-0000-0000-00002D9F0000}"/>
    <cellStyle name="Total 2 5 3 6" xfId="40750" xr:uid="{00000000-0005-0000-0000-00002E9F0000}"/>
    <cellStyle name="Total 2 5 3 6 2" xfId="40751" xr:uid="{00000000-0005-0000-0000-00002F9F0000}"/>
    <cellStyle name="Total 2 5 3 6 2 2" xfId="40752" xr:uid="{00000000-0005-0000-0000-0000309F0000}"/>
    <cellStyle name="Total 2 5 3 6 2 3" xfId="40753" xr:uid="{00000000-0005-0000-0000-0000319F0000}"/>
    <cellStyle name="Total 2 5 3 6 2 4" xfId="40754" xr:uid="{00000000-0005-0000-0000-0000329F0000}"/>
    <cellStyle name="Total 2 5 3 6 2 5" xfId="40755" xr:uid="{00000000-0005-0000-0000-0000339F0000}"/>
    <cellStyle name="Total 2 5 3 6 3" xfId="40756" xr:uid="{00000000-0005-0000-0000-0000349F0000}"/>
    <cellStyle name="Total 2 5 3 6 3 2" xfId="40757" xr:uid="{00000000-0005-0000-0000-0000359F0000}"/>
    <cellStyle name="Total 2 5 3 6 3 3" xfId="40758" xr:uid="{00000000-0005-0000-0000-0000369F0000}"/>
    <cellStyle name="Total 2 5 3 6 3 4" xfId="40759" xr:uid="{00000000-0005-0000-0000-0000379F0000}"/>
    <cellStyle name="Total 2 5 3 6 3 5" xfId="40760" xr:uid="{00000000-0005-0000-0000-0000389F0000}"/>
    <cellStyle name="Total 2 5 3 6 4" xfId="40761" xr:uid="{00000000-0005-0000-0000-0000399F0000}"/>
    <cellStyle name="Total 2 5 3 6 4 2" xfId="40762" xr:uid="{00000000-0005-0000-0000-00003A9F0000}"/>
    <cellStyle name="Total 2 5 3 6 4 3" xfId="40763" xr:uid="{00000000-0005-0000-0000-00003B9F0000}"/>
    <cellStyle name="Total 2 5 3 6 4 4" xfId="40764" xr:uid="{00000000-0005-0000-0000-00003C9F0000}"/>
    <cellStyle name="Total 2 5 3 6 4 5" xfId="40765" xr:uid="{00000000-0005-0000-0000-00003D9F0000}"/>
    <cellStyle name="Total 2 5 3 6 5" xfId="40766" xr:uid="{00000000-0005-0000-0000-00003E9F0000}"/>
    <cellStyle name="Total 2 5 3 6 5 2" xfId="40767" xr:uid="{00000000-0005-0000-0000-00003F9F0000}"/>
    <cellStyle name="Total 2 5 3 6 5 3" xfId="40768" xr:uid="{00000000-0005-0000-0000-0000409F0000}"/>
    <cellStyle name="Total 2 5 3 6 5 4" xfId="40769" xr:uid="{00000000-0005-0000-0000-0000419F0000}"/>
    <cellStyle name="Total 2 5 3 6 5 5" xfId="40770" xr:uid="{00000000-0005-0000-0000-0000429F0000}"/>
    <cellStyle name="Total 2 5 3 6 6" xfId="40771" xr:uid="{00000000-0005-0000-0000-0000439F0000}"/>
    <cellStyle name="Total 2 5 3 6 7" xfId="40772" xr:uid="{00000000-0005-0000-0000-0000449F0000}"/>
    <cellStyle name="Total 2 5 3 6 8" xfId="40773" xr:uid="{00000000-0005-0000-0000-0000459F0000}"/>
    <cellStyle name="Total 2 5 3 6 9" xfId="40774" xr:uid="{00000000-0005-0000-0000-0000469F0000}"/>
    <cellStyle name="Total 2 5 3 7" xfId="40775" xr:uid="{00000000-0005-0000-0000-0000479F0000}"/>
    <cellStyle name="Total 2 5 3 7 2" xfId="40776" xr:uid="{00000000-0005-0000-0000-0000489F0000}"/>
    <cellStyle name="Total 2 5 3 7 3" xfId="40777" xr:uid="{00000000-0005-0000-0000-0000499F0000}"/>
    <cellStyle name="Total 2 5 3 7 4" xfId="40778" xr:uid="{00000000-0005-0000-0000-00004A9F0000}"/>
    <cellStyle name="Total 2 5 3 7 5" xfId="40779" xr:uid="{00000000-0005-0000-0000-00004B9F0000}"/>
    <cellStyle name="Total 2 5 3 8" xfId="40780" xr:uid="{00000000-0005-0000-0000-00004C9F0000}"/>
    <cellStyle name="Total 2 5 3 8 2" xfId="40781" xr:uid="{00000000-0005-0000-0000-00004D9F0000}"/>
    <cellStyle name="Total 2 5 3 8 3" xfId="40782" xr:uid="{00000000-0005-0000-0000-00004E9F0000}"/>
    <cellStyle name="Total 2 5 3 8 4" xfId="40783" xr:uid="{00000000-0005-0000-0000-00004F9F0000}"/>
    <cellStyle name="Total 2 5 3 8 5" xfId="40784" xr:uid="{00000000-0005-0000-0000-0000509F0000}"/>
    <cellStyle name="Total 2 5 3 9" xfId="40785" xr:uid="{00000000-0005-0000-0000-0000519F0000}"/>
    <cellStyle name="Total 2 5 3 9 2" xfId="40786" xr:uid="{00000000-0005-0000-0000-0000529F0000}"/>
    <cellStyle name="Total 2 5 3 9 3" xfId="40787" xr:uid="{00000000-0005-0000-0000-0000539F0000}"/>
    <cellStyle name="Total 2 5 3 9 4" xfId="40788" xr:uid="{00000000-0005-0000-0000-0000549F0000}"/>
    <cellStyle name="Total 2 5 3 9 5" xfId="40789" xr:uid="{00000000-0005-0000-0000-0000559F0000}"/>
    <cellStyle name="Total 2 5 4" xfId="40790" xr:uid="{00000000-0005-0000-0000-0000569F0000}"/>
    <cellStyle name="Total 2 5 4 10" xfId="40791" xr:uid="{00000000-0005-0000-0000-0000579F0000}"/>
    <cellStyle name="Total 2 5 4 10 2" xfId="40792" xr:uid="{00000000-0005-0000-0000-0000589F0000}"/>
    <cellStyle name="Total 2 5 4 10 3" xfId="40793" xr:uid="{00000000-0005-0000-0000-0000599F0000}"/>
    <cellStyle name="Total 2 5 4 10 4" xfId="40794" xr:uid="{00000000-0005-0000-0000-00005A9F0000}"/>
    <cellStyle name="Total 2 5 4 10 5" xfId="40795" xr:uid="{00000000-0005-0000-0000-00005B9F0000}"/>
    <cellStyle name="Total 2 5 4 11" xfId="40796" xr:uid="{00000000-0005-0000-0000-00005C9F0000}"/>
    <cellStyle name="Total 2 5 4 11 2" xfId="40797" xr:uid="{00000000-0005-0000-0000-00005D9F0000}"/>
    <cellStyle name="Total 2 5 4 11 3" xfId="40798" xr:uid="{00000000-0005-0000-0000-00005E9F0000}"/>
    <cellStyle name="Total 2 5 4 11 4" xfId="40799" xr:uid="{00000000-0005-0000-0000-00005F9F0000}"/>
    <cellStyle name="Total 2 5 4 12" xfId="40800" xr:uid="{00000000-0005-0000-0000-0000609F0000}"/>
    <cellStyle name="Total 2 5 4 13" xfId="40801" xr:uid="{00000000-0005-0000-0000-0000619F0000}"/>
    <cellStyle name="Total 2 5 4 14" xfId="40802" xr:uid="{00000000-0005-0000-0000-0000629F0000}"/>
    <cellStyle name="Total 2 5 4 2" xfId="40803" xr:uid="{00000000-0005-0000-0000-0000639F0000}"/>
    <cellStyle name="Total 2 5 4 2 2" xfId="40804" xr:uid="{00000000-0005-0000-0000-0000649F0000}"/>
    <cellStyle name="Total 2 5 4 2 2 2" xfId="40805" xr:uid="{00000000-0005-0000-0000-0000659F0000}"/>
    <cellStyle name="Total 2 5 4 2 2 3" xfId="40806" xr:uid="{00000000-0005-0000-0000-0000669F0000}"/>
    <cellStyle name="Total 2 5 4 2 2 4" xfId="40807" xr:uid="{00000000-0005-0000-0000-0000679F0000}"/>
    <cellStyle name="Total 2 5 4 2 2 5" xfId="40808" xr:uid="{00000000-0005-0000-0000-0000689F0000}"/>
    <cellStyle name="Total 2 5 4 2 3" xfId="40809" xr:uid="{00000000-0005-0000-0000-0000699F0000}"/>
    <cellStyle name="Total 2 5 4 2 3 2" xfId="40810" xr:uid="{00000000-0005-0000-0000-00006A9F0000}"/>
    <cellStyle name="Total 2 5 4 2 3 3" xfId="40811" xr:uid="{00000000-0005-0000-0000-00006B9F0000}"/>
    <cellStyle name="Total 2 5 4 2 3 4" xfId="40812" xr:uid="{00000000-0005-0000-0000-00006C9F0000}"/>
    <cellStyle name="Total 2 5 4 2 3 5" xfId="40813" xr:uid="{00000000-0005-0000-0000-00006D9F0000}"/>
    <cellStyle name="Total 2 5 4 2 4" xfId="40814" xr:uid="{00000000-0005-0000-0000-00006E9F0000}"/>
    <cellStyle name="Total 2 5 4 2 4 2" xfId="40815" xr:uid="{00000000-0005-0000-0000-00006F9F0000}"/>
    <cellStyle name="Total 2 5 4 2 4 3" xfId="40816" xr:uid="{00000000-0005-0000-0000-0000709F0000}"/>
    <cellStyle name="Total 2 5 4 2 4 4" xfId="40817" xr:uid="{00000000-0005-0000-0000-0000719F0000}"/>
    <cellStyle name="Total 2 5 4 2 4 5" xfId="40818" xr:uid="{00000000-0005-0000-0000-0000729F0000}"/>
    <cellStyle name="Total 2 5 4 2 5" xfId="40819" xr:uid="{00000000-0005-0000-0000-0000739F0000}"/>
    <cellStyle name="Total 2 5 4 2 5 2" xfId="40820" xr:uid="{00000000-0005-0000-0000-0000749F0000}"/>
    <cellStyle name="Total 2 5 4 2 5 3" xfId="40821" xr:uid="{00000000-0005-0000-0000-0000759F0000}"/>
    <cellStyle name="Total 2 5 4 2 5 4" xfId="40822" xr:uid="{00000000-0005-0000-0000-0000769F0000}"/>
    <cellStyle name="Total 2 5 4 2 5 5" xfId="40823" xr:uid="{00000000-0005-0000-0000-0000779F0000}"/>
    <cellStyle name="Total 2 5 4 2 6" xfId="40824" xr:uid="{00000000-0005-0000-0000-0000789F0000}"/>
    <cellStyle name="Total 2 5 4 2 6 2" xfId="40825" xr:uid="{00000000-0005-0000-0000-0000799F0000}"/>
    <cellStyle name="Total 2 5 4 2 6 3" xfId="40826" xr:uid="{00000000-0005-0000-0000-00007A9F0000}"/>
    <cellStyle name="Total 2 5 4 2 6 4" xfId="40827" xr:uid="{00000000-0005-0000-0000-00007B9F0000}"/>
    <cellStyle name="Total 2 5 4 2 7" xfId="40828" xr:uid="{00000000-0005-0000-0000-00007C9F0000}"/>
    <cellStyle name="Total 2 5 4 2 8" xfId="40829" xr:uid="{00000000-0005-0000-0000-00007D9F0000}"/>
    <cellStyle name="Total 2 5 4 2 9" xfId="40830" xr:uid="{00000000-0005-0000-0000-00007E9F0000}"/>
    <cellStyle name="Total 2 5 4 3" xfId="40831" xr:uid="{00000000-0005-0000-0000-00007F9F0000}"/>
    <cellStyle name="Total 2 5 4 3 2" xfId="40832" xr:uid="{00000000-0005-0000-0000-0000809F0000}"/>
    <cellStyle name="Total 2 5 4 3 2 2" xfId="40833" xr:uid="{00000000-0005-0000-0000-0000819F0000}"/>
    <cellStyle name="Total 2 5 4 3 2 3" xfId="40834" xr:uid="{00000000-0005-0000-0000-0000829F0000}"/>
    <cellStyle name="Total 2 5 4 3 2 4" xfId="40835" xr:uid="{00000000-0005-0000-0000-0000839F0000}"/>
    <cellStyle name="Total 2 5 4 3 2 5" xfId="40836" xr:uid="{00000000-0005-0000-0000-0000849F0000}"/>
    <cellStyle name="Total 2 5 4 3 3" xfId="40837" xr:uid="{00000000-0005-0000-0000-0000859F0000}"/>
    <cellStyle name="Total 2 5 4 3 3 2" xfId="40838" xr:uid="{00000000-0005-0000-0000-0000869F0000}"/>
    <cellStyle name="Total 2 5 4 3 3 3" xfId="40839" xr:uid="{00000000-0005-0000-0000-0000879F0000}"/>
    <cellStyle name="Total 2 5 4 3 3 4" xfId="40840" xr:uid="{00000000-0005-0000-0000-0000889F0000}"/>
    <cellStyle name="Total 2 5 4 3 3 5" xfId="40841" xr:uid="{00000000-0005-0000-0000-0000899F0000}"/>
    <cellStyle name="Total 2 5 4 3 4" xfId="40842" xr:uid="{00000000-0005-0000-0000-00008A9F0000}"/>
    <cellStyle name="Total 2 5 4 3 4 2" xfId="40843" xr:uid="{00000000-0005-0000-0000-00008B9F0000}"/>
    <cellStyle name="Total 2 5 4 3 4 3" xfId="40844" xr:uid="{00000000-0005-0000-0000-00008C9F0000}"/>
    <cellStyle name="Total 2 5 4 3 4 4" xfId="40845" xr:uid="{00000000-0005-0000-0000-00008D9F0000}"/>
    <cellStyle name="Total 2 5 4 3 4 5" xfId="40846" xr:uid="{00000000-0005-0000-0000-00008E9F0000}"/>
    <cellStyle name="Total 2 5 4 3 5" xfId="40847" xr:uid="{00000000-0005-0000-0000-00008F9F0000}"/>
    <cellStyle name="Total 2 5 4 3 5 2" xfId="40848" xr:uid="{00000000-0005-0000-0000-0000909F0000}"/>
    <cellStyle name="Total 2 5 4 3 5 3" xfId="40849" xr:uid="{00000000-0005-0000-0000-0000919F0000}"/>
    <cellStyle name="Total 2 5 4 3 5 4" xfId="40850" xr:uid="{00000000-0005-0000-0000-0000929F0000}"/>
    <cellStyle name="Total 2 5 4 3 5 5" xfId="40851" xr:uid="{00000000-0005-0000-0000-0000939F0000}"/>
    <cellStyle name="Total 2 5 4 3 6" xfId="40852" xr:uid="{00000000-0005-0000-0000-0000949F0000}"/>
    <cellStyle name="Total 2 5 4 3 6 2" xfId="40853" xr:uid="{00000000-0005-0000-0000-0000959F0000}"/>
    <cellStyle name="Total 2 5 4 3 6 3" xfId="40854" xr:uid="{00000000-0005-0000-0000-0000969F0000}"/>
    <cellStyle name="Total 2 5 4 3 6 4" xfId="40855" xr:uid="{00000000-0005-0000-0000-0000979F0000}"/>
    <cellStyle name="Total 2 5 4 3 7" xfId="40856" xr:uid="{00000000-0005-0000-0000-0000989F0000}"/>
    <cellStyle name="Total 2 5 4 3 7 2" xfId="40857" xr:uid="{00000000-0005-0000-0000-0000999F0000}"/>
    <cellStyle name="Total 2 5 4 3 8" xfId="40858" xr:uid="{00000000-0005-0000-0000-00009A9F0000}"/>
    <cellStyle name="Total 2 5 4 3 8 2" xfId="40859" xr:uid="{00000000-0005-0000-0000-00009B9F0000}"/>
    <cellStyle name="Total 2 5 4 3 9" xfId="40860" xr:uid="{00000000-0005-0000-0000-00009C9F0000}"/>
    <cellStyle name="Total 2 5 4 4" xfId="40861" xr:uid="{00000000-0005-0000-0000-00009D9F0000}"/>
    <cellStyle name="Total 2 5 4 4 2" xfId="40862" xr:uid="{00000000-0005-0000-0000-00009E9F0000}"/>
    <cellStyle name="Total 2 5 4 4 2 2" xfId="40863" xr:uid="{00000000-0005-0000-0000-00009F9F0000}"/>
    <cellStyle name="Total 2 5 4 4 2 3" xfId="40864" xr:uid="{00000000-0005-0000-0000-0000A09F0000}"/>
    <cellStyle name="Total 2 5 4 4 2 4" xfId="40865" xr:uid="{00000000-0005-0000-0000-0000A19F0000}"/>
    <cellStyle name="Total 2 5 4 4 2 5" xfId="40866" xr:uid="{00000000-0005-0000-0000-0000A29F0000}"/>
    <cellStyle name="Total 2 5 4 4 3" xfId="40867" xr:uid="{00000000-0005-0000-0000-0000A39F0000}"/>
    <cellStyle name="Total 2 5 4 4 3 2" xfId="40868" xr:uid="{00000000-0005-0000-0000-0000A49F0000}"/>
    <cellStyle name="Total 2 5 4 4 3 3" xfId="40869" xr:uid="{00000000-0005-0000-0000-0000A59F0000}"/>
    <cellStyle name="Total 2 5 4 4 3 4" xfId="40870" xr:uid="{00000000-0005-0000-0000-0000A69F0000}"/>
    <cellStyle name="Total 2 5 4 4 3 5" xfId="40871" xr:uid="{00000000-0005-0000-0000-0000A79F0000}"/>
    <cellStyle name="Total 2 5 4 4 4" xfId="40872" xr:uid="{00000000-0005-0000-0000-0000A89F0000}"/>
    <cellStyle name="Total 2 5 4 4 4 2" xfId="40873" xr:uid="{00000000-0005-0000-0000-0000A99F0000}"/>
    <cellStyle name="Total 2 5 4 4 4 3" xfId="40874" xr:uid="{00000000-0005-0000-0000-0000AA9F0000}"/>
    <cellStyle name="Total 2 5 4 4 4 4" xfId="40875" xr:uid="{00000000-0005-0000-0000-0000AB9F0000}"/>
    <cellStyle name="Total 2 5 4 4 4 5" xfId="40876" xr:uid="{00000000-0005-0000-0000-0000AC9F0000}"/>
    <cellStyle name="Total 2 5 4 4 5" xfId="40877" xr:uid="{00000000-0005-0000-0000-0000AD9F0000}"/>
    <cellStyle name="Total 2 5 4 4 5 2" xfId="40878" xr:uid="{00000000-0005-0000-0000-0000AE9F0000}"/>
    <cellStyle name="Total 2 5 4 4 5 3" xfId="40879" xr:uid="{00000000-0005-0000-0000-0000AF9F0000}"/>
    <cellStyle name="Total 2 5 4 4 5 4" xfId="40880" xr:uid="{00000000-0005-0000-0000-0000B09F0000}"/>
    <cellStyle name="Total 2 5 4 4 5 5" xfId="40881" xr:uid="{00000000-0005-0000-0000-0000B19F0000}"/>
    <cellStyle name="Total 2 5 4 4 6" xfId="40882" xr:uid="{00000000-0005-0000-0000-0000B29F0000}"/>
    <cellStyle name="Total 2 5 4 4 6 2" xfId="40883" xr:uid="{00000000-0005-0000-0000-0000B39F0000}"/>
    <cellStyle name="Total 2 5 4 4 6 3" xfId="40884" xr:uid="{00000000-0005-0000-0000-0000B49F0000}"/>
    <cellStyle name="Total 2 5 4 4 6 4" xfId="40885" xr:uid="{00000000-0005-0000-0000-0000B59F0000}"/>
    <cellStyle name="Total 2 5 4 4 7" xfId="40886" xr:uid="{00000000-0005-0000-0000-0000B69F0000}"/>
    <cellStyle name="Total 2 5 4 4 7 2" xfId="40887" xr:uid="{00000000-0005-0000-0000-0000B79F0000}"/>
    <cellStyle name="Total 2 5 4 4 8" xfId="40888" xr:uid="{00000000-0005-0000-0000-0000B89F0000}"/>
    <cellStyle name="Total 2 5 4 4 8 2" xfId="40889" xr:uid="{00000000-0005-0000-0000-0000B99F0000}"/>
    <cellStyle name="Total 2 5 4 4 9" xfId="40890" xr:uid="{00000000-0005-0000-0000-0000BA9F0000}"/>
    <cellStyle name="Total 2 5 4 5" xfId="40891" xr:uid="{00000000-0005-0000-0000-0000BB9F0000}"/>
    <cellStyle name="Total 2 5 4 5 2" xfId="40892" xr:uid="{00000000-0005-0000-0000-0000BC9F0000}"/>
    <cellStyle name="Total 2 5 4 5 2 2" xfId="40893" xr:uid="{00000000-0005-0000-0000-0000BD9F0000}"/>
    <cellStyle name="Total 2 5 4 5 2 3" xfId="40894" xr:uid="{00000000-0005-0000-0000-0000BE9F0000}"/>
    <cellStyle name="Total 2 5 4 5 2 4" xfId="40895" xr:uid="{00000000-0005-0000-0000-0000BF9F0000}"/>
    <cellStyle name="Total 2 5 4 5 2 5" xfId="40896" xr:uid="{00000000-0005-0000-0000-0000C09F0000}"/>
    <cellStyle name="Total 2 5 4 5 3" xfId="40897" xr:uid="{00000000-0005-0000-0000-0000C19F0000}"/>
    <cellStyle name="Total 2 5 4 5 3 2" xfId="40898" xr:uid="{00000000-0005-0000-0000-0000C29F0000}"/>
    <cellStyle name="Total 2 5 4 5 3 3" xfId="40899" xr:uid="{00000000-0005-0000-0000-0000C39F0000}"/>
    <cellStyle name="Total 2 5 4 5 3 4" xfId="40900" xr:uid="{00000000-0005-0000-0000-0000C49F0000}"/>
    <cellStyle name="Total 2 5 4 5 3 5" xfId="40901" xr:uid="{00000000-0005-0000-0000-0000C59F0000}"/>
    <cellStyle name="Total 2 5 4 5 4" xfId="40902" xr:uid="{00000000-0005-0000-0000-0000C69F0000}"/>
    <cellStyle name="Total 2 5 4 5 4 2" xfId="40903" xr:uid="{00000000-0005-0000-0000-0000C79F0000}"/>
    <cellStyle name="Total 2 5 4 5 4 3" xfId="40904" xr:uid="{00000000-0005-0000-0000-0000C89F0000}"/>
    <cellStyle name="Total 2 5 4 5 4 4" xfId="40905" xr:uid="{00000000-0005-0000-0000-0000C99F0000}"/>
    <cellStyle name="Total 2 5 4 5 4 5" xfId="40906" xr:uid="{00000000-0005-0000-0000-0000CA9F0000}"/>
    <cellStyle name="Total 2 5 4 5 5" xfId="40907" xr:uid="{00000000-0005-0000-0000-0000CB9F0000}"/>
    <cellStyle name="Total 2 5 4 5 5 2" xfId="40908" xr:uid="{00000000-0005-0000-0000-0000CC9F0000}"/>
    <cellStyle name="Total 2 5 4 5 5 3" xfId="40909" xr:uid="{00000000-0005-0000-0000-0000CD9F0000}"/>
    <cellStyle name="Total 2 5 4 5 5 4" xfId="40910" xr:uid="{00000000-0005-0000-0000-0000CE9F0000}"/>
    <cellStyle name="Total 2 5 4 5 5 5" xfId="40911" xr:uid="{00000000-0005-0000-0000-0000CF9F0000}"/>
    <cellStyle name="Total 2 5 4 5 6" xfId="40912" xr:uid="{00000000-0005-0000-0000-0000D09F0000}"/>
    <cellStyle name="Total 2 5 4 5 6 2" xfId="40913" xr:uid="{00000000-0005-0000-0000-0000D19F0000}"/>
    <cellStyle name="Total 2 5 4 5 7" xfId="40914" xr:uid="{00000000-0005-0000-0000-0000D29F0000}"/>
    <cellStyle name="Total 2 5 4 5 7 2" xfId="40915" xr:uid="{00000000-0005-0000-0000-0000D39F0000}"/>
    <cellStyle name="Total 2 5 4 5 8" xfId="40916" xr:uid="{00000000-0005-0000-0000-0000D49F0000}"/>
    <cellStyle name="Total 2 5 4 5 8 2" xfId="40917" xr:uid="{00000000-0005-0000-0000-0000D59F0000}"/>
    <cellStyle name="Total 2 5 4 5 9" xfId="40918" xr:uid="{00000000-0005-0000-0000-0000D69F0000}"/>
    <cellStyle name="Total 2 5 4 6" xfId="40919" xr:uid="{00000000-0005-0000-0000-0000D79F0000}"/>
    <cellStyle name="Total 2 5 4 6 2" xfId="40920" xr:uid="{00000000-0005-0000-0000-0000D89F0000}"/>
    <cellStyle name="Total 2 5 4 6 2 2" xfId="40921" xr:uid="{00000000-0005-0000-0000-0000D99F0000}"/>
    <cellStyle name="Total 2 5 4 6 2 3" xfId="40922" xr:uid="{00000000-0005-0000-0000-0000DA9F0000}"/>
    <cellStyle name="Total 2 5 4 6 2 4" xfId="40923" xr:uid="{00000000-0005-0000-0000-0000DB9F0000}"/>
    <cellStyle name="Total 2 5 4 6 2 5" xfId="40924" xr:uid="{00000000-0005-0000-0000-0000DC9F0000}"/>
    <cellStyle name="Total 2 5 4 6 3" xfId="40925" xr:uid="{00000000-0005-0000-0000-0000DD9F0000}"/>
    <cellStyle name="Total 2 5 4 6 3 2" xfId="40926" xr:uid="{00000000-0005-0000-0000-0000DE9F0000}"/>
    <cellStyle name="Total 2 5 4 6 3 3" xfId="40927" xr:uid="{00000000-0005-0000-0000-0000DF9F0000}"/>
    <cellStyle name="Total 2 5 4 6 3 4" xfId="40928" xr:uid="{00000000-0005-0000-0000-0000E09F0000}"/>
    <cellStyle name="Total 2 5 4 6 3 5" xfId="40929" xr:uid="{00000000-0005-0000-0000-0000E19F0000}"/>
    <cellStyle name="Total 2 5 4 6 4" xfId="40930" xr:uid="{00000000-0005-0000-0000-0000E29F0000}"/>
    <cellStyle name="Total 2 5 4 6 4 2" xfId="40931" xr:uid="{00000000-0005-0000-0000-0000E39F0000}"/>
    <cellStyle name="Total 2 5 4 6 4 3" xfId="40932" xr:uid="{00000000-0005-0000-0000-0000E49F0000}"/>
    <cellStyle name="Total 2 5 4 6 4 4" xfId="40933" xr:uid="{00000000-0005-0000-0000-0000E59F0000}"/>
    <cellStyle name="Total 2 5 4 6 4 5" xfId="40934" xr:uid="{00000000-0005-0000-0000-0000E69F0000}"/>
    <cellStyle name="Total 2 5 4 6 5" xfId="40935" xr:uid="{00000000-0005-0000-0000-0000E79F0000}"/>
    <cellStyle name="Total 2 5 4 6 5 2" xfId="40936" xr:uid="{00000000-0005-0000-0000-0000E89F0000}"/>
    <cellStyle name="Total 2 5 4 6 5 3" xfId="40937" xr:uid="{00000000-0005-0000-0000-0000E99F0000}"/>
    <cellStyle name="Total 2 5 4 6 5 4" xfId="40938" xr:uid="{00000000-0005-0000-0000-0000EA9F0000}"/>
    <cellStyle name="Total 2 5 4 6 5 5" xfId="40939" xr:uid="{00000000-0005-0000-0000-0000EB9F0000}"/>
    <cellStyle name="Total 2 5 4 6 6" xfId="40940" xr:uid="{00000000-0005-0000-0000-0000EC9F0000}"/>
    <cellStyle name="Total 2 5 4 6 7" xfId="40941" xr:uid="{00000000-0005-0000-0000-0000ED9F0000}"/>
    <cellStyle name="Total 2 5 4 6 8" xfId="40942" xr:uid="{00000000-0005-0000-0000-0000EE9F0000}"/>
    <cellStyle name="Total 2 5 4 6 9" xfId="40943" xr:uid="{00000000-0005-0000-0000-0000EF9F0000}"/>
    <cellStyle name="Total 2 5 4 7" xfId="40944" xr:uid="{00000000-0005-0000-0000-0000F09F0000}"/>
    <cellStyle name="Total 2 5 4 7 2" xfId="40945" xr:uid="{00000000-0005-0000-0000-0000F19F0000}"/>
    <cellStyle name="Total 2 5 4 7 3" xfId="40946" xr:uid="{00000000-0005-0000-0000-0000F29F0000}"/>
    <cellStyle name="Total 2 5 4 7 4" xfId="40947" xr:uid="{00000000-0005-0000-0000-0000F39F0000}"/>
    <cellStyle name="Total 2 5 4 7 5" xfId="40948" xr:uid="{00000000-0005-0000-0000-0000F49F0000}"/>
    <cellStyle name="Total 2 5 4 8" xfId="40949" xr:uid="{00000000-0005-0000-0000-0000F59F0000}"/>
    <cellStyle name="Total 2 5 4 8 2" xfId="40950" xr:uid="{00000000-0005-0000-0000-0000F69F0000}"/>
    <cellStyle name="Total 2 5 4 8 3" xfId="40951" xr:uid="{00000000-0005-0000-0000-0000F79F0000}"/>
    <cellStyle name="Total 2 5 4 8 4" xfId="40952" xr:uid="{00000000-0005-0000-0000-0000F89F0000}"/>
    <cellStyle name="Total 2 5 4 8 5" xfId="40953" xr:uid="{00000000-0005-0000-0000-0000F99F0000}"/>
    <cellStyle name="Total 2 5 4 9" xfId="40954" xr:uid="{00000000-0005-0000-0000-0000FA9F0000}"/>
    <cellStyle name="Total 2 5 4 9 2" xfId="40955" xr:uid="{00000000-0005-0000-0000-0000FB9F0000}"/>
    <cellStyle name="Total 2 5 4 9 3" xfId="40956" xr:uid="{00000000-0005-0000-0000-0000FC9F0000}"/>
    <cellStyle name="Total 2 5 4 9 4" xfId="40957" xr:uid="{00000000-0005-0000-0000-0000FD9F0000}"/>
    <cellStyle name="Total 2 5 4 9 5" xfId="40958" xr:uid="{00000000-0005-0000-0000-0000FE9F0000}"/>
    <cellStyle name="Total 2 5 5" xfId="40959" xr:uid="{00000000-0005-0000-0000-0000FF9F0000}"/>
    <cellStyle name="Total 2 5 5 10" xfId="40960" xr:uid="{00000000-0005-0000-0000-000000A00000}"/>
    <cellStyle name="Total 2 5 5 2" xfId="40961" xr:uid="{00000000-0005-0000-0000-000001A00000}"/>
    <cellStyle name="Total 2 5 5 2 2" xfId="40962" xr:uid="{00000000-0005-0000-0000-000002A00000}"/>
    <cellStyle name="Total 2 5 5 2 2 2" xfId="40963" xr:uid="{00000000-0005-0000-0000-000003A00000}"/>
    <cellStyle name="Total 2 5 5 2 3" xfId="40964" xr:uid="{00000000-0005-0000-0000-000004A00000}"/>
    <cellStyle name="Total 2 5 5 2 3 2" xfId="40965" xr:uid="{00000000-0005-0000-0000-000005A00000}"/>
    <cellStyle name="Total 2 5 5 2 4" xfId="40966" xr:uid="{00000000-0005-0000-0000-000006A00000}"/>
    <cellStyle name="Total 2 5 5 2 4 2" xfId="40967" xr:uid="{00000000-0005-0000-0000-000007A00000}"/>
    <cellStyle name="Total 2 5 5 2 5" xfId="40968" xr:uid="{00000000-0005-0000-0000-000008A00000}"/>
    <cellStyle name="Total 2 5 5 2 5 2" xfId="40969" xr:uid="{00000000-0005-0000-0000-000009A00000}"/>
    <cellStyle name="Total 2 5 5 2 6" xfId="40970" xr:uid="{00000000-0005-0000-0000-00000AA00000}"/>
    <cellStyle name="Total 2 5 5 3" xfId="40971" xr:uid="{00000000-0005-0000-0000-00000BA00000}"/>
    <cellStyle name="Total 2 5 5 3 2" xfId="40972" xr:uid="{00000000-0005-0000-0000-00000CA00000}"/>
    <cellStyle name="Total 2 5 5 3 2 2" xfId="40973" xr:uid="{00000000-0005-0000-0000-00000DA00000}"/>
    <cellStyle name="Total 2 5 5 3 3" xfId="40974" xr:uid="{00000000-0005-0000-0000-00000EA00000}"/>
    <cellStyle name="Total 2 5 5 3 3 2" xfId="40975" xr:uid="{00000000-0005-0000-0000-00000FA00000}"/>
    <cellStyle name="Total 2 5 5 3 4" xfId="40976" xr:uid="{00000000-0005-0000-0000-000010A00000}"/>
    <cellStyle name="Total 2 5 5 3 4 2" xfId="40977" xr:uid="{00000000-0005-0000-0000-000011A00000}"/>
    <cellStyle name="Total 2 5 5 3 5" xfId="40978" xr:uid="{00000000-0005-0000-0000-000012A00000}"/>
    <cellStyle name="Total 2 5 5 3 5 2" xfId="40979" xr:uid="{00000000-0005-0000-0000-000013A00000}"/>
    <cellStyle name="Total 2 5 5 3 6" xfId="40980" xr:uid="{00000000-0005-0000-0000-000014A00000}"/>
    <cellStyle name="Total 2 5 5 3 6 2" xfId="40981" xr:uid="{00000000-0005-0000-0000-000015A00000}"/>
    <cellStyle name="Total 2 5 5 3 7" xfId="40982" xr:uid="{00000000-0005-0000-0000-000016A00000}"/>
    <cellStyle name="Total 2 5 5 3 7 2" xfId="40983" xr:uid="{00000000-0005-0000-0000-000017A00000}"/>
    <cellStyle name="Total 2 5 5 3 8" xfId="40984" xr:uid="{00000000-0005-0000-0000-000018A00000}"/>
    <cellStyle name="Total 2 5 5 3 8 2" xfId="40985" xr:uid="{00000000-0005-0000-0000-000019A00000}"/>
    <cellStyle name="Total 2 5 5 3 9" xfId="40986" xr:uid="{00000000-0005-0000-0000-00001AA00000}"/>
    <cellStyle name="Total 2 5 5 4" xfId="40987" xr:uid="{00000000-0005-0000-0000-00001BA00000}"/>
    <cellStyle name="Total 2 5 5 4 2" xfId="40988" xr:uid="{00000000-0005-0000-0000-00001CA00000}"/>
    <cellStyle name="Total 2 5 5 4 2 2" xfId="40989" xr:uid="{00000000-0005-0000-0000-00001DA00000}"/>
    <cellStyle name="Total 2 5 5 4 3" xfId="40990" xr:uid="{00000000-0005-0000-0000-00001EA00000}"/>
    <cellStyle name="Total 2 5 5 4 3 2" xfId="40991" xr:uid="{00000000-0005-0000-0000-00001FA00000}"/>
    <cellStyle name="Total 2 5 5 4 4" xfId="40992" xr:uid="{00000000-0005-0000-0000-000020A00000}"/>
    <cellStyle name="Total 2 5 5 4 4 2" xfId="40993" xr:uid="{00000000-0005-0000-0000-000021A00000}"/>
    <cellStyle name="Total 2 5 5 4 5" xfId="40994" xr:uid="{00000000-0005-0000-0000-000022A00000}"/>
    <cellStyle name="Total 2 5 5 4 5 2" xfId="40995" xr:uid="{00000000-0005-0000-0000-000023A00000}"/>
    <cellStyle name="Total 2 5 5 4 6" xfId="40996" xr:uid="{00000000-0005-0000-0000-000024A00000}"/>
    <cellStyle name="Total 2 5 5 4 6 2" xfId="40997" xr:uid="{00000000-0005-0000-0000-000025A00000}"/>
    <cellStyle name="Total 2 5 5 4 7" xfId="40998" xr:uid="{00000000-0005-0000-0000-000026A00000}"/>
    <cellStyle name="Total 2 5 5 4 7 2" xfId="40999" xr:uid="{00000000-0005-0000-0000-000027A00000}"/>
    <cellStyle name="Total 2 5 5 4 8" xfId="41000" xr:uid="{00000000-0005-0000-0000-000028A00000}"/>
    <cellStyle name="Total 2 5 5 4 8 2" xfId="41001" xr:uid="{00000000-0005-0000-0000-000029A00000}"/>
    <cellStyle name="Total 2 5 5 4 9" xfId="41002" xr:uid="{00000000-0005-0000-0000-00002AA00000}"/>
    <cellStyle name="Total 2 5 5 5" xfId="41003" xr:uid="{00000000-0005-0000-0000-00002BA00000}"/>
    <cellStyle name="Total 2 5 5 5 2" xfId="41004" xr:uid="{00000000-0005-0000-0000-00002CA00000}"/>
    <cellStyle name="Total 2 5 5 5 2 2" xfId="41005" xr:uid="{00000000-0005-0000-0000-00002DA00000}"/>
    <cellStyle name="Total 2 5 5 5 3" xfId="41006" xr:uid="{00000000-0005-0000-0000-00002EA00000}"/>
    <cellStyle name="Total 2 5 5 5 3 2" xfId="41007" xr:uid="{00000000-0005-0000-0000-00002FA00000}"/>
    <cellStyle name="Total 2 5 5 5 4" xfId="41008" xr:uid="{00000000-0005-0000-0000-000030A00000}"/>
    <cellStyle name="Total 2 5 5 5 4 2" xfId="41009" xr:uid="{00000000-0005-0000-0000-000031A00000}"/>
    <cellStyle name="Total 2 5 5 5 5" xfId="41010" xr:uid="{00000000-0005-0000-0000-000032A00000}"/>
    <cellStyle name="Total 2 5 5 5 5 2" xfId="41011" xr:uid="{00000000-0005-0000-0000-000033A00000}"/>
    <cellStyle name="Total 2 5 5 5 6" xfId="41012" xr:uid="{00000000-0005-0000-0000-000034A00000}"/>
    <cellStyle name="Total 2 5 5 5 6 2" xfId="41013" xr:uid="{00000000-0005-0000-0000-000035A00000}"/>
    <cellStyle name="Total 2 5 5 5 7" xfId="41014" xr:uid="{00000000-0005-0000-0000-000036A00000}"/>
    <cellStyle name="Total 2 5 5 5 7 2" xfId="41015" xr:uid="{00000000-0005-0000-0000-000037A00000}"/>
    <cellStyle name="Total 2 5 5 5 8" xfId="41016" xr:uid="{00000000-0005-0000-0000-000038A00000}"/>
    <cellStyle name="Total 2 5 5 5 8 2" xfId="41017" xr:uid="{00000000-0005-0000-0000-000039A00000}"/>
    <cellStyle name="Total 2 5 5 5 9" xfId="41018" xr:uid="{00000000-0005-0000-0000-00003AA00000}"/>
    <cellStyle name="Total 2 5 5 6" xfId="41019" xr:uid="{00000000-0005-0000-0000-00003BA00000}"/>
    <cellStyle name="Total 2 5 5 6 2" xfId="41020" xr:uid="{00000000-0005-0000-0000-00003CA00000}"/>
    <cellStyle name="Total 2 5 5 6 3" xfId="41021" xr:uid="{00000000-0005-0000-0000-00003DA00000}"/>
    <cellStyle name="Total 2 5 5 6 4" xfId="41022" xr:uid="{00000000-0005-0000-0000-00003EA00000}"/>
    <cellStyle name="Total 2 5 5 7" xfId="41023" xr:uid="{00000000-0005-0000-0000-00003FA00000}"/>
    <cellStyle name="Total 2 5 5 7 2" xfId="41024" xr:uid="{00000000-0005-0000-0000-000040A00000}"/>
    <cellStyle name="Total 2 5 5 8" xfId="41025" xr:uid="{00000000-0005-0000-0000-000041A00000}"/>
    <cellStyle name="Total 2 5 5 8 2" xfId="41026" xr:uid="{00000000-0005-0000-0000-000042A00000}"/>
    <cellStyle name="Total 2 5 5 9" xfId="41027" xr:uid="{00000000-0005-0000-0000-000043A00000}"/>
    <cellStyle name="Total 2 5 5 9 2" xfId="41028" xr:uid="{00000000-0005-0000-0000-000044A00000}"/>
    <cellStyle name="Total 2 5 6" xfId="41029" xr:uid="{00000000-0005-0000-0000-000045A00000}"/>
    <cellStyle name="Total 2 5 6 10" xfId="41030" xr:uid="{00000000-0005-0000-0000-000046A00000}"/>
    <cellStyle name="Total 2 5 6 2" xfId="41031" xr:uid="{00000000-0005-0000-0000-000047A00000}"/>
    <cellStyle name="Total 2 5 6 2 2" xfId="41032" xr:uid="{00000000-0005-0000-0000-000048A00000}"/>
    <cellStyle name="Total 2 5 6 2 2 2" xfId="41033" xr:uid="{00000000-0005-0000-0000-000049A00000}"/>
    <cellStyle name="Total 2 5 6 2 3" xfId="41034" xr:uid="{00000000-0005-0000-0000-00004AA00000}"/>
    <cellStyle name="Total 2 5 6 2 3 2" xfId="41035" xr:uid="{00000000-0005-0000-0000-00004BA00000}"/>
    <cellStyle name="Total 2 5 6 2 4" xfId="41036" xr:uid="{00000000-0005-0000-0000-00004CA00000}"/>
    <cellStyle name="Total 2 5 6 2 4 2" xfId="41037" xr:uid="{00000000-0005-0000-0000-00004DA00000}"/>
    <cellStyle name="Total 2 5 6 2 5" xfId="41038" xr:uid="{00000000-0005-0000-0000-00004EA00000}"/>
    <cellStyle name="Total 2 5 6 2 5 2" xfId="41039" xr:uid="{00000000-0005-0000-0000-00004FA00000}"/>
    <cellStyle name="Total 2 5 6 2 6" xfId="41040" xr:uid="{00000000-0005-0000-0000-000050A00000}"/>
    <cellStyle name="Total 2 5 6 3" xfId="41041" xr:uid="{00000000-0005-0000-0000-000051A00000}"/>
    <cellStyle name="Total 2 5 6 3 2" xfId="41042" xr:uid="{00000000-0005-0000-0000-000052A00000}"/>
    <cellStyle name="Total 2 5 6 3 2 2" xfId="41043" xr:uid="{00000000-0005-0000-0000-000053A00000}"/>
    <cellStyle name="Total 2 5 6 3 3" xfId="41044" xr:uid="{00000000-0005-0000-0000-000054A00000}"/>
    <cellStyle name="Total 2 5 6 3 3 2" xfId="41045" xr:uid="{00000000-0005-0000-0000-000055A00000}"/>
    <cellStyle name="Total 2 5 6 3 4" xfId="41046" xr:uid="{00000000-0005-0000-0000-000056A00000}"/>
    <cellStyle name="Total 2 5 6 3 4 2" xfId="41047" xr:uid="{00000000-0005-0000-0000-000057A00000}"/>
    <cellStyle name="Total 2 5 6 3 5" xfId="41048" xr:uid="{00000000-0005-0000-0000-000058A00000}"/>
    <cellStyle name="Total 2 5 6 3 5 2" xfId="41049" xr:uid="{00000000-0005-0000-0000-000059A00000}"/>
    <cellStyle name="Total 2 5 6 3 6" xfId="41050" xr:uid="{00000000-0005-0000-0000-00005AA00000}"/>
    <cellStyle name="Total 2 5 6 3 6 2" xfId="41051" xr:uid="{00000000-0005-0000-0000-00005BA00000}"/>
    <cellStyle name="Total 2 5 6 3 7" xfId="41052" xr:uid="{00000000-0005-0000-0000-00005CA00000}"/>
    <cellStyle name="Total 2 5 6 3 7 2" xfId="41053" xr:uid="{00000000-0005-0000-0000-00005DA00000}"/>
    <cellStyle name="Total 2 5 6 3 8" xfId="41054" xr:uid="{00000000-0005-0000-0000-00005EA00000}"/>
    <cellStyle name="Total 2 5 6 3 8 2" xfId="41055" xr:uid="{00000000-0005-0000-0000-00005FA00000}"/>
    <cellStyle name="Total 2 5 6 3 9" xfId="41056" xr:uid="{00000000-0005-0000-0000-000060A00000}"/>
    <cellStyle name="Total 2 5 6 4" xfId="41057" xr:uid="{00000000-0005-0000-0000-000061A00000}"/>
    <cellStyle name="Total 2 5 6 4 2" xfId="41058" xr:uid="{00000000-0005-0000-0000-000062A00000}"/>
    <cellStyle name="Total 2 5 6 4 2 2" xfId="41059" xr:uid="{00000000-0005-0000-0000-000063A00000}"/>
    <cellStyle name="Total 2 5 6 4 3" xfId="41060" xr:uid="{00000000-0005-0000-0000-000064A00000}"/>
    <cellStyle name="Total 2 5 6 4 3 2" xfId="41061" xr:uid="{00000000-0005-0000-0000-000065A00000}"/>
    <cellStyle name="Total 2 5 6 4 4" xfId="41062" xr:uid="{00000000-0005-0000-0000-000066A00000}"/>
    <cellStyle name="Total 2 5 6 4 4 2" xfId="41063" xr:uid="{00000000-0005-0000-0000-000067A00000}"/>
    <cellStyle name="Total 2 5 6 4 5" xfId="41064" xr:uid="{00000000-0005-0000-0000-000068A00000}"/>
    <cellStyle name="Total 2 5 6 4 5 2" xfId="41065" xr:uid="{00000000-0005-0000-0000-000069A00000}"/>
    <cellStyle name="Total 2 5 6 4 6" xfId="41066" xr:uid="{00000000-0005-0000-0000-00006AA00000}"/>
    <cellStyle name="Total 2 5 6 4 6 2" xfId="41067" xr:uid="{00000000-0005-0000-0000-00006BA00000}"/>
    <cellStyle name="Total 2 5 6 4 7" xfId="41068" xr:uid="{00000000-0005-0000-0000-00006CA00000}"/>
    <cellStyle name="Total 2 5 6 4 7 2" xfId="41069" xr:uid="{00000000-0005-0000-0000-00006DA00000}"/>
    <cellStyle name="Total 2 5 6 4 8" xfId="41070" xr:uid="{00000000-0005-0000-0000-00006EA00000}"/>
    <cellStyle name="Total 2 5 6 4 8 2" xfId="41071" xr:uid="{00000000-0005-0000-0000-00006FA00000}"/>
    <cellStyle name="Total 2 5 6 4 9" xfId="41072" xr:uid="{00000000-0005-0000-0000-000070A00000}"/>
    <cellStyle name="Total 2 5 6 5" xfId="41073" xr:uid="{00000000-0005-0000-0000-000071A00000}"/>
    <cellStyle name="Total 2 5 6 5 2" xfId="41074" xr:uid="{00000000-0005-0000-0000-000072A00000}"/>
    <cellStyle name="Total 2 5 6 5 2 2" xfId="41075" xr:uid="{00000000-0005-0000-0000-000073A00000}"/>
    <cellStyle name="Total 2 5 6 5 3" xfId="41076" xr:uid="{00000000-0005-0000-0000-000074A00000}"/>
    <cellStyle name="Total 2 5 6 5 3 2" xfId="41077" xr:uid="{00000000-0005-0000-0000-000075A00000}"/>
    <cellStyle name="Total 2 5 6 5 4" xfId="41078" xr:uid="{00000000-0005-0000-0000-000076A00000}"/>
    <cellStyle name="Total 2 5 6 5 4 2" xfId="41079" xr:uid="{00000000-0005-0000-0000-000077A00000}"/>
    <cellStyle name="Total 2 5 6 5 5" xfId="41080" xr:uid="{00000000-0005-0000-0000-000078A00000}"/>
    <cellStyle name="Total 2 5 6 5 5 2" xfId="41081" xr:uid="{00000000-0005-0000-0000-000079A00000}"/>
    <cellStyle name="Total 2 5 6 5 6" xfId="41082" xr:uid="{00000000-0005-0000-0000-00007AA00000}"/>
    <cellStyle name="Total 2 5 6 5 6 2" xfId="41083" xr:uid="{00000000-0005-0000-0000-00007BA00000}"/>
    <cellStyle name="Total 2 5 6 5 7" xfId="41084" xr:uid="{00000000-0005-0000-0000-00007CA00000}"/>
    <cellStyle name="Total 2 5 6 5 7 2" xfId="41085" xr:uid="{00000000-0005-0000-0000-00007DA00000}"/>
    <cellStyle name="Total 2 5 6 5 8" xfId="41086" xr:uid="{00000000-0005-0000-0000-00007EA00000}"/>
    <cellStyle name="Total 2 5 6 5 8 2" xfId="41087" xr:uid="{00000000-0005-0000-0000-00007FA00000}"/>
    <cellStyle name="Total 2 5 6 5 9" xfId="41088" xr:uid="{00000000-0005-0000-0000-000080A00000}"/>
    <cellStyle name="Total 2 5 6 6" xfId="41089" xr:uid="{00000000-0005-0000-0000-000081A00000}"/>
    <cellStyle name="Total 2 5 6 6 2" xfId="41090" xr:uid="{00000000-0005-0000-0000-000082A00000}"/>
    <cellStyle name="Total 2 5 6 6 3" xfId="41091" xr:uid="{00000000-0005-0000-0000-000083A00000}"/>
    <cellStyle name="Total 2 5 6 6 4" xfId="41092" xr:uid="{00000000-0005-0000-0000-000084A00000}"/>
    <cellStyle name="Total 2 5 6 7" xfId="41093" xr:uid="{00000000-0005-0000-0000-000085A00000}"/>
    <cellStyle name="Total 2 5 6 7 2" xfId="41094" xr:uid="{00000000-0005-0000-0000-000086A00000}"/>
    <cellStyle name="Total 2 5 6 8" xfId="41095" xr:uid="{00000000-0005-0000-0000-000087A00000}"/>
    <cellStyle name="Total 2 5 6 8 2" xfId="41096" xr:uid="{00000000-0005-0000-0000-000088A00000}"/>
    <cellStyle name="Total 2 5 6 9" xfId="41097" xr:uid="{00000000-0005-0000-0000-000089A00000}"/>
    <cellStyle name="Total 2 5 6 9 2" xfId="41098" xr:uid="{00000000-0005-0000-0000-00008AA00000}"/>
    <cellStyle name="Total 2 5 7" xfId="41099" xr:uid="{00000000-0005-0000-0000-00008BA00000}"/>
    <cellStyle name="Total 2 5 7 2" xfId="41100" xr:uid="{00000000-0005-0000-0000-00008CA00000}"/>
    <cellStyle name="Total 2 5 7 2 2" xfId="41101" xr:uid="{00000000-0005-0000-0000-00008DA00000}"/>
    <cellStyle name="Total 2 5 7 2 3" xfId="41102" xr:uid="{00000000-0005-0000-0000-00008EA00000}"/>
    <cellStyle name="Total 2 5 7 2 4" xfId="41103" xr:uid="{00000000-0005-0000-0000-00008FA00000}"/>
    <cellStyle name="Total 2 5 7 2 5" xfId="41104" xr:uid="{00000000-0005-0000-0000-000090A00000}"/>
    <cellStyle name="Total 2 5 7 3" xfId="41105" xr:uid="{00000000-0005-0000-0000-000091A00000}"/>
    <cellStyle name="Total 2 5 7 3 2" xfId="41106" xr:uid="{00000000-0005-0000-0000-000092A00000}"/>
    <cellStyle name="Total 2 5 7 3 3" xfId="41107" xr:uid="{00000000-0005-0000-0000-000093A00000}"/>
    <cellStyle name="Total 2 5 7 3 4" xfId="41108" xr:uid="{00000000-0005-0000-0000-000094A00000}"/>
    <cellStyle name="Total 2 5 7 3 5" xfId="41109" xr:uid="{00000000-0005-0000-0000-000095A00000}"/>
    <cellStyle name="Total 2 5 7 4" xfId="41110" xr:uid="{00000000-0005-0000-0000-000096A00000}"/>
    <cellStyle name="Total 2 5 7 4 2" xfId="41111" xr:uid="{00000000-0005-0000-0000-000097A00000}"/>
    <cellStyle name="Total 2 5 7 4 3" xfId="41112" xr:uid="{00000000-0005-0000-0000-000098A00000}"/>
    <cellStyle name="Total 2 5 7 4 4" xfId="41113" xr:uid="{00000000-0005-0000-0000-000099A00000}"/>
    <cellStyle name="Total 2 5 7 4 5" xfId="41114" xr:uid="{00000000-0005-0000-0000-00009AA00000}"/>
    <cellStyle name="Total 2 5 7 5" xfId="41115" xr:uid="{00000000-0005-0000-0000-00009BA00000}"/>
    <cellStyle name="Total 2 5 7 5 2" xfId="41116" xr:uid="{00000000-0005-0000-0000-00009CA00000}"/>
    <cellStyle name="Total 2 5 7 5 3" xfId="41117" xr:uid="{00000000-0005-0000-0000-00009DA00000}"/>
    <cellStyle name="Total 2 5 7 5 4" xfId="41118" xr:uid="{00000000-0005-0000-0000-00009EA00000}"/>
    <cellStyle name="Total 2 5 7 5 5" xfId="41119" xr:uid="{00000000-0005-0000-0000-00009FA00000}"/>
    <cellStyle name="Total 2 5 7 6" xfId="41120" xr:uid="{00000000-0005-0000-0000-0000A0A00000}"/>
    <cellStyle name="Total 2 5 7 6 2" xfId="41121" xr:uid="{00000000-0005-0000-0000-0000A1A00000}"/>
    <cellStyle name="Total 2 5 7 6 3" xfId="41122" xr:uid="{00000000-0005-0000-0000-0000A2A00000}"/>
    <cellStyle name="Total 2 5 7 6 4" xfId="41123" xr:uid="{00000000-0005-0000-0000-0000A3A00000}"/>
    <cellStyle name="Total 2 5 7 7" xfId="41124" xr:uid="{00000000-0005-0000-0000-0000A4A00000}"/>
    <cellStyle name="Total 2 5 7 7 2" xfId="41125" xr:uid="{00000000-0005-0000-0000-0000A5A00000}"/>
    <cellStyle name="Total 2 5 7 8" xfId="41126" xr:uid="{00000000-0005-0000-0000-0000A6A00000}"/>
    <cellStyle name="Total 2 5 7 8 2" xfId="41127" xr:uid="{00000000-0005-0000-0000-0000A7A00000}"/>
    <cellStyle name="Total 2 5 7 9" xfId="41128" xr:uid="{00000000-0005-0000-0000-0000A8A00000}"/>
    <cellStyle name="Total 2 5 8" xfId="41129" xr:uid="{00000000-0005-0000-0000-0000A9A00000}"/>
    <cellStyle name="Total 2 5 8 2" xfId="41130" xr:uid="{00000000-0005-0000-0000-0000AAA00000}"/>
    <cellStyle name="Total 2 5 8 2 2" xfId="41131" xr:uid="{00000000-0005-0000-0000-0000ABA00000}"/>
    <cellStyle name="Total 2 5 8 2 3" xfId="41132" xr:uid="{00000000-0005-0000-0000-0000ACA00000}"/>
    <cellStyle name="Total 2 5 8 2 4" xfId="41133" xr:uid="{00000000-0005-0000-0000-0000ADA00000}"/>
    <cellStyle name="Total 2 5 8 2 5" xfId="41134" xr:uid="{00000000-0005-0000-0000-0000AEA00000}"/>
    <cellStyle name="Total 2 5 8 3" xfId="41135" xr:uid="{00000000-0005-0000-0000-0000AFA00000}"/>
    <cellStyle name="Total 2 5 8 3 2" xfId="41136" xr:uid="{00000000-0005-0000-0000-0000B0A00000}"/>
    <cellStyle name="Total 2 5 8 3 3" xfId="41137" xr:uid="{00000000-0005-0000-0000-0000B1A00000}"/>
    <cellStyle name="Total 2 5 8 3 4" xfId="41138" xr:uid="{00000000-0005-0000-0000-0000B2A00000}"/>
    <cellStyle name="Total 2 5 8 3 5" xfId="41139" xr:uid="{00000000-0005-0000-0000-0000B3A00000}"/>
    <cellStyle name="Total 2 5 8 4" xfId="41140" xr:uid="{00000000-0005-0000-0000-0000B4A00000}"/>
    <cellStyle name="Total 2 5 8 4 2" xfId="41141" xr:uid="{00000000-0005-0000-0000-0000B5A00000}"/>
    <cellStyle name="Total 2 5 8 4 3" xfId="41142" xr:uid="{00000000-0005-0000-0000-0000B6A00000}"/>
    <cellStyle name="Total 2 5 8 4 4" xfId="41143" xr:uid="{00000000-0005-0000-0000-0000B7A00000}"/>
    <cellStyle name="Total 2 5 8 4 5" xfId="41144" xr:uid="{00000000-0005-0000-0000-0000B8A00000}"/>
    <cellStyle name="Total 2 5 8 5" xfId="41145" xr:uid="{00000000-0005-0000-0000-0000B9A00000}"/>
    <cellStyle name="Total 2 5 8 5 2" xfId="41146" xr:uid="{00000000-0005-0000-0000-0000BAA00000}"/>
    <cellStyle name="Total 2 5 8 5 3" xfId="41147" xr:uid="{00000000-0005-0000-0000-0000BBA00000}"/>
    <cellStyle name="Total 2 5 8 5 4" xfId="41148" xr:uid="{00000000-0005-0000-0000-0000BCA00000}"/>
    <cellStyle name="Total 2 5 8 5 5" xfId="41149" xr:uid="{00000000-0005-0000-0000-0000BDA00000}"/>
    <cellStyle name="Total 2 5 8 6" xfId="41150" xr:uid="{00000000-0005-0000-0000-0000BEA00000}"/>
    <cellStyle name="Total 2 5 8 6 2" xfId="41151" xr:uid="{00000000-0005-0000-0000-0000BFA00000}"/>
    <cellStyle name="Total 2 5 8 7" xfId="41152" xr:uid="{00000000-0005-0000-0000-0000C0A00000}"/>
    <cellStyle name="Total 2 5 8 7 2" xfId="41153" xr:uid="{00000000-0005-0000-0000-0000C1A00000}"/>
    <cellStyle name="Total 2 5 8 8" xfId="41154" xr:uid="{00000000-0005-0000-0000-0000C2A00000}"/>
    <cellStyle name="Total 2 5 8 8 2" xfId="41155" xr:uid="{00000000-0005-0000-0000-0000C3A00000}"/>
    <cellStyle name="Total 2 5 8 9" xfId="41156" xr:uid="{00000000-0005-0000-0000-0000C4A00000}"/>
    <cellStyle name="Total 2 5 9" xfId="41157" xr:uid="{00000000-0005-0000-0000-0000C5A00000}"/>
    <cellStyle name="Total 2 5 9 2" xfId="41158" xr:uid="{00000000-0005-0000-0000-0000C6A00000}"/>
    <cellStyle name="Total 2 5 9 2 2" xfId="41159" xr:uid="{00000000-0005-0000-0000-0000C7A00000}"/>
    <cellStyle name="Total 2 5 9 2 3" xfId="41160" xr:uid="{00000000-0005-0000-0000-0000C8A00000}"/>
    <cellStyle name="Total 2 5 9 2 4" xfId="41161" xr:uid="{00000000-0005-0000-0000-0000C9A00000}"/>
    <cellStyle name="Total 2 5 9 2 5" xfId="41162" xr:uid="{00000000-0005-0000-0000-0000CAA00000}"/>
    <cellStyle name="Total 2 5 9 3" xfId="41163" xr:uid="{00000000-0005-0000-0000-0000CBA00000}"/>
    <cellStyle name="Total 2 5 9 3 2" xfId="41164" xr:uid="{00000000-0005-0000-0000-0000CCA00000}"/>
    <cellStyle name="Total 2 5 9 3 3" xfId="41165" xr:uid="{00000000-0005-0000-0000-0000CDA00000}"/>
    <cellStyle name="Total 2 5 9 3 4" xfId="41166" xr:uid="{00000000-0005-0000-0000-0000CEA00000}"/>
    <cellStyle name="Total 2 5 9 3 5" xfId="41167" xr:uid="{00000000-0005-0000-0000-0000CFA00000}"/>
    <cellStyle name="Total 2 5 9 4" xfId="41168" xr:uid="{00000000-0005-0000-0000-0000D0A00000}"/>
    <cellStyle name="Total 2 5 9 4 2" xfId="41169" xr:uid="{00000000-0005-0000-0000-0000D1A00000}"/>
    <cellStyle name="Total 2 5 9 4 3" xfId="41170" xr:uid="{00000000-0005-0000-0000-0000D2A00000}"/>
    <cellStyle name="Total 2 5 9 4 4" xfId="41171" xr:uid="{00000000-0005-0000-0000-0000D3A00000}"/>
    <cellStyle name="Total 2 5 9 4 5" xfId="41172" xr:uid="{00000000-0005-0000-0000-0000D4A00000}"/>
    <cellStyle name="Total 2 5 9 5" xfId="41173" xr:uid="{00000000-0005-0000-0000-0000D5A00000}"/>
    <cellStyle name="Total 2 5 9 5 2" xfId="41174" xr:uid="{00000000-0005-0000-0000-0000D6A00000}"/>
    <cellStyle name="Total 2 5 9 5 3" xfId="41175" xr:uid="{00000000-0005-0000-0000-0000D7A00000}"/>
    <cellStyle name="Total 2 5 9 5 4" xfId="41176" xr:uid="{00000000-0005-0000-0000-0000D8A00000}"/>
    <cellStyle name="Total 2 5 9 5 5" xfId="41177" xr:uid="{00000000-0005-0000-0000-0000D9A00000}"/>
    <cellStyle name="Total 2 5 9 6" xfId="41178" xr:uid="{00000000-0005-0000-0000-0000DAA00000}"/>
    <cellStyle name="Total 2 5 9 6 2" xfId="41179" xr:uid="{00000000-0005-0000-0000-0000DBA00000}"/>
    <cellStyle name="Total 2 5 9 7" xfId="41180" xr:uid="{00000000-0005-0000-0000-0000DCA00000}"/>
    <cellStyle name="Total 2 5 9 7 2" xfId="41181" xr:uid="{00000000-0005-0000-0000-0000DDA00000}"/>
    <cellStyle name="Total 2 5 9 8" xfId="41182" xr:uid="{00000000-0005-0000-0000-0000DEA00000}"/>
    <cellStyle name="Total 2 5 9 8 2" xfId="41183" xr:uid="{00000000-0005-0000-0000-0000DFA00000}"/>
    <cellStyle name="Total 2 5 9 9" xfId="41184" xr:uid="{00000000-0005-0000-0000-0000E0A00000}"/>
    <cellStyle name="Total 2 6" xfId="41185" xr:uid="{00000000-0005-0000-0000-0000E1A00000}"/>
    <cellStyle name="Total 2 6 10" xfId="41186" xr:uid="{00000000-0005-0000-0000-0000E2A00000}"/>
    <cellStyle name="Total 2 6 10 2" xfId="41187" xr:uid="{00000000-0005-0000-0000-0000E3A00000}"/>
    <cellStyle name="Total 2 6 10 3" xfId="41188" xr:uid="{00000000-0005-0000-0000-0000E4A00000}"/>
    <cellStyle name="Total 2 6 10 4" xfId="41189" xr:uid="{00000000-0005-0000-0000-0000E5A00000}"/>
    <cellStyle name="Total 2 6 10 5" xfId="41190" xr:uid="{00000000-0005-0000-0000-0000E6A00000}"/>
    <cellStyle name="Total 2 6 10 6" xfId="41191" xr:uid="{00000000-0005-0000-0000-0000E7A00000}"/>
    <cellStyle name="Total 2 6 11" xfId="41192" xr:uid="{00000000-0005-0000-0000-0000E8A00000}"/>
    <cellStyle name="Total 2 6 11 2" xfId="41193" xr:uid="{00000000-0005-0000-0000-0000E9A00000}"/>
    <cellStyle name="Total 2 6 11 3" xfId="41194" xr:uid="{00000000-0005-0000-0000-0000EAA00000}"/>
    <cellStyle name="Total 2 6 11 4" xfId="41195" xr:uid="{00000000-0005-0000-0000-0000EBA00000}"/>
    <cellStyle name="Total 2 6 12" xfId="41196" xr:uid="{00000000-0005-0000-0000-0000ECA00000}"/>
    <cellStyle name="Total 2 6 13" xfId="41197" xr:uid="{00000000-0005-0000-0000-0000EDA00000}"/>
    <cellStyle name="Total 2 6 14" xfId="41198" xr:uid="{00000000-0005-0000-0000-0000EEA00000}"/>
    <cellStyle name="Total 2 6 2" xfId="41199" xr:uid="{00000000-0005-0000-0000-0000EFA00000}"/>
    <cellStyle name="Total 2 6 2 2" xfId="41200" xr:uid="{00000000-0005-0000-0000-0000F0A00000}"/>
    <cellStyle name="Total 2 6 2 2 2" xfId="41201" xr:uid="{00000000-0005-0000-0000-0000F1A00000}"/>
    <cellStyle name="Total 2 6 2 2 3" xfId="41202" xr:uid="{00000000-0005-0000-0000-0000F2A00000}"/>
    <cellStyle name="Total 2 6 2 2 4" xfId="41203" xr:uid="{00000000-0005-0000-0000-0000F3A00000}"/>
    <cellStyle name="Total 2 6 2 2 5" xfId="41204" xr:uid="{00000000-0005-0000-0000-0000F4A00000}"/>
    <cellStyle name="Total 2 6 2 3" xfId="41205" xr:uid="{00000000-0005-0000-0000-0000F5A00000}"/>
    <cellStyle name="Total 2 6 2 3 2" xfId="41206" xr:uid="{00000000-0005-0000-0000-0000F6A00000}"/>
    <cellStyle name="Total 2 6 2 3 3" xfId="41207" xr:uid="{00000000-0005-0000-0000-0000F7A00000}"/>
    <cellStyle name="Total 2 6 2 3 4" xfId="41208" xr:uid="{00000000-0005-0000-0000-0000F8A00000}"/>
    <cellStyle name="Total 2 6 2 3 5" xfId="41209" xr:uid="{00000000-0005-0000-0000-0000F9A00000}"/>
    <cellStyle name="Total 2 6 2 4" xfId="41210" xr:uid="{00000000-0005-0000-0000-0000FAA00000}"/>
    <cellStyle name="Total 2 6 2 4 2" xfId="41211" xr:uid="{00000000-0005-0000-0000-0000FBA00000}"/>
    <cellStyle name="Total 2 6 2 4 3" xfId="41212" xr:uid="{00000000-0005-0000-0000-0000FCA00000}"/>
    <cellStyle name="Total 2 6 2 4 4" xfId="41213" xr:uid="{00000000-0005-0000-0000-0000FDA00000}"/>
    <cellStyle name="Total 2 6 2 4 5" xfId="41214" xr:uid="{00000000-0005-0000-0000-0000FEA00000}"/>
    <cellStyle name="Total 2 6 2 5" xfId="41215" xr:uid="{00000000-0005-0000-0000-0000FFA00000}"/>
    <cellStyle name="Total 2 6 2 5 2" xfId="41216" xr:uid="{00000000-0005-0000-0000-000000A10000}"/>
    <cellStyle name="Total 2 6 2 5 3" xfId="41217" xr:uid="{00000000-0005-0000-0000-000001A10000}"/>
    <cellStyle name="Total 2 6 2 5 4" xfId="41218" xr:uid="{00000000-0005-0000-0000-000002A10000}"/>
    <cellStyle name="Total 2 6 2 5 5" xfId="41219" xr:uid="{00000000-0005-0000-0000-000003A10000}"/>
    <cellStyle name="Total 2 6 2 6" xfId="41220" xr:uid="{00000000-0005-0000-0000-000004A10000}"/>
    <cellStyle name="Total 2 6 2 6 2" xfId="41221" xr:uid="{00000000-0005-0000-0000-000005A10000}"/>
    <cellStyle name="Total 2 6 2 6 3" xfId="41222" xr:uid="{00000000-0005-0000-0000-000006A10000}"/>
    <cellStyle name="Total 2 6 2 6 4" xfId="41223" xr:uid="{00000000-0005-0000-0000-000007A10000}"/>
    <cellStyle name="Total 2 6 2 7" xfId="41224" xr:uid="{00000000-0005-0000-0000-000008A10000}"/>
    <cellStyle name="Total 2 6 2 7 2" xfId="41225" xr:uid="{00000000-0005-0000-0000-000009A10000}"/>
    <cellStyle name="Total 2 6 2 8" xfId="41226" xr:uid="{00000000-0005-0000-0000-00000AA10000}"/>
    <cellStyle name="Total 2 6 2 8 2" xfId="41227" xr:uid="{00000000-0005-0000-0000-00000BA10000}"/>
    <cellStyle name="Total 2 6 2 9" xfId="41228" xr:uid="{00000000-0005-0000-0000-00000CA10000}"/>
    <cellStyle name="Total 2 6 3" xfId="41229" xr:uid="{00000000-0005-0000-0000-00000DA10000}"/>
    <cellStyle name="Total 2 6 3 2" xfId="41230" xr:uid="{00000000-0005-0000-0000-00000EA10000}"/>
    <cellStyle name="Total 2 6 3 2 2" xfId="41231" xr:uid="{00000000-0005-0000-0000-00000FA10000}"/>
    <cellStyle name="Total 2 6 3 2 3" xfId="41232" xr:uid="{00000000-0005-0000-0000-000010A10000}"/>
    <cellStyle name="Total 2 6 3 2 4" xfId="41233" xr:uid="{00000000-0005-0000-0000-000011A10000}"/>
    <cellStyle name="Total 2 6 3 2 5" xfId="41234" xr:uid="{00000000-0005-0000-0000-000012A10000}"/>
    <cellStyle name="Total 2 6 3 3" xfId="41235" xr:uid="{00000000-0005-0000-0000-000013A10000}"/>
    <cellStyle name="Total 2 6 3 3 2" xfId="41236" xr:uid="{00000000-0005-0000-0000-000014A10000}"/>
    <cellStyle name="Total 2 6 3 3 3" xfId="41237" xr:uid="{00000000-0005-0000-0000-000015A10000}"/>
    <cellStyle name="Total 2 6 3 3 4" xfId="41238" xr:uid="{00000000-0005-0000-0000-000016A10000}"/>
    <cellStyle name="Total 2 6 3 3 5" xfId="41239" xr:uid="{00000000-0005-0000-0000-000017A10000}"/>
    <cellStyle name="Total 2 6 3 4" xfId="41240" xr:uid="{00000000-0005-0000-0000-000018A10000}"/>
    <cellStyle name="Total 2 6 3 4 2" xfId="41241" xr:uid="{00000000-0005-0000-0000-000019A10000}"/>
    <cellStyle name="Total 2 6 3 4 3" xfId="41242" xr:uid="{00000000-0005-0000-0000-00001AA10000}"/>
    <cellStyle name="Total 2 6 3 4 4" xfId="41243" xr:uid="{00000000-0005-0000-0000-00001BA10000}"/>
    <cellStyle name="Total 2 6 3 4 5" xfId="41244" xr:uid="{00000000-0005-0000-0000-00001CA10000}"/>
    <cellStyle name="Total 2 6 3 5" xfId="41245" xr:uid="{00000000-0005-0000-0000-00001DA10000}"/>
    <cellStyle name="Total 2 6 3 5 2" xfId="41246" xr:uid="{00000000-0005-0000-0000-00001EA10000}"/>
    <cellStyle name="Total 2 6 3 5 3" xfId="41247" xr:uid="{00000000-0005-0000-0000-00001FA10000}"/>
    <cellStyle name="Total 2 6 3 5 4" xfId="41248" xr:uid="{00000000-0005-0000-0000-000020A10000}"/>
    <cellStyle name="Total 2 6 3 5 5" xfId="41249" xr:uid="{00000000-0005-0000-0000-000021A10000}"/>
    <cellStyle name="Total 2 6 3 6" xfId="41250" xr:uid="{00000000-0005-0000-0000-000022A10000}"/>
    <cellStyle name="Total 2 6 3 6 2" xfId="41251" xr:uid="{00000000-0005-0000-0000-000023A10000}"/>
    <cellStyle name="Total 2 6 3 6 3" xfId="41252" xr:uid="{00000000-0005-0000-0000-000024A10000}"/>
    <cellStyle name="Total 2 6 3 6 4" xfId="41253" xr:uid="{00000000-0005-0000-0000-000025A10000}"/>
    <cellStyle name="Total 2 6 3 7" xfId="41254" xr:uid="{00000000-0005-0000-0000-000026A10000}"/>
    <cellStyle name="Total 2 6 3 7 2" xfId="41255" xr:uid="{00000000-0005-0000-0000-000027A10000}"/>
    <cellStyle name="Total 2 6 3 8" xfId="41256" xr:uid="{00000000-0005-0000-0000-000028A10000}"/>
    <cellStyle name="Total 2 6 3 8 2" xfId="41257" xr:uid="{00000000-0005-0000-0000-000029A10000}"/>
    <cellStyle name="Total 2 6 3 9" xfId="41258" xr:uid="{00000000-0005-0000-0000-00002AA10000}"/>
    <cellStyle name="Total 2 6 4" xfId="41259" xr:uid="{00000000-0005-0000-0000-00002BA10000}"/>
    <cellStyle name="Total 2 6 4 2" xfId="41260" xr:uid="{00000000-0005-0000-0000-00002CA10000}"/>
    <cellStyle name="Total 2 6 4 2 2" xfId="41261" xr:uid="{00000000-0005-0000-0000-00002DA10000}"/>
    <cellStyle name="Total 2 6 4 2 3" xfId="41262" xr:uid="{00000000-0005-0000-0000-00002EA10000}"/>
    <cellStyle name="Total 2 6 4 2 4" xfId="41263" xr:uid="{00000000-0005-0000-0000-00002FA10000}"/>
    <cellStyle name="Total 2 6 4 2 5" xfId="41264" xr:uid="{00000000-0005-0000-0000-000030A10000}"/>
    <cellStyle name="Total 2 6 4 3" xfId="41265" xr:uid="{00000000-0005-0000-0000-000031A10000}"/>
    <cellStyle name="Total 2 6 4 3 2" xfId="41266" xr:uid="{00000000-0005-0000-0000-000032A10000}"/>
    <cellStyle name="Total 2 6 4 3 3" xfId="41267" xr:uid="{00000000-0005-0000-0000-000033A10000}"/>
    <cellStyle name="Total 2 6 4 3 4" xfId="41268" xr:uid="{00000000-0005-0000-0000-000034A10000}"/>
    <cellStyle name="Total 2 6 4 3 5" xfId="41269" xr:uid="{00000000-0005-0000-0000-000035A10000}"/>
    <cellStyle name="Total 2 6 4 4" xfId="41270" xr:uid="{00000000-0005-0000-0000-000036A10000}"/>
    <cellStyle name="Total 2 6 4 4 2" xfId="41271" xr:uid="{00000000-0005-0000-0000-000037A10000}"/>
    <cellStyle name="Total 2 6 4 4 3" xfId="41272" xr:uid="{00000000-0005-0000-0000-000038A10000}"/>
    <cellStyle name="Total 2 6 4 4 4" xfId="41273" xr:uid="{00000000-0005-0000-0000-000039A10000}"/>
    <cellStyle name="Total 2 6 4 4 5" xfId="41274" xr:uid="{00000000-0005-0000-0000-00003AA10000}"/>
    <cellStyle name="Total 2 6 4 5" xfId="41275" xr:uid="{00000000-0005-0000-0000-00003BA10000}"/>
    <cellStyle name="Total 2 6 4 5 2" xfId="41276" xr:uid="{00000000-0005-0000-0000-00003CA10000}"/>
    <cellStyle name="Total 2 6 4 5 3" xfId="41277" xr:uid="{00000000-0005-0000-0000-00003DA10000}"/>
    <cellStyle name="Total 2 6 4 5 4" xfId="41278" xr:uid="{00000000-0005-0000-0000-00003EA10000}"/>
    <cellStyle name="Total 2 6 4 5 5" xfId="41279" xr:uid="{00000000-0005-0000-0000-00003FA10000}"/>
    <cellStyle name="Total 2 6 4 6" xfId="41280" xr:uid="{00000000-0005-0000-0000-000040A10000}"/>
    <cellStyle name="Total 2 6 4 6 2" xfId="41281" xr:uid="{00000000-0005-0000-0000-000041A10000}"/>
    <cellStyle name="Total 2 6 4 6 3" xfId="41282" xr:uid="{00000000-0005-0000-0000-000042A10000}"/>
    <cellStyle name="Total 2 6 4 6 4" xfId="41283" xr:uid="{00000000-0005-0000-0000-000043A10000}"/>
    <cellStyle name="Total 2 6 4 7" xfId="41284" xr:uid="{00000000-0005-0000-0000-000044A10000}"/>
    <cellStyle name="Total 2 6 4 7 2" xfId="41285" xr:uid="{00000000-0005-0000-0000-000045A10000}"/>
    <cellStyle name="Total 2 6 4 8" xfId="41286" xr:uid="{00000000-0005-0000-0000-000046A10000}"/>
    <cellStyle name="Total 2 6 4 8 2" xfId="41287" xr:uid="{00000000-0005-0000-0000-000047A10000}"/>
    <cellStyle name="Total 2 6 4 9" xfId="41288" xr:uid="{00000000-0005-0000-0000-000048A10000}"/>
    <cellStyle name="Total 2 6 5" xfId="41289" xr:uid="{00000000-0005-0000-0000-000049A10000}"/>
    <cellStyle name="Total 2 6 5 2" xfId="41290" xr:uid="{00000000-0005-0000-0000-00004AA10000}"/>
    <cellStyle name="Total 2 6 5 2 2" xfId="41291" xr:uid="{00000000-0005-0000-0000-00004BA10000}"/>
    <cellStyle name="Total 2 6 5 2 3" xfId="41292" xr:uid="{00000000-0005-0000-0000-00004CA10000}"/>
    <cellStyle name="Total 2 6 5 2 4" xfId="41293" xr:uid="{00000000-0005-0000-0000-00004DA10000}"/>
    <cellStyle name="Total 2 6 5 2 5" xfId="41294" xr:uid="{00000000-0005-0000-0000-00004EA10000}"/>
    <cellStyle name="Total 2 6 5 3" xfId="41295" xr:uid="{00000000-0005-0000-0000-00004FA10000}"/>
    <cellStyle name="Total 2 6 5 3 2" xfId="41296" xr:uid="{00000000-0005-0000-0000-000050A10000}"/>
    <cellStyle name="Total 2 6 5 3 3" xfId="41297" xr:uid="{00000000-0005-0000-0000-000051A10000}"/>
    <cellStyle name="Total 2 6 5 3 4" xfId="41298" xr:uid="{00000000-0005-0000-0000-000052A10000}"/>
    <cellStyle name="Total 2 6 5 3 5" xfId="41299" xr:uid="{00000000-0005-0000-0000-000053A10000}"/>
    <cellStyle name="Total 2 6 5 4" xfId="41300" xr:uid="{00000000-0005-0000-0000-000054A10000}"/>
    <cellStyle name="Total 2 6 5 4 2" xfId="41301" xr:uid="{00000000-0005-0000-0000-000055A10000}"/>
    <cellStyle name="Total 2 6 5 4 3" xfId="41302" xr:uid="{00000000-0005-0000-0000-000056A10000}"/>
    <cellStyle name="Total 2 6 5 4 4" xfId="41303" xr:uid="{00000000-0005-0000-0000-000057A10000}"/>
    <cellStyle name="Total 2 6 5 4 5" xfId="41304" xr:uid="{00000000-0005-0000-0000-000058A10000}"/>
    <cellStyle name="Total 2 6 5 5" xfId="41305" xr:uid="{00000000-0005-0000-0000-000059A10000}"/>
    <cellStyle name="Total 2 6 5 5 2" xfId="41306" xr:uid="{00000000-0005-0000-0000-00005AA10000}"/>
    <cellStyle name="Total 2 6 5 5 3" xfId="41307" xr:uid="{00000000-0005-0000-0000-00005BA10000}"/>
    <cellStyle name="Total 2 6 5 5 4" xfId="41308" xr:uid="{00000000-0005-0000-0000-00005CA10000}"/>
    <cellStyle name="Total 2 6 5 5 5" xfId="41309" xr:uid="{00000000-0005-0000-0000-00005DA10000}"/>
    <cellStyle name="Total 2 6 5 6" xfId="41310" xr:uid="{00000000-0005-0000-0000-00005EA10000}"/>
    <cellStyle name="Total 2 6 5 7" xfId="41311" xr:uid="{00000000-0005-0000-0000-00005FA10000}"/>
    <cellStyle name="Total 2 6 5 8" xfId="41312" xr:uid="{00000000-0005-0000-0000-000060A10000}"/>
    <cellStyle name="Total 2 6 5 9" xfId="41313" xr:uid="{00000000-0005-0000-0000-000061A10000}"/>
    <cellStyle name="Total 2 6 6" xfId="41314" xr:uid="{00000000-0005-0000-0000-000062A10000}"/>
    <cellStyle name="Total 2 6 6 2" xfId="41315" xr:uid="{00000000-0005-0000-0000-000063A10000}"/>
    <cellStyle name="Total 2 6 6 2 2" xfId="41316" xr:uid="{00000000-0005-0000-0000-000064A10000}"/>
    <cellStyle name="Total 2 6 6 2 3" xfId="41317" xr:uid="{00000000-0005-0000-0000-000065A10000}"/>
    <cellStyle name="Total 2 6 6 2 4" xfId="41318" xr:uid="{00000000-0005-0000-0000-000066A10000}"/>
    <cellStyle name="Total 2 6 6 2 5" xfId="41319" xr:uid="{00000000-0005-0000-0000-000067A10000}"/>
    <cellStyle name="Total 2 6 6 3" xfId="41320" xr:uid="{00000000-0005-0000-0000-000068A10000}"/>
    <cellStyle name="Total 2 6 6 3 2" xfId="41321" xr:uid="{00000000-0005-0000-0000-000069A10000}"/>
    <cellStyle name="Total 2 6 6 3 3" xfId="41322" xr:uid="{00000000-0005-0000-0000-00006AA10000}"/>
    <cellStyle name="Total 2 6 6 3 4" xfId="41323" xr:uid="{00000000-0005-0000-0000-00006BA10000}"/>
    <cellStyle name="Total 2 6 6 3 5" xfId="41324" xr:uid="{00000000-0005-0000-0000-00006CA10000}"/>
    <cellStyle name="Total 2 6 6 4" xfId="41325" xr:uid="{00000000-0005-0000-0000-00006DA10000}"/>
    <cellStyle name="Total 2 6 6 4 2" xfId="41326" xr:uid="{00000000-0005-0000-0000-00006EA10000}"/>
    <cellStyle name="Total 2 6 6 4 3" xfId="41327" xr:uid="{00000000-0005-0000-0000-00006FA10000}"/>
    <cellStyle name="Total 2 6 6 4 4" xfId="41328" xr:uid="{00000000-0005-0000-0000-000070A10000}"/>
    <cellStyle name="Total 2 6 6 4 5" xfId="41329" xr:uid="{00000000-0005-0000-0000-000071A10000}"/>
    <cellStyle name="Total 2 6 6 5" xfId="41330" xr:uid="{00000000-0005-0000-0000-000072A10000}"/>
    <cellStyle name="Total 2 6 6 5 2" xfId="41331" xr:uid="{00000000-0005-0000-0000-000073A10000}"/>
    <cellStyle name="Total 2 6 6 5 3" xfId="41332" xr:uid="{00000000-0005-0000-0000-000074A10000}"/>
    <cellStyle name="Total 2 6 6 5 4" xfId="41333" xr:uid="{00000000-0005-0000-0000-000075A10000}"/>
    <cellStyle name="Total 2 6 6 5 5" xfId="41334" xr:uid="{00000000-0005-0000-0000-000076A10000}"/>
    <cellStyle name="Total 2 6 6 6" xfId="41335" xr:uid="{00000000-0005-0000-0000-000077A10000}"/>
    <cellStyle name="Total 2 6 6 7" xfId="41336" xr:uid="{00000000-0005-0000-0000-000078A10000}"/>
    <cellStyle name="Total 2 6 6 8" xfId="41337" xr:uid="{00000000-0005-0000-0000-000079A10000}"/>
    <cellStyle name="Total 2 6 6 9" xfId="41338" xr:uid="{00000000-0005-0000-0000-00007AA10000}"/>
    <cellStyle name="Total 2 6 7" xfId="41339" xr:uid="{00000000-0005-0000-0000-00007BA10000}"/>
    <cellStyle name="Total 2 6 7 2" xfId="41340" xr:uid="{00000000-0005-0000-0000-00007CA10000}"/>
    <cellStyle name="Total 2 6 7 3" xfId="41341" xr:uid="{00000000-0005-0000-0000-00007DA10000}"/>
    <cellStyle name="Total 2 6 7 4" xfId="41342" xr:uid="{00000000-0005-0000-0000-00007EA10000}"/>
    <cellStyle name="Total 2 6 7 5" xfId="41343" xr:uid="{00000000-0005-0000-0000-00007FA10000}"/>
    <cellStyle name="Total 2 6 8" xfId="41344" xr:uid="{00000000-0005-0000-0000-000080A10000}"/>
    <cellStyle name="Total 2 6 8 2" xfId="41345" xr:uid="{00000000-0005-0000-0000-000081A10000}"/>
    <cellStyle name="Total 2 6 8 3" xfId="41346" xr:uid="{00000000-0005-0000-0000-000082A10000}"/>
    <cellStyle name="Total 2 6 8 4" xfId="41347" xr:uid="{00000000-0005-0000-0000-000083A10000}"/>
    <cellStyle name="Total 2 6 8 5" xfId="41348" xr:uid="{00000000-0005-0000-0000-000084A10000}"/>
    <cellStyle name="Total 2 6 9" xfId="41349" xr:uid="{00000000-0005-0000-0000-000085A10000}"/>
    <cellStyle name="Total 2 6 9 2" xfId="41350" xr:uid="{00000000-0005-0000-0000-000086A10000}"/>
    <cellStyle name="Total 2 6 9 3" xfId="41351" xr:uid="{00000000-0005-0000-0000-000087A10000}"/>
    <cellStyle name="Total 2 6 9 4" xfId="41352" xr:uid="{00000000-0005-0000-0000-000088A10000}"/>
    <cellStyle name="Total 2 6 9 5" xfId="41353" xr:uid="{00000000-0005-0000-0000-000089A10000}"/>
    <cellStyle name="Total 2 7" xfId="41354" xr:uid="{00000000-0005-0000-0000-00008AA10000}"/>
    <cellStyle name="Total 2 7 10" xfId="41355" xr:uid="{00000000-0005-0000-0000-00008BA10000}"/>
    <cellStyle name="Total 2 7 10 2" xfId="41356" xr:uid="{00000000-0005-0000-0000-00008CA10000}"/>
    <cellStyle name="Total 2 7 10 3" xfId="41357" xr:uid="{00000000-0005-0000-0000-00008DA10000}"/>
    <cellStyle name="Total 2 7 10 4" xfId="41358" xr:uid="{00000000-0005-0000-0000-00008EA10000}"/>
    <cellStyle name="Total 2 7 10 5" xfId="41359" xr:uid="{00000000-0005-0000-0000-00008FA10000}"/>
    <cellStyle name="Total 2 7 11" xfId="41360" xr:uid="{00000000-0005-0000-0000-000090A10000}"/>
    <cellStyle name="Total 2 7 11 2" xfId="41361" xr:uid="{00000000-0005-0000-0000-000091A10000}"/>
    <cellStyle name="Total 2 7 11 3" xfId="41362" xr:uid="{00000000-0005-0000-0000-000092A10000}"/>
    <cellStyle name="Total 2 7 11 4" xfId="41363" xr:uid="{00000000-0005-0000-0000-000093A10000}"/>
    <cellStyle name="Total 2 7 12" xfId="41364" xr:uid="{00000000-0005-0000-0000-000094A10000}"/>
    <cellStyle name="Total 2 7 13" xfId="41365" xr:uid="{00000000-0005-0000-0000-000095A10000}"/>
    <cellStyle name="Total 2 7 14" xfId="41366" xr:uid="{00000000-0005-0000-0000-000096A10000}"/>
    <cellStyle name="Total 2 7 2" xfId="41367" xr:uid="{00000000-0005-0000-0000-000097A10000}"/>
    <cellStyle name="Total 2 7 2 2" xfId="41368" xr:uid="{00000000-0005-0000-0000-000098A10000}"/>
    <cellStyle name="Total 2 7 2 2 2" xfId="41369" xr:uid="{00000000-0005-0000-0000-000099A10000}"/>
    <cellStyle name="Total 2 7 2 2 3" xfId="41370" xr:uid="{00000000-0005-0000-0000-00009AA10000}"/>
    <cellStyle name="Total 2 7 2 2 4" xfId="41371" xr:uid="{00000000-0005-0000-0000-00009BA10000}"/>
    <cellStyle name="Total 2 7 2 2 5" xfId="41372" xr:uid="{00000000-0005-0000-0000-00009CA10000}"/>
    <cellStyle name="Total 2 7 2 3" xfId="41373" xr:uid="{00000000-0005-0000-0000-00009DA10000}"/>
    <cellStyle name="Total 2 7 2 3 2" xfId="41374" xr:uid="{00000000-0005-0000-0000-00009EA10000}"/>
    <cellStyle name="Total 2 7 2 3 3" xfId="41375" xr:uid="{00000000-0005-0000-0000-00009FA10000}"/>
    <cellStyle name="Total 2 7 2 3 4" xfId="41376" xr:uid="{00000000-0005-0000-0000-0000A0A10000}"/>
    <cellStyle name="Total 2 7 2 3 5" xfId="41377" xr:uid="{00000000-0005-0000-0000-0000A1A10000}"/>
    <cellStyle name="Total 2 7 2 4" xfId="41378" xr:uid="{00000000-0005-0000-0000-0000A2A10000}"/>
    <cellStyle name="Total 2 7 2 4 2" xfId="41379" xr:uid="{00000000-0005-0000-0000-0000A3A10000}"/>
    <cellStyle name="Total 2 7 2 4 3" xfId="41380" xr:uid="{00000000-0005-0000-0000-0000A4A10000}"/>
    <cellStyle name="Total 2 7 2 4 4" xfId="41381" xr:uid="{00000000-0005-0000-0000-0000A5A10000}"/>
    <cellStyle name="Total 2 7 2 4 5" xfId="41382" xr:uid="{00000000-0005-0000-0000-0000A6A10000}"/>
    <cellStyle name="Total 2 7 2 5" xfId="41383" xr:uid="{00000000-0005-0000-0000-0000A7A10000}"/>
    <cellStyle name="Total 2 7 2 5 2" xfId="41384" xr:uid="{00000000-0005-0000-0000-0000A8A10000}"/>
    <cellStyle name="Total 2 7 2 5 3" xfId="41385" xr:uid="{00000000-0005-0000-0000-0000A9A10000}"/>
    <cellStyle name="Total 2 7 2 5 4" xfId="41386" xr:uid="{00000000-0005-0000-0000-0000AAA10000}"/>
    <cellStyle name="Total 2 7 2 5 5" xfId="41387" xr:uid="{00000000-0005-0000-0000-0000ABA10000}"/>
    <cellStyle name="Total 2 7 2 6" xfId="41388" xr:uid="{00000000-0005-0000-0000-0000ACA10000}"/>
    <cellStyle name="Total 2 7 2 6 2" xfId="41389" xr:uid="{00000000-0005-0000-0000-0000ADA10000}"/>
    <cellStyle name="Total 2 7 2 6 3" xfId="41390" xr:uid="{00000000-0005-0000-0000-0000AEA10000}"/>
    <cellStyle name="Total 2 7 2 6 4" xfId="41391" xr:uid="{00000000-0005-0000-0000-0000AFA10000}"/>
    <cellStyle name="Total 2 7 2 7" xfId="41392" xr:uid="{00000000-0005-0000-0000-0000B0A10000}"/>
    <cellStyle name="Total 2 7 2 8" xfId="41393" xr:uid="{00000000-0005-0000-0000-0000B1A10000}"/>
    <cellStyle name="Total 2 7 2 9" xfId="41394" xr:uid="{00000000-0005-0000-0000-0000B2A10000}"/>
    <cellStyle name="Total 2 7 3" xfId="41395" xr:uid="{00000000-0005-0000-0000-0000B3A10000}"/>
    <cellStyle name="Total 2 7 3 2" xfId="41396" xr:uid="{00000000-0005-0000-0000-0000B4A10000}"/>
    <cellStyle name="Total 2 7 3 2 2" xfId="41397" xr:uid="{00000000-0005-0000-0000-0000B5A10000}"/>
    <cellStyle name="Total 2 7 3 2 3" xfId="41398" xr:uid="{00000000-0005-0000-0000-0000B6A10000}"/>
    <cellStyle name="Total 2 7 3 2 4" xfId="41399" xr:uid="{00000000-0005-0000-0000-0000B7A10000}"/>
    <cellStyle name="Total 2 7 3 2 5" xfId="41400" xr:uid="{00000000-0005-0000-0000-0000B8A10000}"/>
    <cellStyle name="Total 2 7 3 3" xfId="41401" xr:uid="{00000000-0005-0000-0000-0000B9A10000}"/>
    <cellStyle name="Total 2 7 3 3 2" xfId="41402" xr:uid="{00000000-0005-0000-0000-0000BAA10000}"/>
    <cellStyle name="Total 2 7 3 3 3" xfId="41403" xr:uid="{00000000-0005-0000-0000-0000BBA10000}"/>
    <cellStyle name="Total 2 7 3 3 4" xfId="41404" xr:uid="{00000000-0005-0000-0000-0000BCA10000}"/>
    <cellStyle name="Total 2 7 3 3 5" xfId="41405" xr:uid="{00000000-0005-0000-0000-0000BDA10000}"/>
    <cellStyle name="Total 2 7 3 4" xfId="41406" xr:uid="{00000000-0005-0000-0000-0000BEA10000}"/>
    <cellStyle name="Total 2 7 3 4 2" xfId="41407" xr:uid="{00000000-0005-0000-0000-0000BFA10000}"/>
    <cellStyle name="Total 2 7 3 4 3" xfId="41408" xr:uid="{00000000-0005-0000-0000-0000C0A10000}"/>
    <cellStyle name="Total 2 7 3 4 4" xfId="41409" xr:uid="{00000000-0005-0000-0000-0000C1A10000}"/>
    <cellStyle name="Total 2 7 3 4 5" xfId="41410" xr:uid="{00000000-0005-0000-0000-0000C2A10000}"/>
    <cellStyle name="Total 2 7 3 5" xfId="41411" xr:uid="{00000000-0005-0000-0000-0000C3A10000}"/>
    <cellStyle name="Total 2 7 3 5 2" xfId="41412" xr:uid="{00000000-0005-0000-0000-0000C4A10000}"/>
    <cellStyle name="Total 2 7 3 5 3" xfId="41413" xr:uid="{00000000-0005-0000-0000-0000C5A10000}"/>
    <cellStyle name="Total 2 7 3 5 4" xfId="41414" xr:uid="{00000000-0005-0000-0000-0000C6A10000}"/>
    <cellStyle name="Total 2 7 3 5 5" xfId="41415" xr:uid="{00000000-0005-0000-0000-0000C7A10000}"/>
    <cellStyle name="Total 2 7 3 6" xfId="41416" xr:uid="{00000000-0005-0000-0000-0000C8A10000}"/>
    <cellStyle name="Total 2 7 3 6 2" xfId="41417" xr:uid="{00000000-0005-0000-0000-0000C9A10000}"/>
    <cellStyle name="Total 2 7 3 6 3" xfId="41418" xr:uid="{00000000-0005-0000-0000-0000CAA10000}"/>
    <cellStyle name="Total 2 7 3 6 4" xfId="41419" xr:uid="{00000000-0005-0000-0000-0000CBA10000}"/>
    <cellStyle name="Total 2 7 3 7" xfId="41420" xr:uid="{00000000-0005-0000-0000-0000CCA10000}"/>
    <cellStyle name="Total 2 7 3 7 2" xfId="41421" xr:uid="{00000000-0005-0000-0000-0000CDA10000}"/>
    <cellStyle name="Total 2 7 3 8" xfId="41422" xr:uid="{00000000-0005-0000-0000-0000CEA10000}"/>
    <cellStyle name="Total 2 7 3 8 2" xfId="41423" xr:uid="{00000000-0005-0000-0000-0000CFA10000}"/>
    <cellStyle name="Total 2 7 3 9" xfId="41424" xr:uid="{00000000-0005-0000-0000-0000D0A10000}"/>
    <cellStyle name="Total 2 7 4" xfId="41425" xr:uid="{00000000-0005-0000-0000-0000D1A10000}"/>
    <cellStyle name="Total 2 7 4 2" xfId="41426" xr:uid="{00000000-0005-0000-0000-0000D2A10000}"/>
    <cellStyle name="Total 2 7 4 2 2" xfId="41427" xr:uid="{00000000-0005-0000-0000-0000D3A10000}"/>
    <cellStyle name="Total 2 7 4 2 3" xfId="41428" xr:uid="{00000000-0005-0000-0000-0000D4A10000}"/>
    <cellStyle name="Total 2 7 4 2 4" xfId="41429" xr:uid="{00000000-0005-0000-0000-0000D5A10000}"/>
    <cellStyle name="Total 2 7 4 2 5" xfId="41430" xr:uid="{00000000-0005-0000-0000-0000D6A10000}"/>
    <cellStyle name="Total 2 7 4 3" xfId="41431" xr:uid="{00000000-0005-0000-0000-0000D7A10000}"/>
    <cellStyle name="Total 2 7 4 3 2" xfId="41432" xr:uid="{00000000-0005-0000-0000-0000D8A10000}"/>
    <cellStyle name="Total 2 7 4 3 3" xfId="41433" xr:uid="{00000000-0005-0000-0000-0000D9A10000}"/>
    <cellStyle name="Total 2 7 4 3 4" xfId="41434" xr:uid="{00000000-0005-0000-0000-0000DAA10000}"/>
    <cellStyle name="Total 2 7 4 3 5" xfId="41435" xr:uid="{00000000-0005-0000-0000-0000DBA10000}"/>
    <cellStyle name="Total 2 7 4 4" xfId="41436" xr:uid="{00000000-0005-0000-0000-0000DCA10000}"/>
    <cellStyle name="Total 2 7 4 4 2" xfId="41437" xr:uid="{00000000-0005-0000-0000-0000DDA10000}"/>
    <cellStyle name="Total 2 7 4 4 3" xfId="41438" xr:uid="{00000000-0005-0000-0000-0000DEA10000}"/>
    <cellStyle name="Total 2 7 4 4 4" xfId="41439" xr:uid="{00000000-0005-0000-0000-0000DFA10000}"/>
    <cellStyle name="Total 2 7 4 4 5" xfId="41440" xr:uid="{00000000-0005-0000-0000-0000E0A10000}"/>
    <cellStyle name="Total 2 7 4 5" xfId="41441" xr:uid="{00000000-0005-0000-0000-0000E1A10000}"/>
    <cellStyle name="Total 2 7 4 5 2" xfId="41442" xr:uid="{00000000-0005-0000-0000-0000E2A10000}"/>
    <cellStyle name="Total 2 7 4 5 3" xfId="41443" xr:uid="{00000000-0005-0000-0000-0000E3A10000}"/>
    <cellStyle name="Total 2 7 4 5 4" xfId="41444" xr:uid="{00000000-0005-0000-0000-0000E4A10000}"/>
    <cellStyle name="Total 2 7 4 5 5" xfId="41445" xr:uid="{00000000-0005-0000-0000-0000E5A10000}"/>
    <cellStyle name="Total 2 7 4 6" xfId="41446" xr:uid="{00000000-0005-0000-0000-0000E6A10000}"/>
    <cellStyle name="Total 2 7 4 6 2" xfId="41447" xr:uid="{00000000-0005-0000-0000-0000E7A10000}"/>
    <cellStyle name="Total 2 7 4 6 3" xfId="41448" xr:uid="{00000000-0005-0000-0000-0000E8A10000}"/>
    <cellStyle name="Total 2 7 4 6 4" xfId="41449" xr:uid="{00000000-0005-0000-0000-0000E9A10000}"/>
    <cellStyle name="Total 2 7 4 7" xfId="41450" xr:uid="{00000000-0005-0000-0000-0000EAA10000}"/>
    <cellStyle name="Total 2 7 4 7 2" xfId="41451" xr:uid="{00000000-0005-0000-0000-0000EBA10000}"/>
    <cellStyle name="Total 2 7 4 8" xfId="41452" xr:uid="{00000000-0005-0000-0000-0000ECA10000}"/>
    <cellStyle name="Total 2 7 4 8 2" xfId="41453" xr:uid="{00000000-0005-0000-0000-0000EDA10000}"/>
    <cellStyle name="Total 2 7 4 9" xfId="41454" xr:uid="{00000000-0005-0000-0000-0000EEA10000}"/>
    <cellStyle name="Total 2 7 5" xfId="41455" xr:uid="{00000000-0005-0000-0000-0000EFA10000}"/>
    <cellStyle name="Total 2 7 5 2" xfId="41456" xr:uid="{00000000-0005-0000-0000-0000F0A10000}"/>
    <cellStyle name="Total 2 7 5 2 2" xfId="41457" xr:uid="{00000000-0005-0000-0000-0000F1A10000}"/>
    <cellStyle name="Total 2 7 5 2 3" xfId="41458" xr:uid="{00000000-0005-0000-0000-0000F2A10000}"/>
    <cellStyle name="Total 2 7 5 2 4" xfId="41459" xr:uid="{00000000-0005-0000-0000-0000F3A10000}"/>
    <cellStyle name="Total 2 7 5 2 5" xfId="41460" xr:uid="{00000000-0005-0000-0000-0000F4A10000}"/>
    <cellStyle name="Total 2 7 5 3" xfId="41461" xr:uid="{00000000-0005-0000-0000-0000F5A10000}"/>
    <cellStyle name="Total 2 7 5 3 2" xfId="41462" xr:uid="{00000000-0005-0000-0000-0000F6A10000}"/>
    <cellStyle name="Total 2 7 5 3 3" xfId="41463" xr:uid="{00000000-0005-0000-0000-0000F7A10000}"/>
    <cellStyle name="Total 2 7 5 3 4" xfId="41464" xr:uid="{00000000-0005-0000-0000-0000F8A10000}"/>
    <cellStyle name="Total 2 7 5 3 5" xfId="41465" xr:uid="{00000000-0005-0000-0000-0000F9A10000}"/>
    <cellStyle name="Total 2 7 5 4" xfId="41466" xr:uid="{00000000-0005-0000-0000-0000FAA10000}"/>
    <cellStyle name="Total 2 7 5 4 2" xfId="41467" xr:uid="{00000000-0005-0000-0000-0000FBA10000}"/>
    <cellStyle name="Total 2 7 5 4 3" xfId="41468" xr:uid="{00000000-0005-0000-0000-0000FCA10000}"/>
    <cellStyle name="Total 2 7 5 4 4" xfId="41469" xr:uid="{00000000-0005-0000-0000-0000FDA10000}"/>
    <cellStyle name="Total 2 7 5 4 5" xfId="41470" xr:uid="{00000000-0005-0000-0000-0000FEA10000}"/>
    <cellStyle name="Total 2 7 5 5" xfId="41471" xr:uid="{00000000-0005-0000-0000-0000FFA10000}"/>
    <cellStyle name="Total 2 7 5 5 2" xfId="41472" xr:uid="{00000000-0005-0000-0000-000000A20000}"/>
    <cellStyle name="Total 2 7 5 5 3" xfId="41473" xr:uid="{00000000-0005-0000-0000-000001A20000}"/>
    <cellStyle name="Total 2 7 5 5 4" xfId="41474" xr:uid="{00000000-0005-0000-0000-000002A20000}"/>
    <cellStyle name="Total 2 7 5 5 5" xfId="41475" xr:uid="{00000000-0005-0000-0000-000003A20000}"/>
    <cellStyle name="Total 2 7 5 6" xfId="41476" xr:uid="{00000000-0005-0000-0000-000004A20000}"/>
    <cellStyle name="Total 2 7 5 6 2" xfId="41477" xr:uid="{00000000-0005-0000-0000-000005A20000}"/>
    <cellStyle name="Total 2 7 5 7" xfId="41478" xr:uid="{00000000-0005-0000-0000-000006A20000}"/>
    <cellStyle name="Total 2 7 5 7 2" xfId="41479" xr:uid="{00000000-0005-0000-0000-000007A20000}"/>
    <cellStyle name="Total 2 7 5 8" xfId="41480" xr:uid="{00000000-0005-0000-0000-000008A20000}"/>
    <cellStyle name="Total 2 7 5 8 2" xfId="41481" xr:uid="{00000000-0005-0000-0000-000009A20000}"/>
    <cellStyle name="Total 2 7 5 9" xfId="41482" xr:uid="{00000000-0005-0000-0000-00000AA20000}"/>
    <cellStyle name="Total 2 7 6" xfId="41483" xr:uid="{00000000-0005-0000-0000-00000BA20000}"/>
    <cellStyle name="Total 2 7 6 2" xfId="41484" xr:uid="{00000000-0005-0000-0000-00000CA20000}"/>
    <cellStyle name="Total 2 7 6 2 2" xfId="41485" xr:uid="{00000000-0005-0000-0000-00000DA20000}"/>
    <cellStyle name="Total 2 7 6 2 3" xfId="41486" xr:uid="{00000000-0005-0000-0000-00000EA20000}"/>
    <cellStyle name="Total 2 7 6 2 4" xfId="41487" xr:uid="{00000000-0005-0000-0000-00000FA20000}"/>
    <cellStyle name="Total 2 7 6 2 5" xfId="41488" xr:uid="{00000000-0005-0000-0000-000010A20000}"/>
    <cellStyle name="Total 2 7 6 3" xfId="41489" xr:uid="{00000000-0005-0000-0000-000011A20000}"/>
    <cellStyle name="Total 2 7 6 3 2" xfId="41490" xr:uid="{00000000-0005-0000-0000-000012A20000}"/>
    <cellStyle name="Total 2 7 6 3 3" xfId="41491" xr:uid="{00000000-0005-0000-0000-000013A20000}"/>
    <cellStyle name="Total 2 7 6 3 4" xfId="41492" xr:uid="{00000000-0005-0000-0000-000014A20000}"/>
    <cellStyle name="Total 2 7 6 3 5" xfId="41493" xr:uid="{00000000-0005-0000-0000-000015A20000}"/>
    <cellStyle name="Total 2 7 6 4" xfId="41494" xr:uid="{00000000-0005-0000-0000-000016A20000}"/>
    <cellStyle name="Total 2 7 6 4 2" xfId="41495" xr:uid="{00000000-0005-0000-0000-000017A20000}"/>
    <cellStyle name="Total 2 7 6 4 3" xfId="41496" xr:uid="{00000000-0005-0000-0000-000018A20000}"/>
    <cellStyle name="Total 2 7 6 4 4" xfId="41497" xr:uid="{00000000-0005-0000-0000-000019A20000}"/>
    <cellStyle name="Total 2 7 6 4 5" xfId="41498" xr:uid="{00000000-0005-0000-0000-00001AA20000}"/>
    <cellStyle name="Total 2 7 6 5" xfId="41499" xr:uid="{00000000-0005-0000-0000-00001BA20000}"/>
    <cellStyle name="Total 2 7 6 5 2" xfId="41500" xr:uid="{00000000-0005-0000-0000-00001CA20000}"/>
    <cellStyle name="Total 2 7 6 5 3" xfId="41501" xr:uid="{00000000-0005-0000-0000-00001DA20000}"/>
    <cellStyle name="Total 2 7 6 5 4" xfId="41502" xr:uid="{00000000-0005-0000-0000-00001EA20000}"/>
    <cellStyle name="Total 2 7 6 5 5" xfId="41503" xr:uid="{00000000-0005-0000-0000-00001FA20000}"/>
    <cellStyle name="Total 2 7 6 6" xfId="41504" xr:uid="{00000000-0005-0000-0000-000020A20000}"/>
    <cellStyle name="Total 2 7 6 7" xfId="41505" xr:uid="{00000000-0005-0000-0000-000021A20000}"/>
    <cellStyle name="Total 2 7 6 8" xfId="41506" xr:uid="{00000000-0005-0000-0000-000022A20000}"/>
    <cellStyle name="Total 2 7 6 9" xfId="41507" xr:uid="{00000000-0005-0000-0000-000023A20000}"/>
    <cellStyle name="Total 2 7 7" xfId="41508" xr:uid="{00000000-0005-0000-0000-000024A20000}"/>
    <cellStyle name="Total 2 7 7 2" xfId="41509" xr:uid="{00000000-0005-0000-0000-000025A20000}"/>
    <cellStyle name="Total 2 7 7 3" xfId="41510" xr:uid="{00000000-0005-0000-0000-000026A20000}"/>
    <cellStyle name="Total 2 7 7 4" xfId="41511" xr:uid="{00000000-0005-0000-0000-000027A20000}"/>
    <cellStyle name="Total 2 7 7 5" xfId="41512" xr:uid="{00000000-0005-0000-0000-000028A20000}"/>
    <cellStyle name="Total 2 7 8" xfId="41513" xr:uid="{00000000-0005-0000-0000-000029A20000}"/>
    <cellStyle name="Total 2 7 8 2" xfId="41514" xr:uid="{00000000-0005-0000-0000-00002AA20000}"/>
    <cellStyle name="Total 2 7 8 3" xfId="41515" xr:uid="{00000000-0005-0000-0000-00002BA20000}"/>
    <cellStyle name="Total 2 7 8 4" xfId="41516" xr:uid="{00000000-0005-0000-0000-00002CA20000}"/>
    <cellStyle name="Total 2 7 8 5" xfId="41517" xr:uid="{00000000-0005-0000-0000-00002DA20000}"/>
    <cellStyle name="Total 2 7 9" xfId="41518" xr:uid="{00000000-0005-0000-0000-00002EA20000}"/>
    <cellStyle name="Total 2 7 9 2" xfId="41519" xr:uid="{00000000-0005-0000-0000-00002FA20000}"/>
    <cellStyle name="Total 2 7 9 3" xfId="41520" xr:uid="{00000000-0005-0000-0000-000030A20000}"/>
    <cellStyle name="Total 2 7 9 4" xfId="41521" xr:uid="{00000000-0005-0000-0000-000031A20000}"/>
    <cellStyle name="Total 2 7 9 5" xfId="41522" xr:uid="{00000000-0005-0000-0000-000032A20000}"/>
    <cellStyle name="Total 2 8" xfId="41523" xr:uid="{00000000-0005-0000-0000-000033A20000}"/>
    <cellStyle name="Total 2 8 10" xfId="41524" xr:uid="{00000000-0005-0000-0000-000034A20000}"/>
    <cellStyle name="Total 2 8 2" xfId="41525" xr:uid="{00000000-0005-0000-0000-000035A20000}"/>
    <cellStyle name="Total 2 8 2 2" xfId="41526" xr:uid="{00000000-0005-0000-0000-000036A20000}"/>
    <cellStyle name="Total 2 8 2 2 2" xfId="41527" xr:uid="{00000000-0005-0000-0000-000037A20000}"/>
    <cellStyle name="Total 2 8 2 3" xfId="41528" xr:uid="{00000000-0005-0000-0000-000038A20000}"/>
    <cellStyle name="Total 2 8 2 3 2" xfId="41529" xr:uid="{00000000-0005-0000-0000-000039A20000}"/>
    <cellStyle name="Total 2 8 2 4" xfId="41530" xr:uid="{00000000-0005-0000-0000-00003AA20000}"/>
    <cellStyle name="Total 2 8 2 4 2" xfId="41531" xr:uid="{00000000-0005-0000-0000-00003BA20000}"/>
    <cellStyle name="Total 2 8 2 5" xfId="41532" xr:uid="{00000000-0005-0000-0000-00003CA20000}"/>
    <cellStyle name="Total 2 8 2 5 2" xfId="41533" xr:uid="{00000000-0005-0000-0000-00003DA20000}"/>
    <cellStyle name="Total 2 8 2 6" xfId="41534" xr:uid="{00000000-0005-0000-0000-00003EA20000}"/>
    <cellStyle name="Total 2 8 3" xfId="41535" xr:uid="{00000000-0005-0000-0000-00003FA20000}"/>
    <cellStyle name="Total 2 8 3 2" xfId="41536" xr:uid="{00000000-0005-0000-0000-000040A20000}"/>
    <cellStyle name="Total 2 8 3 2 2" xfId="41537" xr:uid="{00000000-0005-0000-0000-000041A20000}"/>
    <cellStyle name="Total 2 8 3 3" xfId="41538" xr:uid="{00000000-0005-0000-0000-000042A20000}"/>
    <cellStyle name="Total 2 8 3 3 2" xfId="41539" xr:uid="{00000000-0005-0000-0000-000043A20000}"/>
    <cellStyle name="Total 2 8 3 4" xfId="41540" xr:uid="{00000000-0005-0000-0000-000044A20000}"/>
    <cellStyle name="Total 2 8 3 4 2" xfId="41541" xr:uid="{00000000-0005-0000-0000-000045A20000}"/>
    <cellStyle name="Total 2 8 3 5" xfId="41542" xr:uid="{00000000-0005-0000-0000-000046A20000}"/>
    <cellStyle name="Total 2 8 3 5 2" xfId="41543" xr:uid="{00000000-0005-0000-0000-000047A20000}"/>
    <cellStyle name="Total 2 8 3 6" xfId="41544" xr:uid="{00000000-0005-0000-0000-000048A20000}"/>
    <cellStyle name="Total 2 8 3 6 2" xfId="41545" xr:uid="{00000000-0005-0000-0000-000049A20000}"/>
    <cellStyle name="Total 2 8 3 7" xfId="41546" xr:uid="{00000000-0005-0000-0000-00004AA20000}"/>
    <cellStyle name="Total 2 8 3 7 2" xfId="41547" xr:uid="{00000000-0005-0000-0000-00004BA20000}"/>
    <cellStyle name="Total 2 8 3 8" xfId="41548" xr:uid="{00000000-0005-0000-0000-00004CA20000}"/>
    <cellStyle name="Total 2 8 3 8 2" xfId="41549" xr:uid="{00000000-0005-0000-0000-00004DA20000}"/>
    <cellStyle name="Total 2 8 3 9" xfId="41550" xr:uid="{00000000-0005-0000-0000-00004EA20000}"/>
    <cellStyle name="Total 2 8 4" xfId="41551" xr:uid="{00000000-0005-0000-0000-00004FA20000}"/>
    <cellStyle name="Total 2 8 4 2" xfId="41552" xr:uid="{00000000-0005-0000-0000-000050A20000}"/>
    <cellStyle name="Total 2 8 4 2 2" xfId="41553" xr:uid="{00000000-0005-0000-0000-000051A20000}"/>
    <cellStyle name="Total 2 8 4 3" xfId="41554" xr:uid="{00000000-0005-0000-0000-000052A20000}"/>
    <cellStyle name="Total 2 8 4 3 2" xfId="41555" xr:uid="{00000000-0005-0000-0000-000053A20000}"/>
    <cellStyle name="Total 2 8 4 4" xfId="41556" xr:uid="{00000000-0005-0000-0000-000054A20000}"/>
    <cellStyle name="Total 2 8 4 4 2" xfId="41557" xr:uid="{00000000-0005-0000-0000-000055A20000}"/>
    <cellStyle name="Total 2 8 4 5" xfId="41558" xr:uid="{00000000-0005-0000-0000-000056A20000}"/>
    <cellStyle name="Total 2 8 4 5 2" xfId="41559" xr:uid="{00000000-0005-0000-0000-000057A20000}"/>
    <cellStyle name="Total 2 8 4 6" xfId="41560" xr:uid="{00000000-0005-0000-0000-000058A20000}"/>
    <cellStyle name="Total 2 8 4 6 2" xfId="41561" xr:uid="{00000000-0005-0000-0000-000059A20000}"/>
    <cellStyle name="Total 2 8 4 7" xfId="41562" xr:uid="{00000000-0005-0000-0000-00005AA20000}"/>
    <cellStyle name="Total 2 8 4 7 2" xfId="41563" xr:uid="{00000000-0005-0000-0000-00005BA20000}"/>
    <cellStyle name="Total 2 8 4 8" xfId="41564" xr:uid="{00000000-0005-0000-0000-00005CA20000}"/>
    <cellStyle name="Total 2 8 4 8 2" xfId="41565" xr:uid="{00000000-0005-0000-0000-00005DA20000}"/>
    <cellStyle name="Total 2 8 4 9" xfId="41566" xr:uid="{00000000-0005-0000-0000-00005EA20000}"/>
    <cellStyle name="Total 2 8 5" xfId="41567" xr:uid="{00000000-0005-0000-0000-00005FA20000}"/>
    <cellStyle name="Total 2 8 5 2" xfId="41568" xr:uid="{00000000-0005-0000-0000-000060A20000}"/>
    <cellStyle name="Total 2 8 5 2 2" xfId="41569" xr:uid="{00000000-0005-0000-0000-000061A20000}"/>
    <cellStyle name="Total 2 8 5 3" xfId="41570" xr:uid="{00000000-0005-0000-0000-000062A20000}"/>
    <cellStyle name="Total 2 8 5 3 2" xfId="41571" xr:uid="{00000000-0005-0000-0000-000063A20000}"/>
    <cellStyle name="Total 2 8 5 4" xfId="41572" xr:uid="{00000000-0005-0000-0000-000064A20000}"/>
    <cellStyle name="Total 2 8 5 4 2" xfId="41573" xr:uid="{00000000-0005-0000-0000-000065A20000}"/>
    <cellStyle name="Total 2 8 5 5" xfId="41574" xr:uid="{00000000-0005-0000-0000-000066A20000}"/>
    <cellStyle name="Total 2 8 5 5 2" xfId="41575" xr:uid="{00000000-0005-0000-0000-000067A20000}"/>
    <cellStyle name="Total 2 8 5 6" xfId="41576" xr:uid="{00000000-0005-0000-0000-000068A20000}"/>
    <cellStyle name="Total 2 8 5 6 2" xfId="41577" xr:uid="{00000000-0005-0000-0000-000069A20000}"/>
    <cellStyle name="Total 2 8 5 7" xfId="41578" xr:uid="{00000000-0005-0000-0000-00006AA20000}"/>
    <cellStyle name="Total 2 8 5 7 2" xfId="41579" xr:uid="{00000000-0005-0000-0000-00006BA20000}"/>
    <cellStyle name="Total 2 8 5 8" xfId="41580" xr:uid="{00000000-0005-0000-0000-00006CA20000}"/>
    <cellStyle name="Total 2 8 5 8 2" xfId="41581" xr:uid="{00000000-0005-0000-0000-00006DA20000}"/>
    <cellStyle name="Total 2 8 5 9" xfId="41582" xr:uid="{00000000-0005-0000-0000-00006EA20000}"/>
    <cellStyle name="Total 2 8 6" xfId="41583" xr:uid="{00000000-0005-0000-0000-00006FA20000}"/>
    <cellStyle name="Total 2 8 6 2" xfId="41584" xr:uid="{00000000-0005-0000-0000-000070A20000}"/>
    <cellStyle name="Total 2 8 6 3" xfId="41585" xr:uid="{00000000-0005-0000-0000-000071A20000}"/>
    <cellStyle name="Total 2 8 6 4" xfId="41586" xr:uid="{00000000-0005-0000-0000-000072A20000}"/>
    <cellStyle name="Total 2 8 7" xfId="41587" xr:uid="{00000000-0005-0000-0000-000073A20000}"/>
    <cellStyle name="Total 2 8 7 2" xfId="41588" xr:uid="{00000000-0005-0000-0000-000074A20000}"/>
    <cellStyle name="Total 2 8 8" xfId="41589" xr:uid="{00000000-0005-0000-0000-000075A20000}"/>
    <cellStyle name="Total 2 8 8 2" xfId="41590" xr:uid="{00000000-0005-0000-0000-000076A20000}"/>
    <cellStyle name="Total 2 8 9" xfId="41591" xr:uid="{00000000-0005-0000-0000-000077A20000}"/>
    <cellStyle name="Total 2 8 9 2" xfId="41592" xr:uid="{00000000-0005-0000-0000-000078A20000}"/>
    <cellStyle name="Total 2 9" xfId="41593" xr:uid="{00000000-0005-0000-0000-000079A20000}"/>
    <cellStyle name="Total 2 9 2" xfId="41594" xr:uid="{00000000-0005-0000-0000-00007AA20000}"/>
    <cellStyle name="Total 2 9 2 2" xfId="41595" xr:uid="{00000000-0005-0000-0000-00007BA20000}"/>
    <cellStyle name="Total 2 9 2 3" xfId="41596" xr:uid="{00000000-0005-0000-0000-00007CA20000}"/>
    <cellStyle name="Total 2 9 2 4" xfId="41597" xr:uid="{00000000-0005-0000-0000-00007DA20000}"/>
    <cellStyle name="Total 2 9 2 5" xfId="41598" xr:uid="{00000000-0005-0000-0000-00007EA20000}"/>
    <cellStyle name="Total 2 9 3" xfId="41599" xr:uid="{00000000-0005-0000-0000-00007FA20000}"/>
    <cellStyle name="Total 2 9 3 2" xfId="41600" xr:uid="{00000000-0005-0000-0000-000080A20000}"/>
    <cellStyle name="Total 2 9 3 3" xfId="41601" xr:uid="{00000000-0005-0000-0000-000081A20000}"/>
    <cellStyle name="Total 2 9 3 4" xfId="41602" xr:uid="{00000000-0005-0000-0000-000082A20000}"/>
    <cellStyle name="Total 2 9 3 5" xfId="41603" xr:uid="{00000000-0005-0000-0000-000083A20000}"/>
    <cellStyle name="Total 2 9 4" xfId="41604" xr:uid="{00000000-0005-0000-0000-000084A20000}"/>
    <cellStyle name="Total 2 9 4 2" xfId="41605" xr:uid="{00000000-0005-0000-0000-000085A20000}"/>
    <cellStyle name="Total 2 9 4 3" xfId="41606" xr:uid="{00000000-0005-0000-0000-000086A20000}"/>
    <cellStyle name="Total 2 9 4 4" xfId="41607" xr:uid="{00000000-0005-0000-0000-000087A20000}"/>
    <cellStyle name="Total 2 9 4 5" xfId="41608" xr:uid="{00000000-0005-0000-0000-000088A20000}"/>
    <cellStyle name="Total 2 9 5" xfId="41609" xr:uid="{00000000-0005-0000-0000-000089A20000}"/>
    <cellStyle name="Total 2 9 5 2" xfId="41610" xr:uid="{00000000-0005-0000-0000-00008AA20000}"/>
    <cellStyle name="Total 2 9 5 3" xfId="41611" xr:uid="{00000000-0005-0000-0000-00008BA20000}"/>
    <cellStyle name="Total 2 9 5 4" xfId="41612" xr:uid="{00000000-0005-0000-0000-00008CA20000}"/>
    <cellStyle name="Total 2 9 5 5" xfId="41613" xr:uid="{00000000-0005-0000-0000-00008DA20000}"/>
    <cellStyle name="Total 2 9 6" xfId="41614" xr:uid="{00000000-0005-0000-0000-00008EA20000}"/>
    <cellStyle name="Total 2 9 7" xfId="41615" xr:uid="{00000000-0005-0000-0000-00008FA20000}"/>
    <cellStyle name="Total 2 9 8" xfId="41616" xr:uid="{00000000-0005-0000-0000-000090A20000}"/>
    <cellStyle name="Total 2 9 9" xfId="41617" xr:uid="{00000000-0005-0000-0000-000091A20000}"/>
    <cellStyle name="Vírgula" xfId="1" builtinId="3"/>
    <cellStyle name="Vírgula 10" xfId="41618" xr:uid="{00000000-0005-0000-0000-000092A20000}"/>
    <cellStyle name="Vírgula 11" xfId="41619" xr:uid="{00000000-0005-0000-0000-000093A20000}"/>
    <cellStyle name="Vírgula 12" xfId="41620" xr:uid="{00000000-0005-0000-0000-000094A20000}"/>
    <cellStyle name="Vírgula 13" xfId="41621" xr:uid="{00000000-0005-0000-0000-000095A20000}"/>
    <cellStyle name="Vírgula 14" xfId="41622" xr:uid="{00000000-0005-0000-0000-000096A20000}"/>
    <cellStyle name="Vírgula 15" xfId="41623" xr:uid="{00000000-0005-0000-0000-000097A20000}"/>
    <cellStyle name="Vírgula 16" xfId="41624" xr:uid="{00000000-0005-0000-0000-000098A20000}"/>
    <cellStyle name="Vírgula 17" xfId="41625" xr:uid="{00000000-0005-0000-0000-000099A20000}"/>
    <cellStyle name="Vírgula 17 2" xfId="43718" xr:uid="{F3E81E84-52EF-4100-8624-3849C0CA02DC}"/>
    <cellStyle name="Vírgula 18" xfId="41626" xr:uid="{00000000-0005-0000-0000-00009AA20000}"/>
    <cellStyle name="Vírgula 19" xfId="9" xr:uid="{00000000-0005-0000-0000-00009BA20000}"/>
    <cellStyle name="Vírgula 2" xfId="5" xr:uid="{00000000-0005-0000-0000-00009CA20000}"/>
    <cellStyle name="Vírgula 2 10" xfId="41627" xr:uid="{00000000-0005-0000-0000-00009DA20000}"/>
    <cellStyle name="Vírgula 2 10 2" xfId="41628" xr:uid="{00000000-0005-0000-0000-00009EA20000}"/>
    <cellStyle name="Vírgula 2 11" xfId="41629" xr:uid="{00000000-0005-0000-0000-00009FA20000}"/>
    <cellStyle name="Vírgula 2 11 2" xfId="41630" xr:uid="{00000000-0005-0000-0000-0000A0A20000}"/>
    <cellStyle name="Vírgula 2 12" xfId="22" xr:uid="{00000000-0005-0000-0000-0000A1A20000}"/>
    <cellStyle name="Vírgula 2 12 2" xfId="41631" xr:uid="{00000000-0005-0000-0000-0000A2A20000}"/>
    <cellStyle name="Vírgula 2 12 3" xfId="41632" xr:uid="{00000000-0005-0000-0000-0000A3A20000}"/>
    <cellStyle name="Vírgula 2 13" xfId="41633" xr:uid="{00000000-0005-0000-0000-0000A4A20000}"/>
    <cellStyle name="Vírgula 2 13 2" xfId="41634" xr:uid="{00000000-0005-0000-0000-0000A5A20000}"/>
    <cellStyle name="Vírgula 2 13 3" xfId="8" xr:uid="{00000000-0005-0000-0000-0000A6A20000}"/>
    <cellStyle name="Vírgula 2 14" xfId="41635" xr:uid="{00000000-0005-0000-0000-0000A7A20000}"/>
    <cellStyle name="Vírgula 2 2" xfId="41636" xr:uid="{00000000-0005-0000-0000-0000A8A20000}"/>
    <cellStyle name="Vírgula 2 2 2" xfId="41637" xr:uid="{00000000-0005-0000-0000-0000A9A20000}"/>
    <cellStyle name="Vírgula 2 2 2 2" xfId="41638" xr:uid="{00000000-0005-0000-0000-0000AAA20000}"/>
    <cellStyle name="Vírgula 2 2 2 3" xfId="41639" xr:uid="{00000000-0005-0000-0000-0000ABA20000}"/>
    <cellStyle name="Vírgula 2 2 3" xfId="41640" xr:uid="{00000000-0005-0000-0000-0000ACA20000}"/>
    <cellStyle name="Vírgula 2 2 4" xfId="41641" xr:uid="{00000000-0005-0000-0000-0000ADA20000}"/>
    <cellStyle name="Vírgula 2 3" xfId="41642" xr:uid="{00000000-0005-0000-0000-0000AEA20000}"/>
    <cellStyle name="Vírgula 2 3 10" xfId="41643" xr:uid="{00000000-0005-0000-0000-0000AFA20000}"/>
    <cellStyle name="Vírgula 2 3 10 2" xfId="41644" xr:uid="{00000000-0005-0000-0000-0000B0A20000}"/>
    <cellStyle name="Vírgula 2 3 10 2 2" xfId="41645" xr:uid="{00000000-0005-0000-0000-0000B1A20000}"/>
    <cellStyle name="Vírgula 2 3 10 3" xfId="41646" xr:uid="{00000000-0005-0000-0000-0000B2A20000}"/>
    <cellStyle name="Vírgula 2 3 11" xfId="41647" xr:uid="{00000000-0005-0000-0000-0000B3A20000}"/>
    <cellStyle name="Vírgula 2 3 12" xfId="41648" xr:uid="{00000000-0005-0000-0000-0000B4A20000}"/>
    <cellStyle name="Vírgula 2 3 12 2" xfId="41649" xr:uid="{00000000-0005-0000-0000-0000B5A20000}"/>
    <cellStyle name="Vírgula 2 3 13" xfId="41650" xr:uid="{00000000-0005-0000-0000-0000B6A20000}"/>
    <cellStyle name="Vírgula 2 3 13 2" xfId="41651" xr:uid="{00000000-0005-0000-0000-0000B7A20000}"/>
    <cellStyle name="Vírgula 2 3 14" xfId="41652" xr:uid="{00000000-0005-0000-0000-0000B8A20000}"/>
    <cellStyle name="Vírgula 2 3 15" xfId="41653" xr:uid="{00000000-0005-0000-0000-0000B9A20000}"/>
    <cellStyle name="Vírgula 2 3 16" xfId="41654" xr:uid="{00000000-0005-0000-0000-0000BAA20000}"/>
    <cellStyle name="Vírgula 2 3 2" xfId="41655" xr:uid="{00000000-0005-0000-0000-0000BBA20000}"/>
    <cellStyle name="Vírgula 2 3 2 10" xfId="41656" xr:uid="{00000000-0005-0000-0000-0000BCA20000}"/>
    <cellStyle name="Vírgula 2 3 2 11" xfId="41657" xr:uid="{00000000-0005-0000-0000-0000BDA20000}"/>
    <cellStyle name="Vírgula 2 3 2 12" xfId="43724" xr:uid="{F0192FE8-61B5-4068-82EA-13BB21BDEFEC}"/>
    <cellStyle name="Vírgula 2 3 2 2" xfId="41658" xr:uid="{00000000-0005-0000-0000-0000BEA20000}"/>
    <cellStyle name="Vírgula 2 3 2 2 2" xfId="41659" xr:uid="{00000000-0005-0000-0000-0000BFA20000}"/>
    <cellStyle name="Vírgula 2 3 2 2 2 2" xfId="41660" xr:uid="{00000000-0005-0000-0000-0000C0A20000}"/>
    <cellStyle name="Vírgula 2 3 2 2 2 2 2" xfId="41661" xr:uid="{00000000-0005-0000-0000-0000C1A20000}"/>
    <cellStyle name="Vírgula 2 3 2 2 2 2 2 2" xfId="41662" xr:uid="{00000000-0005-0000-0000-0000C2A20000}"/>
    <cellStyle name="Vírgula 2 3 2 2 2 2 2 2 2" xfId="41663" xr:uid="{00000000-0005-0000-0000-0000C3A20000}"/>
    <cellStyle name="Vírgula 2 3 2 2 2 2 2 3" xfId="41664" xr:uid="{00000000-0005-0000-0000-0000C4A20000}"/>
    <cellStyle name="Vírgula 2 3 2 2 2 2 3" xfId="41665" xr:uid="{00000000-0005-0000-0000-0000C5A20000}"/>
    <cellStyle name="Vírgula 2 3 2 2 2 2 3 2" xfId="41666" xr:uid="{00000000-0005-0000-0000-0000C6A20000}"/>
    <cellStyle name="Vírgula 2 3 2 2 2 2 4" xfId="41667" xr:uid="{00000000-0005-0000-0000-0000C7A20000}"/>
    <cellStyle name="Vírgula 2 3 2 2 2 2 4 2" xfId="41668" xr:uid="{00000000-0005-0000-0000-0000C8A20000}"/>
    <cellStyle name="Vírgula 2 3 2 2 2 2 5" xfId="41669" xr:uid="{00000000-0005-0000-0000-0000C9A20000}"/>
    <cellStyle name="Vírgula 2 3 2 2 2 3" xfId="41670" xr:uid="{00000000-0005-0000-0000-0000CAA20000}"/>
    <cellStyle name="Vírgula 2 3 2 2 2 3 2" xfId="41671" xr:uid="{00000000-0005-0000-0000-0000CBA20000}"/>
    <cellStyle name="Vírgula 2 3 2 2 2 3 2 2" xfId="41672" xr:uid="{00000000-0005-0000-0000-0000CCA20000}"/>
    <cellStyle name="Vírgula 2 3 2 2 2 3 3" xfId="41673" xr:uid="{00000000-0005-0000-0000-0000CDA20000}"/>
    <cellStyle name="Vírgula 2 3 2 2 2 4" xfId="41674" xr:uid="{00000000-0005-0000-0000-0000CEA20000}"/>
    <cellStyle name="Vírgula 2 3 2 2 2 4 2" xfId="41675" xr:uid="{00000000-0005-0000-0000-0000CFA20000}"/>
    <cellStyle name="Vírgula 2 3 2 2 2 5" xfId="41676" xr:uid="{00000000-0005-0000-0000-0000D0A20000}"/>
    <cellStyle name="Vírgula 2 3 2 2 2 5 2" xfId="41677" xr:uid="{00000000-0005-0000-0000-0000D1A20000}"/>
    <cellStyle name="Vírgula 2 3 2 2 2 6" xfId="41678" xr:uid="{00000000-0005-0000-0000-0000D2A20000}"/>
    <cellStyle name="Vírgula 2 3 2 2 2 7" xfId="41679" xr:uid="{00000000-0005-0000-0000-0000D3A20000}"/>
    <cellStyle name="Vírgula 2 3 2 2 2 8" xfId="41680" xr:uid="{00000000-0005-0000-0000-0000D4A20000}"/>
    <cellStyle name="Vírgula 2 3 2 2 3" xfId="41681" xr:uid="{00000000-0005-0000-0000-0000D5A20000}"/>
    <cellStyle name="Vírgula 2 3 2 2 3 2" xfId="41682" xr:uid="{00000000-0005-0000-0000-0000D6A20000}"/>
    <cellStyle name="Vírgula 2 3 2 2 3 2 2" xfId="41683" xr:uid="{00000000-0005-0000-0000-0000D7A20000}"/>
    <cellStyle name="Vírgula 2 3 2 2 3 2 2 2" xfId="41684" xr:uid="{00000000-0005-0000-0000-0000D8A20000}"/>
    <cellStyle name="Vírgula 2 3 2 2 3 2 3" xfId="41685" xr:uid="{00000000-0005-0000-0000-0000D9A20000}"/>
    <cellStyle name="Vírgula 2 3 2 2 3 3" xfId="41686" xr:uid="{00000000-0005-0000-0000-0000DAA20000}"/>
    <cellStyle name="Vírgula 2 3 2 2 3 3 2" xfId="41687" xr:uid="{00000000-0005-0000-0000-0000DBA20000}"/>
    <cellStyle name="Vírgula 2 3 2 2 3 4" xfId="41688" xr:uid="{00000000-0005-0000-0000-0000DCA20000}"/>
    <cellStyle name="Vírgula 2 3 2 2 3 4 2" xfId="41689" xr:uid="{00000000-0005-0000-0000-0000DDA20000}"/>
    <cellStyle name="Vírgula 2 3 2 2 3 5" xfId="41690" xr:uid="{00000000-0005-0000-0000-0000DEA20000}"/>
    <cellStyle name="Vírgula 2 3 2 2 4" xfId="41691" xr:uid="{00000000-0005-0000-0000-0000DFA20000}"/>
    <cellStyle name="Vírgula 2 3 2 2 4 2" xfId="41692" xr:uid="{00000000-0005-0000-0000-0000E0A20000}"/>
    <cellStyle name="Vírgula 2 3 2 2 4 2 2" xfId="41693" xr:uid="{00000000-0005-0000-0000-0000E1A20000}"/>
    <cellStyle name="Vírgula 2 3 2 2 4 3" xfId="41694" xr:uid="{00000000-0005-0000-0000-0000E2A20000}"/>
    <cellStyle name="Vírgula 2 3 2 2 5" xfId="41695" xr:uid="{00000000-0005-0000-0000-0000E3A20000}"/>
    <cellStyle name="Vírgula 2 3 2 2 5 2" xfId="41696" xr:uid="{00000000-0005-0000-0000-0000E4A20000}"/>
    <cellStyle name="Vírgula 2 3 2 2 6" xfId="41697" xr:uid="{00000000-0005-0000-0000-0000E5A20000}"/>
    <cellStyle name="Vírgula 2 3 2 2 6 2" xfId="41698" xr:uid="{00000000-0005-0000-0000-0000E6A20000}"/>
    <cellStyle name="Vírgula 2 3 2 2 7" xfId="41699" xr:uid="{00000000-0005-0000-0000-0000E7A20000}"/>
    <cellStyle name="Vírgula 2 3 2 2 8" xfId="41700" xr:uid="{00000000-0005-0000-0000-0000E8A20000}"/>
    <cellStyle name="Vírgula 2 3 2 2 9" xfId="41701" xr:uid="{00000000-0005-0000-0000-0000E9A20000}"/>
    <cellStyle name="Vírgula 2 3 2 3" xfId="41702" xr:uid="{00000000-0005-0000-0000-0000EAA20000}"/>
    <cellStyle name="Vírgula 2 3 2 3 2" xfId="41703" xr:uid="{00000000-0005-0000-0000-0000EBA20000}"/>
    <cellStyle name="Vírgula 2 3 2 3 2 2" xfId="41704" xr:uid="{00000000-0005-0000-0000-0000ECA20000}"/>
    <cellStyle name="Vírgula 2 3 2 3 2 2 2" xfId="41705" xr:uid="{00000000-0005-0000-0000-0000EDA20000}"/>
    <cellStyle name="Vírgula 2 3 2 3 2 2 2 2" xfId="41706" xr:uid="{00000000-0005-0000-0000-0000EEA20000}"/>
    <cellStyle name="Vírgula 2 3 2 3 2 2 3" xfId="41707" xr:uid="{00000000-0005-0000-0000-0000EFA20000}"/>
    <cellStyle name="Vírgula 2 3 2 3 2 3" xfId="41708" xr:uid="{00000000-0005-0000-0000-0000F0A20000}"/>
    <cellStyle name="Vírgula 2 3 2 3 2 3 2" xfId="41709" xr:uid="{00000000-0005-0000-0000-0000F1A20000}"/>
    <cellStyle name="Vírgula 2 3 2 3 2 4" xfId="41710" xr:uid="{00000000-0005-0000-0000-0000F2A20000}"/>
    <cellStyle name="Vírgula 2 3 2 3 2 4 2" xfId="41711" xr:uid="{00000000-0005-0000-0000-0000F3A20000}"/>
    <cellStyle name="Vírgula 2 3 2 3 2 5" xfId="41712" xr:uid="{00000000-0005-0000-0000-0000F4A20000}"/>
    <cellStyle name="Vírgula 2 3 2 3 3" xfId="41713" xr:uid="{00000000-0005-0000-0000-0000F5A20000}"/>
    <cellStyle name="Vírgula 2 3 2 3 3 2" xfId="41714" xr:uid="{00000000-0005-0000-0000-0000F6A20000}"/>
    <cellStyle name="Vírgula 2 3 2 3 3 2 2" xfId="41715" xr:uid="{00000000-0005-0000-0000-0000F7A20000}"/>
    <cellStyle name="Vírgula 2 3 2 3 3 3" xfId="41716" xr:uid="{00000000-0005-0000-0000-0000F8A20000}"/>
    <cellStyle name="Vírgula 2 3 2 3 4" xfId="41717" xr:uid="{00000000-0005-0000-0000-0000F9A20000}"/>
    <cellStyle name="Vírgula 2 3 2 3 4 2" xfId="41718" xr:uid="{00000000-0005-0000-0000-0000FAA20000}"/>
    <cellStyle name="Vírgula 2 3 2 3 5" xfId="41719" xr:uid="{00000000-0005-0000-0000-0000FBA20000}"/>
    <cellStyle name="Vírgula 2 3 2 3 5 2" xfId="41720" xr:uid="{00000000-0005-0000-0000-0000FCA20000}"/>
    <cellStyle name="Vírgula 2 3 2 3 6" xfId="41721" xr:uid="{00000000-0005-0000-0000-0000FDA20000}"/>
    <cellStyle name="Vírgula 2 3 2 3 7" xfId="41722" xr:uid="{00000000-0005-0000-0000-0000FEA20000}"/>
    <cellStyle name="Vírgula 2 3 2 3 8" xfId="41723" xr:uid="{00000000-0005-0000-0000-0000FFA20000}"/>
    <cellStyle name="Vírgula 2 3 2 4" xfId="41724" xr:uid="{00000000-0005-0000-0000-000000A30000}"/>
    <cellStyle name="Vírgula 2 3 2 4 2" xfId="41725" xr:uid="{00000000-0005-0000-0000-000001A30000}"/>
    <cellStyle name="Vírgula 2 3 2 4 2 2" xfId="41726" xr:uid="{00000000-0005-0000-0000-000002A30000}"/>
    <cellStyle name="Vírgula 2 3 2 4 2 2 2" xfId="41727" xr:uid="{00000000-0005-0000-0000-000003A30000}"/>
    <cellStyle name="Vírgula 2 3 2 4 2 3" xfId="41728" xr:uid="{00000000-0005-0000-0000-000004A30000}"/>
    <cellStyle name="Vírgula 2 3 2 4 3" xfId="41729" xr:uid="{00000000-0005-0000-0000-000005A30000}"/>
    <cellStyle name="Vírgula 2 3 2 4 3 2" xfId="41730" xr:uid="{00000000-0005-0000-0000-000006A30000}"/>
    <cellStyle name="Vírgula 2 3 2 4 4" xfId="41731" xr:uid="{00000000-0005-0000-0000-000007A30000}"/>
    <cellStyle name="Vírgula 2 3 2 4 4 2" xfId="41732" xr:uid="{00000000-0005-0000-0000-000008A30000}"/>
    <cellStyle name="Vírgula 2 3 2 4 5" xfId="41733" xr:uid="{00000000-0005-0000-0000-000009A30000}"/>
    <cellStyle name="Vírgula 2 3 2 5" xfId="41734" xr:uid="{00000000-0005-0000-0000-00000AA30000}"/>
    <cellStyle name="Vírgula 2 3 2 5 2" xfId="41735" xr:uid="{00000000-0005-0000-0000-00000BA30000}"/>
    <cellStyle name="Vírgula 2 3 2 5 2 2" xfId="41736" xr:uid="{00000000-0005-0000-0000-00000CA30000}"/>
    <cellStyle name="Vírgula 2 3 2 5 3" xfId="41737" xr:uid="{00000000-0005-0000-0000-00000DA30000}"/>
    <cellStyle name="Vírgula 2 3 2 6" xfId="41738" xr:uid="{00000000-0005-0000-0000-00000EA30000}"/>
    <cellStyle name="Vírgula 2 3 2 7" xfId="41739" xr:uid="{00000000-0005-0000-0000-00000FA30000}"/>
    <cellStyle name="Vírgula 2 3 2 7 2" xfId="41740" xr:uid="{00000000-0005-0000-0000-000010A30000}"/>
    <cellStyle name="Vírgula 2 3 2 8" xfId="41741" xr:uid="{00000000-0005-0000-0000-000011A30000}"/>
    <cellStyle name="Vírgula 2 3 2 8 2" xfId="41742" xr:uid="{00000000-0005-0000-0000-000012A30000}"/>
    <cellStyle name="Vírgula 2 3 2 9" xfId="41743" xr:uid="{00000000-0005-0000-0000-000013A30000}"/>
    <cellStyle name="Vírgula 2 3 3" xfId="41744" xr:uid="{00000000-0005-0000-0000-000014A30000}"/>
    <cellStyle name="Vírgula 2 3 3 10" xfId="41745" xr:uid="{00000000-0005-0000-0000-000015A30000}"/>
    <cellStyle name="Vírgula 2 3 3 2" xfId="41746" xr:uid="{00000000-0005-0000-0000-000016A30000}"/>
    <cellStyle name="Vírgula 2 3 3 2 2" xfId="41747" xr:uid="{00000000-0005-0000-0000-000017A30000}"/>
    <cellStyle name="Vírgula 2 3 3 2 2 2" xfId="41748" xr:uid="{00000000-0005-0000-0000-000018A30000}"/>
    <cellStyle name="Vírgula 2 3 3 2 2 2 2" xfId="41749" xr:uid="{00000000-0005-0000-0000-000019A30000}"/>
    <cellStyle name="Vírgula 2 3 3 2 2 2 2 2" xfId="41750" xr:uid="{00000000-0005-0000-0000-00001AA30000}"/>
    <cellStyle name="Vírgula 2 3 3 2 2 2 2 2 2" xfId="41751" xr:uid="{00000000-0005-0000-0000-00001BA30000}"/>
    <cellStyle name="Vírgula 2 3 3 2 2 2 2 3" xfId="41752" xr:uid="{00000000-0005-0000-0000-00001CA30000}"/>
    <cellStyle name="Vírgula 2 3 3 2 2 2 3" xfId="41753" xr:uid="{00000000-0005-0000-0000-00001DA30000}"/>
    <cellStyle name="Vírgula 2 3 3 2 2 2 3 2" xfId="41754" xr:uid="{00000000-0005-0000-0000-00001EA30000}"/>
    <cellStyle name="Vírgula 2 3 3 2 2 2 4" xfId="41755" xr:uid="{00000000-0005-0000-0000-00001FA30000}"/>
    <cellStyle name="Vírgula 2 3 3 2 2 2 4 2" xfId="41756" xr:uid="{00000000-0005-0000-0000-000020A30000}"/>
    <cellStyle name="Vírgula 2 3 3 2 2 2 5" xfId="41757" xr:uid="{00000000-0005-0000-0000-000021A30000}"/>
    <cellStyle name="Vírgula 2 3 3 2 2 3" xfId="41758" xr:uid="{00000000-0005-0000-0000-000022A30000}"/>
    <cellStyle name="Vírgula 2 3 3 2 2 3 2" xfId="41759" xr:uid="{00000000-0005-0000-0000-000023A30000}"/>
    <cellStyle name="Vírgula 2 3 3 2 2 3 2 2" xfId="41760" xr:uid="{00000000-0005-0000-0000-000024A30000}"/>
    <cellStyle name="Vírgula 2 3 3 2 2 3 3" xfId="41761" xr:uid="{00000000-0005-0000-0000-000025A30000}"/>
    <cellStyle name="Vírgula 2 3 3 2 2 4" xfId="41762" xr:uid="{00000000-0005-0000-0000-000026A30000}"/>
    <cellStyle name="Vírgula 2 3 3 2 2 4 2" xfId="41763" xr:uid="{00000000-0005-0000-0000-000027A30000}"/>
    <cellStyle name="Vírgula 2 3 3 2 2 5" xfId="41764" xr:uid="{00000000-0005-0000-0000-000028A30000}"/>
    <cellStyle name="Vírgula 2 3 3 2 2 5 2" xfId="41765" xr:uid="{00000000-0005-0000-0000-000029A30000}"/>
    <cellStyle name="Vírgula 2 3 3 2 2 6" xfId="41766" xr:uid="{00000000-0005-0000-0000-00002AA30000}"/>
    <cellStyle name="Vírgula 2 3 3 2 2 7" xfId="41767" xr:uid="{00000000-0005-0000-0000-00002BA30000}"/>
    <cellStyle name="Vírgula 2 3 3 2 2 8" xfId="41768" xr:uid="{00000000-0005-0000-0000-00002CA30000}"/>
    <cellStyle name="Vírgula 2 3 3 2 3" xfId="41769" xr:uid="{00000000-0005-0000-0000-00002DA30000}"/>
    <cellStyle name="Vírgula 2 3 3 2 3 2" xfId="41770" xr:uid="{00000000-0005-0000-0000-00002EA30000}"/>
    <cellStyle name="Vírgula 2 3 3 2 3 2 2" xfId="41771" xr:uid="{00000000-0005-0000-0000-00002FA30000}"/>
    <cellStyle name="Vírgula 2 3 3 2 3 2 2 2" xfId="41772" xr:uid="{00000000-0005-0000-0000-000030A30000}"/>
    <cellStyle name="Vírgula 2 3 3 2 3 2 3" xfId="41773" xr:uid="{00000000-0005-0000-0000-000031A30000}"/>
    <cellStyle name="Vírgula 2 3 3 2 3 3" xfId="41774" xr:uid="{00000000-0005-0000-0000-000032A30000}"/>
    <cellStyle name="Vírgula 2 3 3 2 3 3 2" xfId="41775" xr:uid="{00000000-0005-0000-0000-000033A30000}"/>
    <cellStyle name="Vírgula 2 3 3 2 3 4" xfId="41776" xr:uid="{00000000-0005-0000-0000-000034A30000}"/>
    <cellStyle name="Vírgula 2 3 3 2 3 4 2" xfId="41777" xr:uid="{00000000-0005-0000-0000-000035A30000}"/>
    <cellStyle name="Vírgula 2 3 3 2 3 5" xfId="41778" xr:uid="{00000000-0005-0000-0000-000036A30000}"/>
    <cellStyle name="Vírgula 2 3 3 2 4" xfId="41779" xr:uid="{00000000-0005-0000-0000-000037A30000}"/>
    <cellStyle name="Vírgula 2 3 3 2 4 2" xfId="41780" xr:uid="{00000000-0005-0000-0000-000038A30000}"/>
    <cellStyle name="Vírgula 2 3 3 2 4 2 2" xfId="41781" xr:uid="{00000000-0005-0000-0000-000039A30000}"/>
    <cellStyle name="Vírgula 2 3 3 2 4 3" xfId="41782" xr:uid="{00000000-0005-0000-0000-00003AA30000}"/>
    <cellStyle name="Vírgula 2 3 3 2 5" xfId="41783" xr:uid="{00000000-0005-0000-0000-00003BA30000}"/>
    <cellStyle name="Vírgula 2 3 3 2 5 2" xfId="41784" xr:uid="{00000000-0005-0000-0000-00003CA30000}"/>
    <cellStyle name="Vírgula 2 3 3 2 6" xfId="41785" xr:uid="{00000000-0005-0000-0000-00003DA30000}"/>
    <cellStyle name="Vírgula 2 3 3 2 6 2" xfId="41786" xr:uid="{00000000-0005-0000-0000-00003EA30000}"/>
    <cellStyle name="Vírgula 2 3 3 2 7" xfId="41787" xr:uid="{00000000-0005-0000-0000-00003FA30000}"/>
    <cellStyle name="Vírgula 2 3 3 2 8" xfId="41788" xr:uid="{00000000-0005-0000-0000-000040A30000}"/>
    <cellStyle name="Vírgula 2 3 3 2 9" xfId="41789" xr:uid="{00000000-0005-0000-0000-000041A30000}"/>
    <cellStyle name="Vírgula 2 3 3 3" xfId="41790" xr:uid="{00000000-0005-0000-0000-000042A30000}"/>
    <cellStyle name="Vírgula 2 3 3 3 2" xfId="41791" xr:uid="{00000000-0005-0000-0000-000043A30000}"/>
    <cellStyle name="Vírgula 2 3 3 3 2 2" xfId="41792" xr:uid="{00000000-0005-0000-0000-000044A30000}"/>
    <cellStyle name="Vírgula 2 3 3 3 2 2 2" xfId="41793" xr:uid="{00000000-0005-0000-0000-000045A30000}"/>
    <cellStyle name="Vírgula 2 3 3 3 2 2 2 2" xfId="41794" xr:uid="{00000000-0005-0000-0000-000046A30000}"/>
    <cellStyle name="Vírgula 2 3 3 3 2 2 3" xfId="41795" xr:uid="{00000000-0005-0000-0000-000047A30000}"/>
    <cellStyle name="Vírgula 2 3 3 3 2 3" xfId="41796" xr:uid="{00000000-0005-0000-0000-000048A30000}"/>
    <cellStyle name="Vírgula 2 3 3 3 2 3 2" xfId="41797" xr:uid="{00000000-0005-0000-0000-000049A30000}"/>
    <cellStyle name="Vírgula 2 3 3 3 2 4" xfId="41798" xr:uid="{00000000-0005-0000-0000-00004AA30000}"/>
    <cellStyle name="Vírgula 2 3 3 3 2 4 2" xfId="41799" xr:uid="{00000000-0005-0000-0000-00004BA30000}"/>
    <cellStyle name="Vírgula 2 3 3 3 2 5" xfId="41800" xr:uid="{00000000-0005-0000-0000-00004CA30000}"/>
    <cellStyle name="Vírgula 2 3 3 3 3" xfId="41801" xr:uid="{00000000-0005-0000-0000-00004DA30000}"/>
    <cellStyle name="Vírgula 2 3 3 3 3 2" xfId="41802" xr:uid="{00000000-0005-0000-0000-00004EA30000}"/>
    <cellStyle name="Vírgula 2 3 3 3 3 2 2" xfId="41803" xr:uid="{00000000-0005-0000-0000-00004FA30000}"/>
    <cellStyle name="Vírgula 2 3 3 3 3 3" xfId="41804" xr:uid="{00000000-0005-0000-0000-000050A30000}"/>
    <cellStyle name="Vírgula 2 3 3 3 4" xfId="41805" xr:uid="{00000000-0005-0000-0000-000051A30000}"/>
    <cellStyle name="Vírgula 2 3 3 3 4 2" xfId="41806" xr:uid="{00000000-0005-0000-0000-000052A30000}"/>
    <cellStyle name="Vírgula 2 3 3 3 5" xfId="41807" xr:uid="{00000000-0005-0000-0000-000053A30000}"/>
    <cellStyle name="Vírgula 2 3 3 3 5 2" xfId="41808" xr:uid="{00000000-0005-0000-0000-000054A30000}"/>
    <cellStyle name="Vírgula 2 3 3 3 6" xfId="41809" xr:uid="{00000000-0005-0000-0000-000055A30000}"/>
    <cellStyle name="Vírgula 2 3 3 3 7" xfId="41810" xr:uid="{00000000-0005-0000-0000-000056A30000}"/>
    <cellStyle name="Vírgula 2 3 3 3 8" xfId="41811" xr:uid="{00000000-0005-0000-0000-000057A30000}"/>
    <cellStyle name="Vírgula 2 3 3 4" xfId="41812" xr:uid="{00000000-0005-0000-0000-000058A30000}"/>
    <cellStyle name="Vírgula 2 3 3 4 2" xfId="41813" xr:uid="{00000000-0005-0000-0000-000059A30000}"/>
    <cellStyle name="Vírgula 2 3 3 4 2 2" xfId="41814" xr:uid="{00000000-0005-0000-0000-00005AA30000}"/>
    <cellStyle name="Vírgula 2 3 3 4 2 2 2" xfId="41815" xr:uid="{00000000-0005-0000-0000-00005BA30000}"/>
    <cellStyle name="Vírgula 2 3 3 4 2 3" xfId="41816" xr:uid="{00000000-0005-0000-0000-00005CA30000}"/>
    <cellStyle name="Vírgula 2 3 3 4 3" xfId="41817" xr:uid="{00000000-0005-0000-0000-00005DA30000}"/>
    <cellStyle name="Vírgula 2 3 3 4 3 2" xfId="41818" xr:uid="{00000000-0005-0000-0000-00005EA30000}"/>
    <cellStyle name="Vírgula 2 3 3 4 4" xfId="41819" xr:uid="{00000000-0005-0000-0000-00005FA30000}"/>
    <cellStyle name="Vírgula 2 3 3 4 4 2" xfId="41820" xr:uid="{00000000-0005-0000-0000-000060A30000}"/>
    <cellStyle name="Vírgula 2 3 3 4 5" xfId="41821" xr:uid="{00000000-0005-0000-0000-000061A30000}"/>
    <cellStyle name="Vírgula 2 3 3 5" xfId="41822" xr:uid="{00000000-0005-0000-0000-000062A30000}"/>
    <cellStyle name="Vírgula 2 3 3 5 2" xfId="41823" xr:uid="{00000000-0005-0000-0000-000063A30000}"/>
    <cellStyle name="Vírgula 2 3 3 5 2 2" xfId="41824" xr:uid="{00000000-0005-0000-0000-000064A30000}"/>
    <cellStyle name="Vírgula 2 3 3 5 3" xfId="41825" xr:uid="{00000000-0005-0000-0000-000065A30000}"/>
    <cellStyle name="Vírgula 2 3 3 6" xfId="41826" xr:uid="{00000000-0005-0000-0000-000066A30000}"/>
    <cellStyle name="Vírgula 2 3 3 6 2" xfId="41827" xr:uid="{00000000-0005-0000-0000-000067A30000}"/>
    <cellStyle name="Vírgula 2 3 3 7" xfId="41828" xr:uid="{00000000-0005-0000-0000-000068A30000}"/>
    <cellStyle name="Vírgula 2 3 3 7 2" xfId="41829" xr:uid="{00000000-0005-0000-0000-000069A30000}"/>
    <cellStyle name="Vírgula 2 3 3 8" xfId="41830" xr:uid="{00000000-0005-0000-0000-00006AA30000}"/>
    <cellStyle name="Vírgula 2 3 3 9" xfId="41831" xr:uid="{00000000-0005-0000-0000-00006BA30000}"/>
    <cellStyle name="Vírgula 2 3 4" xfId="41832" xr:uid="{00000000-0005-0000-0000-00006CA30000}"/>
    <cellStyle name="Vírgula 2 3 4 2" xfId="41833" xr:uid="{00000000-0005-0000-0000-00006DA30000}"/>
    <cellStyle name="Vírgula 2 3 4 2 2" xfId="41834" xr:uid="{00000000-0005-0000-0000-00006EA30000}"/>
    <cellStyle name="Vírgula 2 3 4 2 2 2" xfId="41835" xr:uid="{00000000-0005-0000-0000-00006FA30000}"/>
    <cellStyle name="Vírgula 2 3 4 2 2 2 2" xfId="41836" xr:uid="{00000000-0005-0000-0000-000070A30000}"/>
    <cellStyle name="Vírgula 2 3 4 2 2 2 2 2" xfId="41837" xr:uid="{00000000-0005-0000-0000-000071A30000}"/>
    <cellStyle name="Vírgula 2 3 4 2 2 2 3" xfId="41838" xr:uid="{00000000-0005-0000-0000-000072A30000}"/>
    <cellStyle name="Vírgula 2 3 4 2 2 3" xfId="41839" xr:uid="{00000000-0005-0000-0000-000073A30000}"/>
    <cellStyle name="Vírgula 2 3 4 2 2 3 2" xfId="41840" xr:uid="{00000000-0005-0000-0000-000074A30000}"/>
    <cellStyle name="Vírgula 2 3 4 2 2 4" xfId="41841" xr:uid="{00000000-0005-0000-0000-000075A30000}"/>
    <cellStyle name="Vírgula 2 3 4 2 2 4 2" xfId="41842" xr:uid="{00000000-0005-0000-0000-000076A30000}"/>
    <cellStyle name="Vírgula 2 3 4 2 2 5" xfId="41843" xr:uid="{00000000-0005-0000-0000-000077A30000}"/>
    <cellStyle name="Vírgula 2 3 4 2 3" xfId="41844" xr:uid="{00000000-0005-0000-0000-000078A30000}"/>
    <cellStyle name="Vírgula 2 3 4 2 3 2" xfId="41845" xr:uid="{00000000-0005-0000-0000-000079A30000}"/>
    <cellStyle name="Vírgula 2 3 4 2 3 2 2" xfId="41846" xr:uid="{00000000-0005-0000-0000-00007AA30000}"/>
    <cellStyle name="Vírgula 2 3 4 2 3 3" xfId="41847" xr:uid="{00000000-0005-0000-0000-00007BA30000}"/>
    <cellStyle name="Vírgula 2 3 4 2 4" xfId="41848" xr:uid="{00000000-0005-0000-0000-00007CA30000}"/>
    <cellStyle name="Vírgula 2 3 4 2 4 2" xfId="41849" xr:uid="{00000000-0005-0000-0000-00007DA30000}"/>
    <cellStyle name="Vírgula 2 3 4 2 5" xfId="41850" xr:uid="{00000000-0005-0000-0000-00007EA30000}"/>
    <cellStyle name="Vírgula 2 3 4 2 5 2" xfId="41851" xr:uid="{00000000-0005-0000-0000-00007FA30000}"/>
    <cellStyle name="Vírgula 2 3 4 2 6" xfId="41852" xr:uid="{00000000-0005-0000-0000-000080A30000}"/>
    <cellStyle name="Vírgula 2 3 4 2 7" xfId="41853" xr:uid="{00000000-0005-0000-0000-000081A30000}"/>
    <cellStyle name="Vírgula 2 3 4 2 8" xfId="41854" xr:uid="{00000000-0005-0000-0000-000082A30000}"/>
    <cellStyle name="Vírgula 2 3 4 3" xfId="41855" xr:uid="{00000000-0005-0000-0000-000083A30000}"/>
    <cellStyle name="Vírgula 2 3 4 3 2" xfId="41856" xr:uid="{00000000-0005-0000-0000-000084A30000}"/>
    <cellStyle name="Vírgula 2 3 4 3 2 2" xfId="41857" xr:uid="{00000000-0005-0000-0000-000085A30000}"/>
    <cellStyle name="Vírgula 2 3 4 3 2 2 2" xfId="41858" xr:uid="{00000000-0005-0000-0000-000086A30000}"/>
    <cellStyle name="Vírgula 2 3 4 3 2 3" xfId="41859" xr:uid="{00000000-0005-0000-0000-000087A30000}"/>
    <cellStyle name="Vírgula 2 3 4 3 3" xfId="41860" xr:uid="{00000000-0005-0000-0000-000088A30000}"/>
    <cellStyle name="Vírgula 2 3 4 3 3 2" xfId="41861" xr:uid="{00000000-0005-0000-0000-000089A30000}"/>
    <cellStyle name="Vírgula 2 3 4 3 4" xfId="41862" xr:uid="{00000000-0005-0000-0000-00008AA30000}"/>
    <cellStyle name="Vírgula 2 3 4 3 4 2" xfId="41863" xr:uid="{00000000-0005-0000-0000-00008BA30000}"/>
    <cellStyle name="Vírgula 2 3 4 3 5" xfId="41864" xr:uid="{00000000-0005-0000-0000-00008CA30000}"/>
    <cellStyle name="Vírgula 2 3 4 4" xfId="41865" xr:uid="{00000000-0005-0000-0000-00008DA30000}"/>
    <cellStyle name="Vírgula 2 3 4 4 2" xfId="41866" xr:uid="{00000000-0005-0000-0000-00008EA30000}"/>
    <cellStyle name="Vírgula 2 3 4 4 2 2" xfId="41867" xr:uid="{00000000-0005-0000-0000-00008FA30000}"/>
    <cellStyle name="Vírgula 2 3 4 4 3" xfId="41868" xr:uid="{00000000-0005-0000-0000-000090A30000}"/>
    <cellStyle name="Vírgula 2 3 4 5" xfId="41869" xr:uid="{00000000-0005-0000-0000-000091A30000}"/>
    <cellStyle name="Vírgula 2 3 4 5 2" xfId="41870" xr:uid="{00000000-0005-0000-0000-000092A30000}"/>
    <cellStyle name="Vírgula 2 3 4 6" xfId="41871" xr:uid="{00000000-0005-0000-0000-000093A30000}"/>
    <cellStyle name="Vírgula 2 3 4 6 2" xfId="41872" xr:uid="{00000000-0005-0000-0000-000094A30000}"/>
    <cellStyle name="Vírgula 2 3 4 7" xfId="41873" xr:uid="{00000000-0005-0000-0000-000095A30000}"/>
    <cellStyle name="Vírgula 2 3 4 8" xfId="41874" xr:uid="{00000000-0005-0000-0000-000096A30000}"/>
    <cellStyle name="Vírgula 2 3 4 9" xfId="41875" xr:uid="{00000000-0005-0000-0000-000097A30000}"/>
    <cellStyle name="Vírgula 2 3 5" xfId="41876" xr:uid="{00000000-0005-0000-0000-000098A30000}"/>
    <cellStyle name="Vírgula 2 3 5 2" xfId="41877" xr:uid="{00000000-0005-0000-0000-000099A30000}"/>
    <cellStyle name="Vírgula 2 3 5 2 2" xfId="41878" xr:uid="{00000000-0005-0000-0000-00009AA30000}"/>
    <cellStyle name="Vírgula 2 3 5 2 2 2" xfId="41879" xr:uid="{00000000-0005-0000-0000-00009BA30000}"/>
    <cellStyle name="Vírgula 2 3 5 2 2 2 2" xfId="41880" xr:uid="{00000000-0005-0000-0000-00009CA30000}"/>
    <cellStyle name="Vírgula 2 3 5 2 2 2 2 2" xfId="41881" xr:uid="{00000000-0005-0000-0000-00009DA30000}"/>
    <cellStyle name="Vírgula 2 3 5 2 2 2 3" xfId="41882" xr:uid="{00000000-0005-0000-0000-00009EA30000}"/>
    <cellStyle name="Vírgula 2 3 5 2 2 3" xfId="41883" xr:uid="{00000000-0005-0000-0000-00009FA30000}"/>
    <cellStyle name="Vírgula 2 3 5 2 2 3 2" xfId="41884" xr:uid="{00000000-0005-0000-0000-0000A0A30000}"/>
    <cellStyle name="Vírgula 2 3 5 2 2 4" xfId="41885" xr:uid="{00000000-0005-0000-0000-0000A1A30000}"/>
    <cellStyle name="Vírgula 2 3 5 2 2 4 2" xfId="41886" xr:uid="{00000000-0005-0000-0000-0000A2A30000}"/>
    <cellStyle name="Vírgula 2 3 5 2 2 5" xfId="41887" xr:uid="{00000000-0005-0000-0000-0000A3A30000}"/>
    <cellStyle name="Vírgula 2 3 5 2 3" xfId="41888" xr:uid="{00000000-0005-0000-0000-0000A4A30000}"/>
    <cellStyle name="Vírgula 2 3 5 2 3 2" xfId="41889" xr:uid="{00000000-0005-0000-0000-0000A5A30000}"/>
    <cellStyle name="Vírgula 2 3 5 2 3 2 2" xfId="41890" xr:uid="{00000000-0005-0000-0000-0000A6A30000}"/>
    <cellStyle name="Vírgula 2 3 5 2 3 3" xfId="41891" xr:uid="{00000000-0005-0000-0000-0000A7A30000}"/>
    <cellStyle name="Vírgula 2 3 5 2 4" xfId="41892" xr:uid="{00000000-0005-0000-0000-0000A8A30000}"/>
    <cellStyle name="Vírgula 2 3 5 2 4 2" xfId="41893" xr:uid="{00000000-0005-0000-0000-0000A9A30000}"/>
    <cellStyle name="Vírgula 2 3 5 2 5" xfId="41894" xr:uid="{00000000-0005-0000-0000-0000AAA30000}"/>
    <cellStyle name="Vírgula 2 3 5 2 5 2" xfId="41895" xr:uid="{00000000-0005-0000-0000-0000ABA30000}"/>
    <cellStyle name="Vírgula 2 3 5 2 6" xfId="41896" xr:uid="{00000000-0005-0000-0000-0000ACA30000}"/>
    <cellStyle name="Vírgula 2 3 5 2 7" xfId="41897" xr:uid="{00000000-0005-0000-0000-0000ADA30000}"/>
    <cellStyle name="Vírgula 2 3 5 2 8" xfId="41898" xr:uid="{00000000-0005-0000-0000-0000AEA30000}"/>
    <cellStyle name="Vírgula 2 3 5 3" xfId="41899" xr:uid="{00000000-0005-0000-0000-0000AFA30000}"/>
    <cellStyle name="Vírgula 2 3 5 3 2" xfId="41900" xr:uid="{00000000-0005-0000-0000-0000B0A30000}"/>
    <cellStyle name="Vírgula 2 3 5 3 2 2" xfId="41901" xr:uid="{00000000-0005-0000-0000-0000B1A30000}"/>
    <cellStyle name="Vírgula 2 3 5 3 2 2 2" xfId="41902" xr:uid="{00000000-0005-0000-0000-0000B2A30000}"/>
    <cellStyle name="Vírgula 2 3 5 3 2 3" xfId="41903" xr:uid="{00000000-0005-0000-0000-0000B3A30000}"/>
    <cellStyle name="Vírgula 2 3 5 3 3" xfId="41904" xr:uid="{00000000-0005-0000-0000-0000B4A30000}"/>
    <cellStyle name="Vírgula 2 3 5 3 3 2" xfId="41905" xr:uid="{00000000-0005-0000-0000-0000B5A30000}"/>
    <cellStyle name="Vírgula 2 3 5 3 4" xfId="41906" xr:uid="{00000000-0005-0000-0000-0000B6A30000}"/>
    <cellStyle name="Vírgula 2 3 5 3 4 2" xfId="41907" xr:uid="{00000000-0005-0000-0000-0000B7A30000}"/>
    <cellStyle name="Vírgula 2 3 5 3 5" xfId="41908" xr:uid="{00000000-0005-0000-0000-0000B8A30000}"/>
    <cellStyle name="Vírgula 2 3 5 4" xfId="41909" xr:uid="{00000000-0005-0000-0000-0000B9A30000}"/>
    <cellStyle name="Vírgula 2 3 5 4 2" xfId="41910" xr:uid="{00000000-0005-0000-0000-0000BAA30000}"/>
    <cellStyle name="Vírgula 2 3 5 4 2 2" xfId="41911" xr:uid="{00000000-0005-0000-0000-0000BBA30000}"/>
    <cellStyle name="Vírgula 2 3 5 4 3" xfId="41912" xr:uid="{00000000-0005-0000-0000-0000BCA30000}"/>
    <cellStyle name="Vírgula 2 3 5 5" xfId="41913" xr:uid="{00000000-0005-0000-0000-0000BDA30000}"/>
    <cellStyle name="Vírgula 2 3 5 5 2" xfId="41914" xr:uid="{00000000-0005-0000-0000-0000BEA30000}"/>
    <cellStyle name="Vírgula 2 3 5 6" xfId="41915" xr:uid="{00000000-0005-0000-0000-0000BFA30000}"/>
    <cellStyle name="Vírgula 2 3 5 6 2" xfId="41916" xr:uid="{00000000-0005-0000-0000-0000C0A30000}"/>
    <cellStyle name="Vírgula 2 3 5 7" xfId="41917" xr:uid="{00000000-0005-0000-0000-0000C1A30000}"/>
    <cellStyle name="Vírgula 2 3 5 8" xfId="41918" xr:uid="{00000000-0005-0000-0000-0000C2A30000}"/>
    <cellStyle name="Vírgula 2 3 5 9" xfId="41919" xr:uid="{00000000-0005-0000-0000-0000C3A30000}"/>
    <cellStyle name="Vírgula 2 3 6" xfId="41920" xr:uid="{00000000-0005-0000-0000-0000C4A30000}"/>
    <cellStyle name="Vírgula 2 3 6 2" xfId="41921" xr:uid="{00000000-0005-0000-0000-0000C5A30000}"/>
    <cellStyle name="Vírgula 2 3 6 2 2" xfId="41922" xr:uid="{00000000-0005-0000-0000-0000C6A30000}"/>
    <cellStyle name="Vírgula 2 3 6 2 2 2" xfId="41923" xr:uid="{00000000-0005-0000-0000-0000C7A30000}"/>
    <cellStyle name="Vírgula 2 3 6 2 2 2 2" xfId="41924" xr:uid="{00000000-0005-0000-0000-0000C8A30000}"/>
    <cellStyle name="Vírgula 2 3 6 2 2 2 2 2" xfId="41925" xr:uid="{00000000-0005-0000-0000-0000C9A30000}"/>
    <cellStyle name="Vírgula 2 3 6 2 2 2 3" xfId="41926" xr:uid="{00000000-0005-0000-0000-0000CAA30000}"/>
    <cellStyle name="Vírgula 2 3 6 2 2 3" xfId="41927" xr:uid="{00000000-0005-0000-0000-0000CBA30000}"/>
    <cellStyle name="Vírgula 2 3 6 2 2 3 2" xfId="41928" xr:uid="{00000000-0005-0000-0000-0000CCA30000}"/>
    <cellStyle name="Vírgula 2 3 6 2 2 4" xfId="41929" xr:uid="{00000000-0005-0000-0000-0000CDA30000}"/>
    <cellStyle name="Vírgula 2 3 6 2 2 4 2" xfId="41930" xr:uid="{00000000-0005-0000-0000-0000CEA30000}"/>
    <cellStyle name="Vírgula 2 3 6 2 2 5" xfId="41931" xr:uid="{00000000-0005-0000-0000-0000CFA30000}"/>
    <cellStyle name="Vírgula 2 3 6 2 3" xfId="41932" xr:uid="{00000000-0005-0000-0000-0000D0A30000}"/>
    <cellStyle name="Vírgula 2 3 6 2 3 2" xfId="41933" xr:uid="{00000000-0005-0000-0000-0000D1A30000}"/>
    <cellStyle name="Vírgula 2 3 6 2 3 2 2" xfId="41934" xr:uid="{00000000-0005-0000-0000-0000D2A30000}"/>
    <cellStyle name="Vírgula 2 3 6 2 3 3" xfId="41935" xr:uid="{00000000-0005-0000-0000-0000D3A30000}"/>
    <cellStyle name="Vírgula 2 3 6 2 4" xfId="41936" xr:uid="{00000000-0005-0000-0000-0000D4A30000}"/>
    <cellStyle name="Vírgula 2 3 6 2 4 2" xfId="41937" xr:uid="{00000000-0005-0000-0000-0000D5A30000}"/>
    <cellStyle name="Vírgula 2 3 6 2 5" xfId="41938" xr:uid="{00000000-0005-0000-0000-0000D6A30000}"/>
    <cellStyle name="Vírgula 2 3 6 2 5 2" xfId="41939" xr:uid="{00000000-0005-0000-0000-0000D7A30000}"/>
    <cellStyle name="Vírgula 2 3 6 2 6" xfId="41940" xr:uid="{00000000-0005-0000-0000-0000D8A30000}"/>
    <cellStyle name="Vírgula 2 3 6 2 7" xfId="41941" xr:uid="{00000000-0005-0000-0000-0000D9A30000}"/>
    <cellStyle name="Vírgula 2 3 6 2 8" xfId="41942" xr:uid="{00000000-0005-0000-0000-0000DAA30000}"/>
    <cellStyle name="Vírgula 2 3 6 3" xfId="41943" xr:uid="{00000000-0005-0000-0000-0000DBA30000}"/>
    <cellStyle name="Vírgula 2 3 6 3 2" xfId="41944" xr:uid="{00000000-0005-0000-0000-0000DCA30000}"/>
    <cellStyle name="Vírgula 2 3 6 3 2 2" xfId="41945" xr:uid="{00000000-0005-0000-0000-0000DDA30000}"/>
    <cellStyle name="Vírgula 2 3 6 3 2 2 2" xfId="41946" xr:uid="{00000000-0005-0000-0000-0000DEA30000}"/>
    <cellStyle name="Vírgula 2 3 6 3 2 3" xfId="41947" xr:uid="{00000000-0005-0000-0000-0000DFA30000}"/>
    <cellStyle name="Vírgula 2 3 6 3 3" xfId="41948" xr:uid="{00000000-0005-0000-0000-0000E0A30000}"/>
    <cellStyle name="Vírgula 2 3 6 3 3 2" xfId="41949" xr:uid="{00000000-0005-0000-0000-0000E1A30000}"/>
    <cellStyle name="Vírgula 2 3 6 3 4" xfId="41950" xr:uid="{00000000-0005-0000-0000-0000E2A30000}"/>
    <cellStyle name="Vírgula 2 3 6 3 4 2" xfId="41951" xr:uid="{00000000-0005-0000-0000-0000E3A30000}"/>
    <cellStyle name="Vírgula 2 3 6 3 5" xfId="41952" xr:uid="{00000000-0005-0000-0000-0000E4A30000}"/>
    <cellStyle name="Vírgula 2 3 6 4" xfId="41953" xr:uid="{00000000-0005-0000-0000-0000E5A30000}"/>
    <cellStyle name="Vírgula 2 3 6 4 2" xfId="41954" xr:uid="{00000000-0005-0000-0000-0000E6A30000}"/>
    <cellStyle name="Vírgula 2 3 6 4 2 2" xfId="41955" xr:uid="{00000000-0005-0000-0000-0000E7A30000}"/>
    <cellStyle name="Vírgula 2 3 6 4 3" xfId="41956" xr:uid="{00000000-0005-0000-0000-0000E8A30000}"/>
    <cellStyle name="Vírgula 2 3 6 5" xfId="41957" xr:uid="{00000000-0005-0000-0000-0000E9A30000}"/>
    <cellStyle name="Vírgula 2 3 6 5 2" xfId="41958" xr:uid="{00000000-0005-0000-0000-0000EAA30000}"/>
    <cellStyle name="Vírgula 2 3 6 6" xfId="41959" xr:uid="{00000000-0005-0000-0000-0000EBA30000}"/>
    <cellStyle name="Vírgula 2 3 6 6 2" xfId="41960" xr:uid="{00000000-0005-0000-0000-0000ECA30000}"/>
    <cellStyle name="Vírgula 2 3 6 7" xfId="41961" xr:uid="{00000000-0005-0000-0000-0000EDA30000}"/>
    <cellStyle name="Vírgula 2 3 6 8" xfId="41962" xr:uid="{00000000-0005-0000-0000-0000EEA30000}"/>
    <cellStyle name="Vírgula 2 3 6 9" xfId="41963" xr:uid="{00000000-0005-0000-0000-0000EFA30000}"/>
    <cellStyle name="Vírgula 2 3 7" xfId="41964" xr:uid="{00000000-0005-0000-0000-0000F0A30000}"/>
    <cellStyle name="Vírgula 2 3 7 2" xfId="41965" xr:uid="{00000000-0005-0000-0000-0000F1A30000}"/>
    <cellStyle name="Vírgula 2 3 7 2 2" xfId="41966" xr:uid="{00000000-0005-0000-0000-0000F2A30000}"/>
    <cellStyle name="Vírgula 2 3 7 2 2 2" xfId="41967" xr:uid="{00000000-0005-0000-0000-0000F3A30000}"/>
    <cellStyle name="Vírgula 2 3 7 2 2 2 2" xfId="41968" xr:uid="{00000000-0005-0000-0000-0000F4A30000}"/>
    <cellStyle name="Vírgula 2 3 7 2 2 3" xfId="41969" xr:uid="{00000000-0005-0000-0000-0000F5A30000}"/>
    <cellStyle name="Vírgula 2 3 7 2 3" xfId="41970" xr:uid="{00000000-0005-0000-0000-0000F6A30000}"/>
    <cellStyle name="Vírgula 2 3 7 2 3 2" xfId="41971" xr:uid="{00000000-0005-0000-0000-0000F7A30000}"/>
    <cellStyle name="Vírgula 2 3 7 2 4" xfId="41972" xr:uid="{00000000-0005-0000-0000-0000F8A30000}"/>
    <cellStyle name="Vírgula 2 3 7 2 4 2" xfId="41973" xr:uid="{00000000-0005-0000-0000-0000F9A30000}"/>
    <cellStyle name="Vírgula 2 3 7 2 5" xfId="41974" xr:uid="{00000000-0005-0000-0000-0000FAA30000}"/>
    <cellStyle name="Vírgula 2 3 7 3" xfId="41975" xr:uid="{00000000-0005-0000-0000-0000FBA30000}"/>
    <cellStyle name="Vírgula 2 3 7 3 2" xfId="41976" xr:uid="{00000000-0005-0000-0000-0000FCA30000}"/>
    <cellStyle name="Vírgula 2 3 7 3 2 2" xfId="41977" xr:uid="{00000000-0005-0000-0000-0000FDA30000}"/>
    <cellStyle name="Vírgula 2 3 7 3 3" xfId="41978" xr:uid="{00000000-0005-0000-0000-0000FEA30000}"/>
    <cellStyle name="Vírgula 2 3 7 4" xfId="41979" xr:uid="{00000000-0005-0000-0000-0000FFA30000}"/>
    <cellStyle name="Vírgula 2 3 7 4 2" xfId="41980" xr:uid="{00000000-0005-0000-0000-000000A40000}"/>
    <cellStyle name="Vírgula 2 3 7 5" xfId="41981" xr:uid="{00000000-0005-0000-0000-000001A40000}"/>
    <cellStyle name="Vírgula 2 3 7 5 2" xfId="41982" xr:uid="{00000000-0005-0000-0000-000002A40000}"/>
    <cellStyle name="Vírgula 2 3 7 6" xfId="41983" xr:uid="{00000000-0005-0000-0000-000003A40000}"/>
    <cellStyle name="Vírgula 2 3 7 7" xfId="41984" xr:uid="{00000000-0005-0000-0000-000004A40000}"/>
    <cellStyle name="Vírgula 2 3 7 8" xfId="41985" xr:uid="{00000000-0005-0000-0000-000005A40000}"/>
    <cellStyle name="Vírgula 2 3 8" xfId="41986" xr:uid="{00000000-0005-0000-0000-000006A40000}"/>
    <cellStyle name="Vírgula 2 3 8 2" xfId="41987" xr:uid="{00000000-0005-0000-0000-000007A40000}"/>
    <cellStyle name="Vírgula 2 3 8 2 2" xfId="41988" xr:uid="{00000000-0005-0000-0000-000008A40000}"/>
    <cellStyle name="Vírgula 2 3 8 2 2 2" xfId="41989" xr:uid="{00000000-0005-0000-0000-000009A40000}"/>
    <cellStyle name="Vírgula 2 3 8 2 2 2 2" xfId="41990" xr:uid="{00000000-0005-0000-0000-00000AA40000}"/>
    <cellStyle name="Vírgula 2 3 8 2 2 3" xfId="41991" xr:uid="{00000000-0005-0000-0000-00000BA40000}"/>
    <cellStyle name="Vírgula 2 3 8 2 3" xfId="41992" xr:uid="{00000000-0005-0000-0000-00000CA40000}"/>
    <cellStyle name="Vírgula 2 3 8 2 3 2" xfId="41993" xr:uid="{00000000-0005-0000-0000-00000DA40000}"/>
    <cellStyle name="Vírgula 2 3 8 2 4" xfId="41994" xr:uid="{00000000-0005-0000-0000-00000EA40000}"/>
    <cellStyle name="Vírgula 2 3 8 2 4 2" xfId="41995" xr:uid="{00000000-0005-0000-0000-00000FA40000}"/>
    <cellStyle name="Vírgula 2 3 8 2 5" xfId="41996" xr:uid="{00000000-0005-0000-0000-000010A40000}"/>
    <cellStyle name="Vírgula 2 3 8 3" xfId="41997" xr:uid="{00000000-0005-0000-0000-000011A40000}"/>
    <cellStyle name="Vírgula 2 3 8 3 2" xfId="41998" xr:uid="{00000000-0005-0000-0000-000012A40000}"/>
    <cellStyle name="Vírgula 2 3 8 3 2 2" xfId="41999" xr:uid="{00000000-0005-0000-0000-000013A40000}"/>
    <cellStyle name="Vírgula 2 3 8 3 3" xfId="42000" xr:uid="{00000000-0005-0000-0000-000014A40000}"/>
    <cellStyle name="Vírgula 2 3 8 4" xfId="42001" xr:uid="{00000000-0005-0000-0000-000015A40000}"/>
    <cellStyle name="Vírgula 2 3 8 4 2" xfId="42002" xr:uid="{00000000-0005-0000-0000-000016A40000}"/>
    <cellStyle name="Vírgula 2 3 8 5" xfId="42003" xr:uid="{00000000-0005-0000-0000-000017A40000}"/>
    <cellStyle name="Vírgula 2 3 8 5 2" xfId="42004" xr:uid="{00000000-0005-0000-0000-000018A40000}"/>
    <cellStyle name="Vírgula 2 3 8 6" xfId="42005" xr:uid="{00000000-0005-0000-0000-000019A40000}"/>
    <cellStyle name="Vírgula 2 3 9" xfId="42006" xr:uid="{00000000-0005-0000-0000-00001AA40000}"/>
    <cellStyle name="Vírgula 2 3 9 2" xfId="42007" xr:uid="{00000000-0005-0000-0000-00001BA40000}"/>
    <cellStyle name="Vírgula 2 3 9 2 2" xfId="42008" xr:uid="{00000000-0005-0000-0000-00001CA40000}"/>
    <cellStyle name="Vírgula 2 3 9 2 2 2" xfId="42009" xr:uid="{00000000-0005-0000-0000-00001DA40000}"/>
    <cellStyle name="Vírgula 2 3 9 2 3" xfId="42010" xr:uid="{00000000-0005-0000-0000-00001EA40000}"/>
    <cellStyle name="Vírgula 2 3 9 3" xfId="42011" xr:uid="{00000000-0005-0000-0000-00001FA40000}"/>
    <cellStyle name="Vírgula 2 3 9 3 2" xfId="42012" xr:uid="{00000000-0005-0000-0000-000020A40000}"/>
    <cellStyle name="Vírgula 2 3 9 4" xfId="42013" xr:uid="{00000000-0005-0000-0000-000021A40000}"/>
    <cellStyle name="Vírgula 2 3 9 4 2" xfId="42014" xr:uid="{00000000-0005-0000-0000-000022A40000}"/>
    <cellStyle name="Vírgula 2 3 9 5" xfId="42015" xr:uid="{00000000-0005-0000-0000-000023A40000}"/>
    <cellStyle name="Vírgula 2 4" xfId="42016" xr:uid="{00000000-0005-0000-0000-000024A40000}"/>
    <cellStyle name="Vírgula 2 4 2" xfId="42017" xr:uid="{00000000-0005-0000-0000-000025A40000}"/>
    <cellStyle name="Vírgula 2 4 3" xfId="42018" xr:uid="{00000000-0005-0000-0000-000026A40000}"/>
    <cellStyle name="Vírgula 2 5" xfId="42019" xr:uid="{00000000-0005-0000-0000-000027A40000}"/>
    <cellStyle name="Vírgula 2 5 2" xfId="42020" xr:uid="{00000000-0005-0000-0000-000028A40000}"/>
    <cellStyle name="Vírgula 2 6" xfId="42021" xr:uid="{00000000-0005-0000-0000-000029A40000}"/>
    <cellStyle name="Vírgula 2 6 2" xfId="42022" xr:uid="{00000000-0005-0000-0000-00002AA40000}"/>
    <cellStyle name="Vírgula 2 7" xfId="42023" xr:uid="{00000000-0005-0000-0000-00002BA40000}"/>
    <cellStyle name="Vírgula 2 7 2" xfId="42024" xr:uid="{00000000-0005-0000-0000-00002CA40000}"/>
    <cellStyle name="Vírgula 2 8" xfId="42025" xr:uid="{00000000-0005-0000-0000-00002DA40000}"/>
    <cellStyle name="Vírgula 2 8 2" xfId="42026" xr:uid="{00000000-0005-0000-0000-00002EA40000}"/>
    <cellStyle name="Vírgula 2 9" xfId="42027" xr:uid="{00000000-0005-0000-0000-00002FA40000}"/>
    <cellStyle name="Vírgula 2 9 2" xfId="42028" xr:uid="{00000000-0005-0000-0000-000030A40000}"/>
    <cellStyle name="Vírgula 20" xfId="43722" xr:uid="{D95A7AB7-89FB-40C8-8B2F-CC5720FBF683}"/>
    <cellStyle name="Vírgula 3" xfId="42029" xr:uid="{00000000-0005-0000-0000-000031A40000}"/>
    <cellStyle name="Vírgula 3 10" xfId="42030" xr:uid="{00000000-0005-0000-0000-000032A40000}"/>
    <cellStyle name="Vírgula 3 10 2" xfId="42031" xr:uid="{00000000-0005-0000-0000-000033A40000}"/>
    <cellStyle name="Vírgula 3 10 2 2" xfId="42032" xr:uid="{00000000-0005-0000-0000-000034A40000}"/>
    <cellStyle name="Vírgula 3 10 2 2 2" xfId="42033" xr:uid="{00000000-0005-0000-0000-000035A40000}"/>
    <cellStyle name="Vírgula 3 10 2 2 2 2" xfId="42034" xr:uid="{00000000-0005-0000-0000-000036A40000}"/>
    <cellStyle name="Vírgula 3 10 2 2 3" xfId="42035" xr:uid="{00000000-0005-0000-0000-000037A40000}"/>
    <cellStyle name="Vírgula 3 10 2 3" xfId="42036" xr:uid="{00000000-0005-0000-0000-000038A40000}"/>
    <cellStyle name="Vírgula 3 10 2 4" xfId="42037" xr:uid="{00000000-0005-0000-0000-000039A40000}"/>
    <cellStyle name="Vírgula 3 10 2 4 2" xfId="42038" xr:uid="{00000000-0005-0000-0000-00003AA40000}"/>
    <cellStyle name="Vírgula 3 10 2 5" xfId="42039" xr:uid="{00000000-0005-0000-0000-00003BA40000}"/>
    <cellStyle name="Vírgula 3 10 2 5 2" xfId="42040" xr:uid="{00000000-0005-0000-0000-00003CA40000}"/>
    <cellStyle name="Vírgula 3 10 2 6" xfId="42041" xr:uid="{00000000-0005-0000-0000-00003DA40000}"/>
    <cellStyle name="Vírgula 3 10 3" xfId="42042" xr:uid="{00000000-0005-0000-0000-00003EA40000}"/>
    <cellStyle name="Vírgula 3 10 3 2" xfId="42043" xr:uid="{00000000-0005-0000-0000-00003FA40000}"/>
    <cellStyle name="Vírgula 3 10 3 2 2" xfId="42044" xr:uid="{00000000-0005-0000-0000-000040A40000}"/>
    <cellStyle name="Vírgula 3 10 3 3" xfId="42045" xr:uid="{00000000-0005-0000-0000-000041A40000}"/>
    <cellStyle name="Vírgula 3 10 4" xfId="42046" xr:uid="{00000000-0005-0000-0000-000042A40000}"/>
    <cellStyle name="Vírgula 3 10 5" xfId="42047" xr:uid="{00000000-0005-0000-0000-000043A40000}"/>
    <cellStyle name="Vírgula 3 10 5 2" xfId="42048" xr:uid="{00000000-0005-0000-0000-000044A40000}"/>
    <cellStyle name="Vírgula 3 10 6" xfId="42049" xr:uid="{00000000-0005-0000-0000-000045A40000}"/>
    <cellStyle name="Vírgula 3 10 6 2" xfId="42050" xr:uid="{00000000-0005-0000-0000-000046A40000}"/>
    <cellStyle name="Vírgula 3 10 7" xfId="42051" xr:uid="{00000000-0005-0000-0000-000047A40000}"/>
    <cellStyle name="Vírgula 3 10 8" xfId="42052" xr:uid="{00000000-0005-0000-0000-000048A40000}"/>
    <cellStyle name="Vírgula 3 10 9" xfId="42053" xr:uid="{00000000-0005-0000-0000-000049A40000}"/>
    <cellStyle name="Vírgula 3 11" xfId="42054" xr:uid="{00000000-0005-0000-0000-00004AA40000}"/>
    <cellStyle name="Vírgula 3 11 2" xfId="42055" xr:uid="{00000000-0005-0000-0000-00004BA40000}"/>
    <cellStyle name="Vírgula 3 11 2 2" xfId="42056" xr:uid="{00000000-0005-0000-0000-00004CA40000}"/>
    <cellStyle name="Vírgula 3 11 2 2 2" xfId="42057" xr:uid="{00000000-0005-0000-0000-00004DA40000}"/>
    <cellStyle name="Vírgula 3 11 2 2 2 2" xfId="42058" xr:uid="{00000000-0005-0000-0000-00004EA40000}"/>
    <cellStyle name="Vírgula 3 11 2 2 3" xfId="42059" xr:uid="{00000000-0005-0000-0000-00004FA40000}"/>
    <cellStyle name="Vírgula 3 11 2 3" xfId="42060" xr:uid="{00000000-0005-0000-0000-000050A40000}"/>
    <cellStyle name="Vírgula 3 11 2 4" xfId="42061" xr:uid="{00000000-0005-0000-0000-000051A40000}"/>
    <cellStyle name="Vírgula 3 11 2 4 2" xfId="42062" xr:uid="{00000000-0005-0000-0000-000052A40000}"/>
    <cellStyle name="Vírgula 3 11 2 5" xfId="42063" xr:uid="{00000000-0005-0000-0000-000053A40000}"/>
    <cellStyle name="Vírgula 3 11 2 5 2" xfId="42064" xr:uid="{00000000-0005-0000-0000-000054A40000}"/>
    <cellStyle name="Vírgula 3 11 2 6" xfId="42065" xr:uid="{00000000-0005-0000-0000-000055A40000}"/>
    <cellStyle name="Vírgula 3 11 3" xfId="42066" xr:uid="{00000000-0005-0000-0000-000056A40000}"/>
    <cellStyle name="Vírgula 3 11 3 2" xfId="42067" xr:uid="{00000000-0005-0000-0000-000057A40000}"/>
    <cellStyle name="Vírgula 3 11 3 2 2" xfId="42068" xr:uid="{00000000-0005-0000-0000-000058A40000}"/>
    <cellStyle name="Vírgula 3 11 3 3" xfId="42069" xr:uid="{00000000-0005-0000-0000-000059A40000}"/>
    <cellStyle name="Vírgula 3 11 4" xfId="42070" xr:uid="{00000000-0005-0000-0000-00005AA40000}"/>
    <cellStyle name="Vírgula 3 11 5" xfId="42071" xr:uid="{00000000-0005-0000-0000-00005BA40000}"/>
    <cellStyle name="Vírgula 3 11 5 2" xfId="42072" xr:uid="{00000000-0005-0000-0000-00005CA40000}"/>
    <cellStyle name="Vírgula 3 11 6" xfId="42073" xr:uid="{00000000-0005-0000-0000-00005DA40000}"/>
    <cellStyle name="Vírgula 3 11 6 2" xfId="42074" xr:uid="{00000000-0005-0000-0000-00005EA40000}"/>
    <cellStyle name="Vírgula 3 11 7" xfId="42075" xr:uid="{00000000-0005-0000-0000-00005FA40000}"/>
    <cellStyle name="Vírgula 3 12" xfId="42076" xr:uid="{00000000-0005-0000-0000-000060A40000}"/>
    <cellStyle name="Vírgula 3 12 2" xfId="42077" xr:uid="{00000000-0005-0000-0000-000061A40000}"/>
    <cellStyle name="Vírgula 3 12 2 2" xfId="42078" xr:uid="{00000000-0005-0000-0000-000062A40000}"/>
    <cellStyle name="Vírgula 3 12 2 2 2" xfId="42079" xr:uid="{00000000-0005-0000-0000-000063A40000}"/>
    <cellStyle name="Vírgula 3 12 2 3" xfId="42080" xr:uid="{00000000-0005-0000-0000-000064A40000}"/>
    <cellStyle name="Vírgula 3 12 3" xfId="42081" xr:uid="{00000000-0005-0000-0000-000065A40000}"/>
    <cellStyle name="Vírgula 3 12 4" xfId="42082" xr:uid="{00000000-0005-0000-0000-000066A40000}"/>
    <cellStyle name="Vírgula 3 12 4 2" xfId="42083" xr:uid="{00000000-0005-0000-0000-000067A40000}"/>
    <cellStyle name="Vírgula 3 12 5" xfId="42084" xr:uid="{00000000-0005-0000-0000-000068A40000}"/>
    <cellStyle name="Vírgula 3 12 5 2" xfId="42085" xr:uid="{00000000-0005-0000-0000-000069A40000}"/>
    <cellStyle name="Vírgula 3 12 6" xfId="42086" xr:uid="{00000000-0005-0000-0000-00006AA40000}"/>
    <cellStyle name="Vírgula 3 13" xfId="42087" xr:uid="{00000000-0005-0000-0000-00006BA40000}"/>
    <cellStyle name="Vírgula 3 13 2" xfId="42088" xr:uid="{00000000-0005-0000-0000-00006CA40000}"/>
    <cellStyle name="Vírgula 3 13 2 2" xfId="42089" xr:uid="{00000000-0005-0000-0000-00006DA40000}"/>
    <cellStyle name="Vírgula 3 13 3" xfId="42090" xr:uid="{00000000-0005-0000-0000-00006EA40000}"/>
    <cellStyle name="Vírgula 3 13 3 2" xfId="42091" xr:uid="{00000000-0005-0000-0000-00006FA40000}"/>
    <cellStyle name="Vírgula 3 13 4" xfId="42092" xr:uid="{00000000-0005-0000-0000-000070A40000}"/>
    <cellStyle name="Vírgula 3 13 5" xfId="42093" xr:uid="{00000000-0005-0000-0000-000071A40000}"/>
    <cellStyle name="Vírgula 3 14" xfId="42094" xr:uid="{00000000-0005-0000-0000-000072A40000}"/>
    <cellStyle name="Vírgula 3 15" xfId="42095" xr:uid="{00000000-0005-0000-0000-000073A40000}"/>
    <cellStyle name="Vírgula 3 15 2" xfId="42096" xr:uid="{00000000-0005-0000-0000-000074A40000}"/>
    <cellStyle name="Vírgula 3 16" xfId="42097" xr:uid="{00000000-0005-0000-0000-000075A40000}"/>
    <cellStyle name="Vírgula 3 16 2" xfId="42098" xr:uid="{00000000-0005-0000-0000-000076A40000}"/>
    <cellStyle name="Vírgula 3 17" xfId="42099" xr:uid="{00000000-0005-0000-0000-000077A40000}"/>
    <cellStyle name="Vírgula 3 18" xfId="42100" xr:uid="{00000000-0005-0000-0000-000078A40000}"/>
    <cellStyle name="Vírgula 3 19" xfId="42101" xr:uid="{00000000-0005-0000-0000-000079A40000}"/>
    <cellStyle name="Vírgula 3 2" xfId="42102" xr:uid="{00000000-0005-0000-0000-00007AA40000}"/>
    <cellStyle name="Vírgula 3 2 10" xfId="42103" xr:uid="{00000000-0005-0000-0000-00007BA40000}"/>
    <cellStyle name="Vírgula 3 2 10 2" xfId="42104" xr:uid="{00000000-0005-0000-0000-00007CA40000}"/>
    <cellStyle name="Vírgula 3 2 10 2 2" xfId="42105" xr:uid="{00000000-0005-0000-0000-00007DA40000}"/>
    <cellStyle name="Vírgula 3 2 10 2 2 2" xfId="42106" xr:uid="{00000000-0005-0000-0000-00007EA40000}"/>
    <cellStyle name="Vírgula 3 2 10 2 3" xfId="42107" xr:uid="{00000000-0005-0000-0000-00007FA40000}"/>
    <cellStyle name="Vírgula 3 2 10 3" xfId="42108" xr:uid="{00000000-0005-0000-0000-000080A40000}"/>
    <cellStyle name="Vírgula 3 2 10 3 2" xfId="42109" xr:uid="{00000000-0005-0000-0000-000081A40000}"/>
    <cellStyle name="Vírgula 3 2 10 4" xfId="42110" xr:uid="{00000000-0005-0000-0000-000082A40000}"/>
    <cellStyle name="Vírgula 3 2 10 4 2" xfId="42111" xr:uid="{00000000-0005-0000-0000-000083A40000}"/>
    <cellStyle name="Vírgula 3 2 10 5" xfId="42112" xr:uid="{00000000-0005-0000-0000-000084A40000}"/>
    <cellStyle name="Vírgula 3 2 11" xfId="42113" xr:uid="{00000000-0005-0000-0000-000085A40000}"/>
    <cellStyle name="Vírgula 3 2 11 2" xfId="42114" xr:uid="{00000000-0005-0000-0000-000086A40000}"/>
    <cellStyle name="Vírgula 3 2 11 2 2" xfId="42115" xr:uid="{00000000-0005-0000-0000-000087A40000}"/>
    <cellStyle name="Vírgula 3 2 11 3" xfId="42116" xr:uid="{00000000-0005-0000-0000-000088A40000}"/>
    <cellStyle name="Vírgula 3 2 12" xfId="42117" xr:uid="{00000000-0005-0000-0000-000089A40000}"/>
    <cellStyle name="Vírgula 3 2 13" xfId="42118" xr:uid="{00000000-0005-0000-0000-00008AA40000}"/>
    <cellStyle name="Vírgula 3 2 13 2" xfId="42119" xr:uid="{00000000-0005-0000-0000-00008BA40000}"/>
    <cellStyle name="Vírgula 3 2 14" xfId="42120" xr:uid="{00000000-0005-0000-0000-00008CA40000}"/>
    <cellStyle name="Vírgula 3 2 14 2" xfId="42121" xr:uid="{00000000-0005-0000-0000-00008DA40000}"/>
    <cellStyle name="Vírgula 3 2 15" xfId="42122" xr:uid="{00000000-0005-0000-0000-00008EA40000}"/>
    <cellStyle name="Vírgula 3 2 16" xfId="42123" xr:uid="{00000000-0005-0000-0000-00008FA40000}"/>
    <cellStyle name="Vírgula 3 2 17" xfId="42124" xr:uid="{00000000-0005-0000-0000-000090A40000}"/>
    <cellStyle name="Vírgula 3 2 2" xfId="42125" xr:uid="{00000000-0005-0000-0000-000091A40000}"/>
    <cellStyle name="Vírgula 3 2 2 10" xfId="42126" xr:uid="{00000000-0005-0000-0000-000092A40000}"/>
    <cellStyle name="Vírgula 3 2 2 11" xfId="42127" xr:uid="{00000000-0005-0000-0000-000093A40000}"/>
    <cellStyle name="Vírgula 3 2 2 2" xfId="42128" xr:uid="{00000000-0005-0000-0000-000094A40000}"/>
    <cellStyle name="Vírgula 3 2 2 2 2" xfId="42129" xr:uid="{00000000-0005-0000-0000-000095A40000}"/>
    <cellStyle name="Vírgula 3 2 2 2 2 2" xfId="42130" xr:uid="{00000000-0005-0000-0000-000096A40000}"/>
    <cellStyle name="Vírgula 3 2 2 2 2 2 2" xfId="42131" xr:uid="{00000000-0005-0000-0000-000097A40000}"/>
    <cellStyle name="Vírgula 3 2 2 2 2 2 2 2" xfId="42132" xr:uid="{00000000-0005-0000-0000-000098A40000}"/>
    <cellStyle name="Vírgula 3 2 2 2 2 2 2 2 2" xfId="42133" xr:uid="{00000000-0005-0000-0000-000099A40000}"/>
    <cellStyle name="Vírgula 3 2 2 2 2 2 2 3" xfId="42134" xr:uid="{00000000-0005-0000-0000-00009AA40000}"/>
    <cellStyle name="Vírgula 3 2 2 2 2 2 3" xfId="42135" xr:uid="{00000000-0005-0000-0000-00009BA40000}"/>
    <cellStyle name="Vírgula 3 2 2 2 2 2 3 2" xfId="42136" xr:uid="{00000000-0005-0000-0000-00009CA40000}"/>
    <cellStyle name="Vírgula 3 2 2 2 2 2 4" xfId="42137" xr:uid="{00000000-0005-0000-0000-00009DA40000}"/>
    <cellStyle name="Vírgula 3 2 2 2 2 2 4 2" xfId="42138" xr:uid="{00000000-0005-0000-0000-00009EA40000}"/>
    <cellStyle name="Vírgula 3 2 2 2 2 2 5" xfId="42139" xr:uid="{00000000-0005-0000-0000-00009FA40000}"/>
    <cellStyle name="Vírgula 3 2 2 2 2 3" xfId="42140" xr:uid="{00000000-0005-0000-0000-0000A0A40000}"/>
    <cellStyle name="Vírgula 3 2 2 2 2 3 2" xfId="42141" xr:uid="{00000000-0005-0000-0000-0000A1A40000}"/>
    <cellStyle name="Vírgula 3 2 2 2 2 3 2 2" xfId="42142" xr:uid="{00000000-0005-0000-0000-0000A2A40000}"/>
    <cellStyle name="Vírgula 3 2 2 2 2 3 3" xfId="42143" xr:uid="{00000000-0005-0000-0000-0000A3A40000}"/>
    <cellStyle name="Vírgula 3 2 2 2 2 4" xfId="42144" xr:uid="{00000000-0005-0000-0000-0000A4A40000}"/>
    <cellStyle name="Vírgula 3 2 2 2 2 4 2" xfId="42145" xr:uid="{00000000-0005-0000-0000-0000A5A40000}"/>
    <cellStyle name="Vírgula 3 2 2 2 2 5" xfId="42146" xr:uid="{00000000-0005-0000-0000-0000A6A40000}"/>
    <cellStyle name="Vírgula 3 2 2 2 2 5 2" xfId="42147" xr:uid="{00000000-0005-0000-0000-0000A7A40000}"/>
    <cellStyle name="Vírgula 3 2 2 2 2 6" xfId="42148" xr:uid="{00000000-0005-0000-0000-0000A8A40000}"/>
    <cellStyle name="Vírgula 3 2 2 2 2 7" xfId="42149" xr:uid="{00000000-0005-0000-0000-0000A9A40000}"/>
    <cellStyle name="Vírgula 3 2 2 2 2 8" xfId="42150" xr:uid="{00000000-0005-0000-0000-0000AAA40000}"/>
    <cellStyle name="Vírgula 3 2 2 2 3" xfId="42151" xr:uid="{00000000-0005-0000-0000-0000ABA40000}"/>
    <cellStyle name="Vírgula 3 2 2 2 3 2" xfId="42152" xr:uid="{00000000-0005-0000-0000-0000ACA40000}"/>
    <cellStyle name="Vírgula 3 2 2 2 3 2 2" xfId="42153" xr:uid="{00000000-0005-0000-0000-0000ADA40000}"/>
    <cellStyle name="Vírgula 3 2 2 2 3 2 2 2" xfId="42154" xr:uid="{00000000-0005-0000-0000-0000AEA40000}"/>
    <cellStyle name="Vírgula 3 2 2 2 3 2 3" xfId="42155" xr:uid="{00000000-0005-0000-0000-0000AFA40000}"/>
    <cellStyle name="Vírgula 3 2 2 2 3 3" xfId="42156" xr:uid="{00000000-0005-0000-0000-0000B0A40000}"/>
    <cellStyle name="Vírgula 3 2 2 2 3 3 2" xfId="42157" xr:uid="{00000000-0005-0000-0000-0000B1A40000}"/>
    <cellStyle name="Vírgula 3 2 2 2 3 4" xfId="42158" xr:uid="{00000000-0005-0000-0000-0000B2A40000}"/>
    <cellStyle name="Vírgula 3 2 2 2 3 4 2" xfId="42159" xr:uid="{00000000-0005-0000-0000-0000B3A40000}"/>
    <cellStyle name="Vírgula 3 2 2 2 3 5" xfId="42160" xr:uid="{00000000-0005-0000-0000-0000B4A40000}"/>
    <cellStyle name="Vírgula 3 2 2 2 4" xfId="42161" xr:uid="{00000000-0005-0000-0000-0000B5A40000}"/>
    <cellStyle name="Vírgula 3 2 2 2 4 2" xfId="42162" xr:uid="{00000000-0005-0000-0000-0000B6A40000}"/>
    <cellStyle name="Vírgula 3 2 2 2 4 2 2" xfId="42163" xr:uid="{00000000-0005-0000-0000-0000B7A40000}"/>
    <cellStyle name="Vírgula 3 2 2 2 4 3" xfId="42164" xr:uid="{00000000-0005-0000-0000-0000B8A40000}"/>
    <cellStyle name="Vírgula 3 2 2 2 5" xfId="42165" xr:uid="{00000000-0005-0000-0000-0000B9A40000}"/>
    <cellStyle name="Vírgula 3 2 2 2 5 2" xfId="42166" xr:uid="{00000000-0005-0000-0000-0000BAA40000}"/>
    <cellStyle name="Vírgula 3 2 2 2 6" xfId="42167" xr:uid="{00000000-0005-0000-0000-0000BBA40000}"/>
    <cellStyle name="Vírgula 3 2 2 2 6 2" xfId="42168" xr:uid="{00000000-0005-0000-0000-0000BCA40000}"/>
    <cellStyle name="Vírgula 3 2 2 2 7" xfId="42169" xr:uid="{00000000-0005-0000-0000-0000BDA40000}"/>
    <cellStyle name="Vírgula 3 2 2 2 8" xfId="42170" xr:uid="{00000000-0005-0000-0000-0000BEA40000}"/>
    <cellStyle name="Vírgula 3 2 2 2 9" xfId="42171" xr:uid="{00000000-0005-0000-0000-0000BFA40000}"/>
    <cellStyle name="Vírgula 3 2 2 3" xfId="42172" xr:uid="{00000000-0005-0000-0000-0000C0A40000}"/>
    <cellStyle name="Vírgula 3 2 2 3 2" xfId="42173" xr:uid="{00000000-0005-0000-0000-0000C1A40000}"/>
    <cellStyle name="Vírgula 3 2 2 3 2 2" xfId="42174" xr:uid="{00000000-0005-0000-0000-0000C2A40000}"/>
    <cellStyle name="Vírgula 3 2 2 3 2 2 2" xfId="42175" xr:uid="{00000000-0005-0000-0000-0000C3A40000}"/>
    <cellStyle name="Vírgula 3 2 2 3 2 2 2 2" xfId="42176" xr:uid="{00000000-0005-0000-0000-0000C4A40000}"/>
    <cellStyle name="Vírgula 3 2 2 3 2 2 3" xfId="42177" xr:uid="{00000000-0005-0000-0000-0000C5A40000}"/>
    <cellStyle name="Vírgula 3 2 2 3 2 3" xfId="42178" xr:uid="{00000000-0005-0000-0000-0000C6A40000}"/>
    <cellStyle name="Vírgula 3 2 2 3 2 3 2" xfId="42179" xr:uid="{00000000-0005-0000-0000-0000C7A40000}"/>
    <cellStyle name="Vírgula 3 2 2 3 2 4" xfId="42180" xr:uid="{00000000-0005-0000-0000-0000C8A40000}"/>
    <cellStyle name="Vírgula 3 2 2 3 2 4 2" xfId="42181" xr:uid="{00000000-0005-0000-0000-0000C9A40000}"/>
    <cellStyle name="Vírgula 3 2 2 3 2 5" xfId="42182" xr:uid="{00000000-0005-0000-0000-0000CAA40000}"/>
    <cellStyle name="Vírgula 3 2 2 3 3" xfId="42183" xr:uid="{00000000-0005-0000-0000-0000CBA40000}"/>
    <cellStyle name="Vírgula 3 2 2 3 3 2" xfId="42184" xr:uid="{00000000-0005-0000-0000-0000CCA40000}"/>
    <cellStyle name="Vírgula 3 2 2 3 3 2 2" xfId="42185" xr:uid="{00000000-0005-0000-0000-0000CDA40000}"/>
    <cellStyle name="Vírgula 3 2 2 3 3 3" xfId="42186" xr:uid="{00000000-0005-0000-0000-0000CEA40000}"/>
    <cellStyle name="Vírgula 3 2 2 3 4" xfId="42187" xr:uid="{00000000-0005-0000-0000-0000CFA40000}"/>
    <cellStyle name="Vírgula 3 2 2 3 4 2" xfId="42188" xr:uid="{00000000-0005-0000-0000-0000D0A40000}"/>
    <cellStyle name="Vírgula 3 2 2 3 5" xfId="42189" xr:uid="{00000000-0005-0000-0000-0000D1A40000}"/>
    <cellStyle name="Vírgula 3 2 2 3 5 2" xfId="42190" xr:uid="{00000000-0005-0000-0000-0000D2A40000}"/>
    <cellStyle name="Vírgula 3 2 2 3 6" xfId="42191" xr:uid="{00000000-0005-0000-0000-0000D3A40000}"/>
    <cellStyle name="Vírgula 3 2 2 3 7" xfId="42192" xr:uid="{00000000-0005-0000-0000-0000D4A40000}"/>
    <cellStyle name="Vírgula 3 2 2 3 8" xfId="42193" xr:uid="{00000000-0005-0000-0000-0000D5A40000}"/>
    <cellStyle name="Vírgula 3 2 2 4" xfId="42194" xr:uid="{00000000-0005-0000-0000-0000D6A40000}"/>
    <cellStyle name="Vírgula 3 2 2 4 2" xfId="42195" xr:uid="{00000000-0005-0000-0000-0000D7A40000}"/>
    <cellStyle name="Vírgula 3 2 2 4 2 2" xfId="42196" xr:uid="{00000000-0005-0000-0000-0000D8A40000}"/>
    <cellStyle name="Vírgula 3 2 2 4 2 2 2" xfId="42197" xr:uid="{00000000-0005-0000-0000-0000D9A40000}"/>
    <cellStyle name="Vírgula 3 2 2 4 2 3" xfId="42198" xr:uid="{00000000-0005-0000-0000-0000DAA40000}"/>
    <cellStyle name="Vírgula 3 2 2 4 3" xfId="42199" xr:uid="{00000000-0005-0000-0000-0000DBA40000}"/>
    <cellStyle name="Vírgula 3 2 2 4 3 2" xfId="42200" xr:uid="{00000000-0005-0000-0000-0000DCA40000}"/>
    <cellStyle name="Vírgula 3 2 2 4 4" xfId="42201" xr:uid="{00000000-0005-0000-0000-0000DDA40000}"/>
    <cellStyle name="Vírgula 3 2 2 4 4 2" xfId="42202" xr:uid="{00000000-0005-0000-0000-0000DEA40000}"/>
    <cellStyle name="Vírgula 3 2 2 4 5" xfId="42203" xr:uid="{00000000-0005-0000-0000-0000DFA40000}"/>
    <cellStyle name="Vírgula 3 2 2 5" xfId="42204" xr:uid="{00000000-0005-0000-0000-0000E0A40000}"/>
    <cellStyle name="Vírgula 3 2 2 5 2" xfId="42205" xr:uid="{00000000-0005-0000-0000-0000E1A40000}"/>
    <cellStyle name="Vírgula 3 2 2 5 2 2" xfId="42206" xr:uid="{00000000-0005-0000-0000-0000E2A40000}"/>
    <cellStyle name="Vírgula 3 2 2 5 3" xfId="42207" xr:uid="{00000000-0005-0000-0000-0000E3A40000}"/>
    <cellStyle name="Vírgula 3 2 2 6" xfId="42208" xr:uid="{00000000-0005-0000-0000-0000E4A40000}"/>
    <cellStyle name="Vírgula 3 2 2 7" xfId="42209" xr:uid="{00000000-0005-0000-0000-0000E5A40000}"/>
    <cellStyle name="Vírgula 3 2 2 7 2" xfId="42210" xr:uid="{00000000-0005-0000-0000-0000E6A40000}"/>
    <cellStyle name="Vírgula 3 2 2 8" xfId="42211" xr:uid="{00000000-0005-0000-0000-0000E7A40000}"/>
    <cellStyle name="Vírgula 3 2 2 8 2" xfId="42212" xr:uid="{00000000-0005-0000-0000-0000E8A40000}"/>
    <cellStyle name="Vírgula 3 2 2 9" xfId="42213" xr:uid="{00000000-0005-0000-0000-0000E9A40000}"/>
    <cellStyle name="Vírgula 3 2 3" xfId="42214" xr:uid="{00000000-0005-0000-0000-0000EAA40000}"/>
    <cellStyle name="Vírgula 3 2 3 10" xfId="42215" xr:uid="{00000000-0005-0000-0000-0000EBA40000}"/>
    <cellStyle name="Vírgula 3 2 3 2" xfId="42216" xr:uid="{00000000-0005-0000-0000-0000ECA40000}"/>
    <cellStyle name="Vírgula 3 2 3 2 2" xfId="42217" xr:uid="{00000000-0005-0000-0000-0000EDA40000}"/>
    <cellStyle name="Vírgula 3 2 3 2 2 2" xfId="42218" xr:uid="{00000000-0005-0000-0000-0000EEA40000}"/>
    <cellStyle name="Vírgula 3 2 3 2 2 2 2" xfId="42219" xr:uid="{00000000-0005-0000-0000-0000EFA40000}"/>
    <cellStyle name="Vírgula 3 2 3 2 2 2 2 2" xfId="42220" xr:uid="{00000000-0005-0000-0000-0000F0A40000}"/>
    <cellStyle name="Vírgula 3 2 3 2 2 2 2 2 2" xfId="42221" xr:uid="{00000000-0005-0000-0000-0000F1A40000}"/>
    <cellStyle name="Vírgula 3 2 3 2 2 2 2 3" xfId="42222" xr:uid="{00000000-0005-0000-0000-0000F2A40000}"/>
    <cellStyle name="Vírgula 3 2 3 2 2 2 3" xfId="42223" xr:uid="{00000000-0005-0000-0000-0000F3A40000}"/>
    <cellStyle name="Vírgula 3 2 3 2 2 2 3 2" xfId="42224" xr:uid="{00000000-0005-0000-0000-0000F4A40000}"/>
    <cellStyle name="Vírgula 3 2 3 2 2 2 4" xfId="42225" xr:uid="{00000000-0005-0000-0000-0000F5A40000}"/>
    <cellStyle name="Vírgula 3 2 3 2 2 2 4 2" xfId="42226" xr:uid="{00000000-0005-0000-0000-0000F6A40000}"/>
    <cellStyle name="Vírgula 3 2 3 2 2 2 5" xfId="42227" xr:uid="{00000000-0005-0000-0000-0000F7A40000}"/>
    <cellStyle name="Vírgula 3 2 3 2 2 3" xfId="42228" xr:uid="{00000000-0005-0000-0000-0000F8A40000}"/>
    <cellStyle name="Vírgula 3 2 3 2 2 3 2" xfId="42229" xr:uid="{00000000-0005-0000-0000-0000F9A40000}"/>
    <cellStyle name="Vírgula 3 2 3 2 2 3 2 2" xfId="42230" xr:uid="{00000000-0005-0000-0000-0000FAA40000}"/>
    <cellStyle name="Vírgula 3 2 3 2 2 3 3" xfId="42231" xr:uid="{00000000-0005-0000-0000-0000FBA40000}"/>
    <cellStyle name="Vírgula 3 2 3 2 2 4" xfId="42232" xr:uid="{00000000-0005-0000-0000-0000FCA40000}"/>
    <cellStyle name="Vírgula 3 2 3 2 2 4 2" xfId="42233" xr:uid="{00000000-0005-0000-0000-0000FDA40000}"/>
    <cellStyle name="Vírgula 3 2 3 2 2 5" xfId="42234" xr:uid="{00000000-0005-0000-0000-0000FEA40000}"/>
    <cellStyle name="Vírgula 3 2 3 2 2 5 2" xfId="42235" xr:uid="{00000000-0005-0000-0000-0000FFA40000}"/>
    <cellStyle name="Vírgula 3 2 3 2 2 6" xfId="42236" xr:uid="{00000000-0005-0000-0000-000000A50000}"/>
    <cellStyle name="Vírgula 3 2 3 2 2 7" xfId="42237" xr:uid="{00000000-0005-0000-0000-000001A50000}"/>
    <cellStyle name="Vírgula 3 2 3 2 2 8" xfId="42238" xr:uid="{00000000-0005-0000-0000-000002A50000}"/>
    <cellStyle name="Vírgula 3 2 3 2 3" xfId="42239" xr:uid="{00000000-0005-0000-0000-000003A50000}"/>
    <cellStyle name="Vírgula 3 2 3 2 3 2" xfId="42240" xr:uid="{00000000-0005-0000-0000-000004A50000}"/>
    <cellStyle name="Vírgula 3 2 3 2 3 2 2" xfId="42241" xr:uid="{00000000-0005-0000-0000-000005A50000}"/>
    <cellStyle name="Vírgula 3 2 3 2 3 2 2 2" xfId="42242" xr:uid="{00000000-0005-0000-0000-000006A50000}"/>
    <cellStyle name="Vírgula 3 2 3 2 3 2 3" xfId="42243" xr:uid="{00000000-0005-0000-0000-000007A50000}"/>
    <cellStyle name="Vírgula 3 2 3 2 3 3" xfId="42244" xr:uid="{00000000-0005-0000-0000-000008A50000}"/>
    <cellStyle name="Vírgula 3 2 3 2 3 3 2" xfId="42245" xr:uid="{00000000-0005-0000-0000-000009A50000}"/>
    <cellStyle name="Vírgula 3 2 3 2 3 4" xfId="42246" xr:uid="{00000000-0005-0000-0000-00000AA50000}"/>
    <cellStyle name="Vírgula 3 2 3 2 3 4 2" xfId="42247" xr:uid="{00000000-0005-0000-0000-00000BA50000}"/>
    <cellStyle name="Vírgula 3 2 3 2 3 5" xfId="42248" xr:uid="{00000000-0005-0000-0000-00000CA50000}"/>
    <cellStyle name="Vírgula 3 2 3 2 4" xfId="42249" xr:uid="{00000000-0005-0000-0000-00000DA50000}"/>
    <cellStyle name="Vírgula 3 2 3 2 4 2" xfId="42250" xr:uid="{00000000-0005-0000-0000-00000EA50000}"/>
    <cellStyle name="Vírgula 3 2 3 2 4 2 2" xfId="42251" xr:uid="{00000000-0005-0000-0000-00000FA50000}"/>
    <cellStyle name="Vírgula 3 2 3 2 4 3" xfId="42252" xr:uid="{00000000-0005-0000-0000-000010A50000}"/>
    <cellStyle name="Vírgula 3 2 3 2 5" xfId="42253" xr:uid="{00000000-0005-0000-0000-000011A50000}"/>
    <cellStyle name="Vírgula 3 2 3 2 5 2" xfId="42254" xr:uid="{00000000-0005-0000-0000-000012A50000}"/>
    <cellStyle name="Vírgula 3 2 3 2 6" xfId="42255" xr:uid="{00000000-0005-0000-0000-000013A50000}"/>
    <cellStyle name="Vírgula 3 2 3 2 6 2" xfId="42256" xr:uid="{00000000-0005-0000-0000-000014A50000}"/>
    <cellStyle name="Vírgula 3 2 3 2 7" xfId="42257" xr:uid="{00000000-0005-0000-0000-000015A50000}"/>
    <cellStyle name="Vírgula 3 2 3 2 8" xfId="42258" xr:uid="{00000000-0005-0000-0000-000016A50000}"/>
    <cellStyle name="Vírgula 3 2 3 2 9" xfId="42259" xr:uid="{00000000-0005-0000-0000-000017A50000}"/>
    <cellStyle name="Vírgula 3 2 3 3" xfId="42260" xr:uid="{00000000-0005-0000-0000-000018A50000}"/>
    <cellStyle name="Vírgula 3 2 3 3 2" xfId="42261" xr:uid="{00000000-0005-0000-0000-000019A50000}"/>
    <cellStyle name="Vírgula 3 2 3 3 2 2" xfId="42262" xr:uid="{00000000-0005-0000-0000-00001AA50000}"/>
    <cellStyle name="Vírgula 3 2 3 3 2 2 2" xfId="42263" xr:uid="{00000000-0005-0000-0000-00001BA50000}"/>
    <cellStyle name="Vírgula 3 2 3 3 2 2 2 2" xfId="42264" xr:uid="{00000000-0005-0000-0000-00001CA50000}"/>
    <cellStyle name="Vírgula 3 2 3 3 2 2 3" xfId="42265" xr:uid="{00000000-0005-0000-0000-00001DA50000}"/>
    <cellStyle name="Vírgula 3 2 3 3 2 3" xfId="42266" xr:uid="{00000000-0005-0000-0000-00001EA50000}"/>
    <cellStyle name="Vírgula 3 2 3 3 2 3 2" xfId="42267" xr:uid="{00000000-0005-0000-0000-00001FA50000}"/>
    <cellStyle name="Vírgula 3 2 3 3 2 4" xfId="42268" xr:uid="{00000000-0005-0000-0000-000020A50000}"/>
    <cellStyle name="Vírgula 3 2 3 3 2 4 2" xfId="42269" xr:uid="{00000000-0005-0000-0000-000021A50000}"/>
    <cellStyle name="Vírgula 3 2 3 3 2 5" xfId="42270" xr:uid="{00000000-0005-0000-0000-000022A50000}"/>
    <cellStyle name="Vírgula 3 2 3 3 3" xfId="42271" xr:uid="{00000000-0005-0000-0000-000023A50000}"/>
    <cellStyle name="Vírgula 3 2 3 3 3 2" xfId="42272" xr:uid="{00000000-0005-0000-0000-000024A50000}"/>
    <cellStyle name="Vírgula 3 2 3 3 3 2 2" xfId="42273" xr:uid="{00000000-0005-0000-0000-000025A50000}"/>
    <cellStyle name="Vírgula 3 2 3 3 3 3" xfId="42274" xr:uid="{00000000-0005-0000-0000-000026A50000}"/>
    <cellStyle name="Vírgula 3 2 3 3 4" xfId="42275" xr:uid="{00000000-0005-0000-0000-000027A50000}"/>
    <cellStyle name="Vírgula 3 2 3 3 4 2" xfId="42276" xr:uid="{00000000-0005-0000-0000-000028A50000}"/>
    <cellStyle name="Vírgula 3 2 3 3 5" xfId="42277" xr:uid="{00000000-0005-0000-0000-000029A50000}"/>
    <cellStyle name="Vírgula 3 2 3 3 5 2" xfId="42278" xr:uid="{00000000-0005-0000-0000-00002AA50000}"/>
    <cellStyle name="Vírgula 3 2 3 3 6" xfId="42279" xr:uid="{00000000-0005-0000-0000-00002BA50000}"/>
    <cellStyle name="Vírgula 3 2 3 3 7" xfId="42280" xr:uid="{00000000-0005-0000-0000-00002CA50000}"/>
    <cellStyle name="Vírgula 3 2 3 3 8" xfId="42281" xr:uid="{00000000-0005-0000-0000-00002DA50000}"/>
    <cellStyle name="Vírgula 3 2 3 4" xfId="42282" xr:uid="{00000000-0005-0000-0000-00002EA50000}"/>
    <cellStyle name="Vírgula 3 2 3 4 2" xfId="42283" xr:uid="{00000000-0005-0000-0000-00002FA50000}"/>
    <cellStyle name="Vírgula 3 2 3 4 2 2" xfId="42284" xr:uid="{00000000-0005-0000-0000-000030A50000}"/>
    <cellStyle name="Vírgula 3 2 3 4 2 2 2" xfId="42285" xr:uid="{00000000-0005-0000-0000-000031A50000}"/>
    <cellStyle name="Vírgula 3 2 3 4 2 3" xfId="42286" xr:uid="{00000000-0005-0000-0000-000032A50000}"/>
    <cellStyle name="Vírgula 3 2 3 4 3" xfId="42287" xr:uid="{00000000-0005-0000-0000-000033A50000}"/>
    <cellStyle name="Vírgula 3 2 3 4 3 2" xfId="42288" xr:uid="{00000000-0005-0000-0000-000034A50000}"/>
    <cellStyle name="Vírgula 3 2 3 4 4" xfId="42289" xr:uid="{00000000-0005-0000-0000-000035A50000}"/>
    <cellStyle name="Vírgula 3 2 3 4 4 2" xfId="42290" xr:uid="{00000000-0005-0000-0000-000036A50000}"/>
    <cellStyle name="Vírgula 3 2 3 4 5" xfId="42291" xr:uid="{00000000-0005-0000-0000-000037A50000}"/>
    <cellStyle name="Vírgula 3 2 3 5" xfId="42292" xr:uid="{00000000-0005-0000-0000-000038A50000}"/>
    <cellStyle name="Vírgula 3 2 3 5 2" xfId="42293" xr:uid="{00000000-0005-0000-0000-000039A50000}"/>
    <cellStyle name="Vírgula 3 2 3 5 2 2" xfId="42294" xr:uid="{00000000-0005-0000-0000-00003AA50000}"/>
    <cellStyle name="Vírgula 3 2 3 5 3" xfId="42295" xr:uid="{00000000-0005-0000-0000-00003BA50000}"/>
    <cellStyle name="Vírgula 3 2 3 6" xfId="42296" xr:uid="{00000000-0005-0000-0000-00003CA50000}"/>
    <cellStyle name="Vírgula 3 2 3 6 2" xfId="42297" xr:uid="{00000000-0005-0000-0000-00003DA50000}"/>
    <cellStyle name="Vírgula 3 2 3 7" xfId="42298" xr:uid="{00000000-0005-0000-0000-00003EA50000}"/>
    <cellStyle name="Vírgula 3 2 3 7 2" xfId="42299" xr:uid="{00000000-0005-0000-0000-00003FA50000}"/>
    <cellStyle name="Vírgula 3 2 3 8" xfId="42300" xr:uid="{00000000-0005-0000-0000-000040A50000}"/>
    <cellStyle name="Vírgula 3 2 3 9" xfId="42301" xr:uid="{00000000-0005-0000-0000-000041A50000}"/>
    <cellStyle name="Vírgula 3 2 4" xfId="42302" xr:uid="{00000000-0005-0000-0000-000042A50000}"/>
    <cellStyle name="Vírgula 3 2 4 10" xfId="42303" xr:uid="{00000000-0005-0000-0000-000043A50000}"/>
    <cellStyle name="Vírgula 3 2 4 2" xfId="42304" xr:uid="{00000000-0005-0000-0000-000044A50000}"/>
    <cellStyle name="Vírgula 3 2 4 2 2" xfId="42305" xr:uid="{00000000-0005-0000-0000-000045A50000}"/>
    <cellStyle name="Vírgula 3 2 4 2 2 2" xfId="42306" xr:uid="{00000000-0005-0000-0000-000046A50000}"/>
    <cellStyle name="Vírgula 3 2 4 2 2 2 2" xfId="42307" xr:uid="{00000000-0005-0000-0000-000047A50000}"/>
    <cellStyle name="Vírgula 3 2 4 2 2 2 2 2" xfId="42308" xr:uid="{00000000-0005-0000-0000-000048A50000}"/>
    <cellStyle name="Vírgula 3 2 4 2 2 2 2 2 2" xfId="42309" xr:uid="{00000000-0005-0000-0000-000049A50000}"/>
    <cellStyle name="Vírgula 3 2 4 2 2 2 2 3" xfId="42310" xr:uid="{00000000-0005-0000-0000-00004AA50000}"/>
    <cellStyle name="Vírgula 3 2 4 2 2 2 3" xfId="42311" xr:uid="{00000000-0005-0000-0000-00004BA50000}"/>
    <cellStyle name="Vírgula 3 2 4 2 2 2 3 2" xfId="42312" xr:uid="{00000000-0005-0000-0000-00004CA50000}"/>
    <cellStyle name="Vírgula 3 2 4 2 2 2 4" xfId="42313" xr:uid="{00000000-0005-0000-0000-00004DA50000}"/>
    <cellStyle name="Vírgula 3 2 4 2 2 2 4 2" xfId="42314" xr:uid="{00000000-0005-0000-0000-00004EA50000}"/>
    <cellStyle name="Vírgula 3 2 4 2 2 2 5" xfId="42315" xr:uid="{00000000-0005-0000-0000-00004FA50000}"/>
    <cellStyle name="Vírgula 3 2 4 2 2 3" xfId="42316" xr:uid="{00000000-0005-0000-0000-000050A50000}"/>
    <cellStyle name="Vírgula 3 2 4 2 2 3 2" xfId="42317" xr:uid="{00000000-0005-0000-0000-000051A50000}"/>
    <cellStyle name="Vírgula 3 2 4 2 2 3 2 2" xfId="42318" xr:uid="{00000000-0005-0000-0000-000052A50000}"/>
    <cellStyle name="Vírgula 3 2 4 2 2 3 3" xfId="42319" xr:uid="{00000000-0005-0000-0000-000053A50000}"/>
    <cellStyle name="Vírgula 3 2 4 2 2 4" xfId="42320" xr:uid="{00000000-0005-0000-0000-000054A50000}"/>
    <cellStyle name="Vírgula 3 2 4 2 2 4 2" xfId="42321" xr:uid="{00000000-0005-0000-0000-000055A50000}"/>
    <cellStyle name="Vírgula 3 2 4 2 2 5" xfId="42322" xr:uid="{00000000-0005-0000-0000-000056A50000}"/>
    <cellStyle name="Vírgula 3 2 4 2 2 5 2" xfId="42323" xr:uid="{00000000-0005-0000-0000-000057A50000}"/>
    <cellStyle name="Vírgula 3 2 4 2 2 6" xfId="42324" xr:uid="{00000000-0005-0000-0000-000058A50000}"/>
    <cellStyle name="Vírgula 3 2 4 2 2 7" xfId="42325" xr:uid="{00000000-0005-0000-0000-000059A50000}"/>
    <cellStyle name="Vírgula 3 2 4 2 2 8" xfId="42326" xr:uid="{00000000-0005-0000-0000-00005AA50000}"/>
    <cellStyle name="Vírgula 3 2 4 2 3" xfId="42327" xr:uid="{00000000-0005-0000-0000-00005BA50000}"/>
    <cellStyle name="Vírgula 3 2 4 2 3 2" xfId="42328" xr:uid="{00000000-0005-0000-0000-00005CA50000}"/>
    <cellStyle name="Vírgula 3 2 4 2 3 2 2" xfId="42329" xr:uid="{00000000-0005-0000-0000-00005DA50000}"/>
    <cellStyle name="Vírgula 3 2 4 2 3 2 2 2" xfId="42330" xr:uid="{00000000-0005-0000-0000-00005EA50000}"/>
    <cellStyle name="Vírgula 3 2 4 2 3 2 3" xfId="42331" xr:uid="{00000000-0005-0000-0000-00005FA50000}"/>
    <cellStyle name="Vírgula 3 2 4 2 3 3" xfId="42332" xr:uid="{00000000-0005-0000-0000-000060A50000}"/>
    <cellStyle name="Vírgula 3 2 4 2 3 3 2" xfId="42333" xr:uid="{00000000-0005-0000-0000-000061A50000}"/>
    <cellStyle name="Vírgula 3 2 4 2 3 4" xfId="42334" xr:uid="{00000000-0005-0000-0000-000062A50000}"/>
    <cellStyle name="Vírgula 3 2 4 2 3 4 2" xfId="42335" xr:uid="{00000000-0005-0000-0000-000063A50000}"/>
    <cellStyle name="Vírgula 3 2 4 2 3 5" xfId="42336" xr:uid="{00000000-0005-0000-0000-000064A50000}"/>
    <cellStyle name="Vírgula 3 2 4 2 4" xfId="42337" xr:uid="{00000000-0005-0000-0000-000065A50000}"/>
    <cellStyle name="Vírgula 3 2 4 2 4 2" xfId="42338" xr:uid="{00000000-0005-0000-0000-000066A50000}"/>
    <cellStyle name="Vírgula 3 2 4 2 4 2 2" xfId="42339" xr:uid="{00000000-0005-0000-0000-000067A50000}"/>
    <cellStyle name="Vírgula 3 2 4 2 4 3" xfId="42340" xr:uid="{00000000-0005-0000-0000-000068A50000}"/>
    <cellStyle name="Vírgula 3 2 4 2 5" xfId="42341" xr:uid="{00000000-0005-0000-0000-000069A50000}"/>
    <cellStyle name="Vírgula 3 2 4 2 5 2" xfId="42342" xr:uid="{00000000-0005-0000-0000-00006AA50000}"/>
    <cellStyle name="Vírgula 3 2 4 2 6" xfId="42343" xr:uid="{00000000-0005-0000-0000-00006BA50000}"/>
    <cellStyle name="Vírgula 3 2 4 2 6 2" xfId="42344" xr:uid="{00000000-0005-0000-0000-00006CA50000}"/>
    <cellStyle name="Vírgula 3 2 4 2 7" xfId="42345" xr:uid="{00000000-0005-0000-0000-00006DA50000}"/>
    <cellStyle name="Vírgula 3 2 4 2 8" xfId="42346" xr:uid="{00000000-0005-0000-0000-00006EA50000}"/>
    <cellStyle name="Vírgula 3 2 4 2 9" xfId="42347" xr:uid="{00000000-0005-0000-0000-00006FA50000}"/>
    <cellStyle name="Vírgula 3 2 4 3" xfId="42348" xr:uid="{00000000-0005-0000-0000-000070A50000}"/>
    <cellStyle name="Vírgula 3 2 4 3 2" xfId="42349" xr:uid="{00000000-0005-0000-0000-000071A50000}"/>
    <cellStyle name="Vírgula 3 2 4 3 2 2" xfId="42350" xr:uid="{00000000-0005-0000-0000-000072A50000}"/>
    <cellStyle name="Vírgula 3 2 4 3 2 2 2" xfId="42351" xr:uid="{00000000-0005-0000-0000-000073A50000}"/>
    <cellStyle name="Vírgula 3 2 4 3 2 2 2 2" xfId="42352" xr:uid="{00000000-0005-0000-0000-000074A50000}"/>
    <cellStyle name="Vírgula 3 2 4 3 2 2 3" xfId="42353" xr:uid="{00000000-0005-0000-0000-000075A50000}"/>
    <cellStyle name="Vírgula 3 2 4 3 2 3" xfId="42354" xr:uid="{00000000-0005-0000-0000-000076A50000}"/>
    <cellStyle name="Vírgula 3 2 4 3 2 3 2" xfId="42355" xr:uid="{00000000-0005-0000-0000-000077A50000}"/>
    <cellStyle name="Vírgula 3 2 4 3 2 4" xfId="42356" xr:uid="{00000000-0005-0000-0000-000078A50000}"/>
    <cellStyle name="Vírgula 3 2 4 3 2 4 2" xfId="42357" xr:uid="{00000000-0005-0000-0000-000079A50000}"/>
    <cellStyle name="Vírgula 3 2 4 3 2 5" xfId="42358" xr:uid="{00000000-0005-0000-0000-00007AA50000}"/>
    <cellStyle name="Vírgula 3 2 4 3 3" xfId="42359" xr:uid="{00000000-0005-0000-0000-00007BA50000}"/>
    <cellStyle name="Vírgula 3 2 4 3 3 2" xfId="42360" xr:uid="{00000000-0005-0000-0000-00007CA50000}"/>
    <cellStyle name="Vírgula 3 2 4 3 3 2 2" xfId="42361" xr:uid="{00000000-0005-0000-0000-00007DA50000}"/>
    <cellStyle name="Vírgula 3 2 4 3 3 3" xfId="42362" xr:uid="{00000000-0005-0000-0000-00007EA50000}"/>
    <cellStyle name="Vírgula 3 2 4 3 4" xfId="42363" xr:uid="{00000000-0005-0000-0000-00007FA50000}"/>
    <cellStyle name="Vírgula 3 2 4 3 4 2" xfId="42364" xr:uid="{00000000-0005-0000-0000-000080A50000}"/>
    <cellStyle name="Vírgula 3 2 4 3 5" xfId="42365" xr:uid="{00000000-0005-0000-0000-000081A50000}"/>
    <cellStyle name="Vírgula 3 2 4 3 5 2" xfId="42366" xr:uid="{00000000-0005-0000-0000-000082A50000}"/>
    <cellStyle name="Vírgula 3 2 4 3 6" xfId="42367" xr:uid="{00000000-0005-0000-0000-000083A50000}"/>
    <cellStyle name="Vírgula 3 2 4 3 7" xfId="42368" xr:uid="{00000000-0005-0000-0000-000084A50000}"/>
    <cellStyle name="Vírgula 3 2 4 3 8" xfId="42369" xr:uid="{00000000-0005-0000-0000-000085A50000}"/>
    <cellStyle name="Vírgula 3 2 4 4" xfId="42370" xr:uid="{00000000-0005-0000-0000-000086A50000}"/>
    <cellStyle name="Vírgula 3 2 4 4 2" xfId="42371" xr:uid="{00000000-0005-0000-0000-000087A50000}"/>
    <cellStyle name="Vírgula 3 2 4 4 2 2" xfId="42372" xr:uid="{00000000-0005-0000-0000-000088A50000}"/>
    <cellStyle name="Vírgula 3 2 4 4 2 2 2" xfId="42373" xr:uid="{00000000-0005-0000-0000-000089A50000}"/>
    <cellStyle name="Vírgula 3 2 4 4 2 3" xfId="42374" xr:uid="{00000000-0005-0000-0000-00008AA50000}"/>
    <cellStyle name="Vírgula 3 2 4 4 3" xfId="42375" xr:uid="{00000000-0005-0000-0000-00008BA50000}"/>
    <cellStyle name="Vírgula 3 2 4 4 3 2" xfId="42376" xr:uid="{00000000-0005-0000-0000-00008CA50000}"/>
    <cellStyle name="Vírgula 3 2 4 4 4" xfId="42377" xr:uid="{00000000-0005-0000-0000-00008DA50000}"/>
    <cellStyle name="Vírgula 3 2 4 4 4 2" xfId="42378" xr:uid="{00000000-0005-0000-0000-00008EA50000}"/>
    <cellStyle name="Vírgula 3 2 4 4 5" xfId="42379" xr:uid="{00000000-0005-0000-0000-00008FA50000}"/>
    <cellStyle name="Vírgula 3 2 4 5" xfId="42380" xr:uid="{00000000-0005-0000-0000-000090A50000}"/>
    <cellStyle name="Vírgula 3 2 4 5 2" xfId="42381" xr:uid="{00000000-0005-0000-0000-000091A50000}"/>
    <cellStyle name="Vírgula 3 2 4 5 2 2" xfId="42382" xr:uid="{00000000-0005-0000-0000-000092A50000}"/>
    <cellStyle name="Vírgula 3 2 4 5 3" xfId="42383" xr:uid="{00000000-0005-0000-0000-000093A50000}"/>
    <cellStyle name="Vírgula 3 2 4 6" xfId="42384" xr:uid="{00000000-0005-0000-0000-000094A50000}"/>
    <cellStyle name="Vírgula 3 2 4 6 2" xfId="42385" xr:uid="{00000000-0005-0000-0000-000095A50000}"/>
    <cellStyle name="Vírgula 3 2 4 7" xfId="42386" xr:uid="{00000000-0005-0000-0000-000096A50000}"/>
    <cellStyle name="Vírgula 3 2 4 7 2" xfId="42387" xr:uid="{00000000-0005-0000-0000-000097A50000}"/>
    <cellStyle name="Vírgula 3 2 4 8" xfId="42388" xr:uid="{00000000-0005-0000-0000-000098A50000}"/>
    <cellStyle name="Vírgula 3 2 4 9" xfId="42389" xr:uid="{00000000-0005-0000-0000-000099A50000}"/>
    <cellStyle name="Vírgula 3 2 5" xfId="42390" xr:uid="{00000000-0005-0000-0000-00009AA50000}"/>
    <cellStyle name="Vírgula 3 2 5 2" xfId="42391" xr:uid="{00000000-0005-0000-0000-00009BA50000}"/>
    <cellStyle name="Vírgula 3 2 5 2 2" xfId="42392" xr:uid="{00000000-0005-0000-0000-00009CA50000}"/>
    <cellStyle name="Vírgula 3 2 5 2 2 2" xfId="42393" xr:uid="{00000000-0005-0000-0000-00009DA50000}"/>
    <cellStyle name="Vírgula 3 2 5 2 2 2 2" xfId="42394" xr:uid="{00000000-0005-0000-0000-00009EA50000}"/>
    <cellStyle name="Vírgula 3 2 5 2 2 2 2 2" xfId="42395" xr:uid="{00000000-0005-0000-0000-00009FA50000}"/>
    <cellStyle name="Vírgula 3 2 5 2 2 2 3" xfId="42396" xr:uid="{00000000-0005-0000-0000-0000A0A50000}"/>
    <cellStyle name="Vírgula 3 2 5 2 2 3" xfId="42397" xr:uid="{00000000-0005-0000-0000-0000A1A50000}"/>
    <cellStyle name="Vírgula 3 2 5 2 2 3 2" xfId="42398" xr:uid="{00000000-0005-0000-0000-0000A2A50000}"/>
    <cellStyle name="Vírgula 3 2 5 2 2 4" xfId="42399" xr:uid="{00000000-0005-0000-0000-0000A3A50000}"/>
    <cellStyle name="Vírgula 3 2 5 2 2 4 2" xfId="42400" xr:uid="{00000000-0005-0000-0000-0000A4A50000}"/>
    <cellStyle name="Vírgula 3 2 5 2 2 5" xfId="42401" xr:uid="{00000000-0005-0000-0000-0000A5A50000}"/>
    <cellStyle name="Vírgula 3 2 5 2 3" xfId="42402" xr:uid="{00000000-0005-0000-0000-0000A6A50000}"/>
    <cellStyle name="Vírgula 3 2 5 2 3 2" xfId="42403" xr:uid="{00000000-0005-0000-0000-0000A7A50000}"/>
    <cellStyle name="Vírgula 3 2 5 2 3 2 2" xfId="42404" xr:uid="{00000000-0005-0000-0000-0000A8A50000}"/>
    <cellStyle name="Vírgula 3 2 5 2 3 3" xfId="42405" xr:uid="{00000000-0005-0000-0000-0000A9A50000}"/>
    <cellStyle name="Vírgula 3 2 5 2 4" xfId="42406" xr:uid="{00000000-0005-0000-0000-0000AAA50000}"/>
    <cellStyle name="Vírgula 3 2 5 2 4 2" xfId="42407" xr:uid="{00000000-0005-0000-0000-0000ABA50000}"/>
    <cellStyle name="Vírgula 3 2 5 2 5" xfId="42408" xr:uid="{00000000-0005-0000-0000-0000ACA50000}"/>
    <cellStyle name="Vírgula 3 2 5 2 5 2" xfId="42409" xr:uid="{00000000-0005-0000-0000-0000ADA50000}"/>
    <cellStyle name="Vírgula 3 2 5 2 6" xfId="42410" xr:uid="{00000000-0005-0000-0000-0000AEA50000}"/>
    <cellStyle name="Vírgula 3 2 5 2 7" xfId="42411" xr:uid="{00000000-0005-0000-0000-0000AFA50000}"/>
    <cellStyle name="Vírgula 3 2 5 2 8" xfId="42412" xr:uid="{00000000-0005-0000-0000-0000B0A50000}"/>
    <cellStyle name="Vírgula 3 2 5 3" xfId="42413" xr:uid="{00000000-0005-0000-0000-0000B1A50000}"/>
    <cellStyle name="Vírgula 3 2 5 3 2" xfId="42414" xr:uid="{00000000-0005-0000-0000-0000B2A50000}"/>
    <cellStyle name="Vírgula 3 2 5 3 2 2" xfId="42415" xr:uid="{00000000-0005-0000-0000-0000B3A50000}"/>
    <cellStyle name="Vírgula 3 2 5 3 2 2 2" xfId="42416" xr:uid="{00000000-0005-0000-0000-0000B4A50000}"/>
    <cellStyle name="Vírgula 3 2 5 3 2 3" xfId="42417" xr:uid="{00000000-0005-0000-0000-0000B5A50000}"/>
    <cellStyle name="Vírgula 3 2 5 3 3" xfId="42418" xr:uid="{00000000-0005-0000-0000-0000B6A50000}"/>
    <cellStyle name="Vírgula 3 2 5 3 3 2" xfId="42419" xr:uid="{00000000-0005-0000-0000-0000B7A50000}"/>
    <cellStyle name="Vírgula 3 2 5 3 4" xfId="42420" xr:uid="{00000000-0005-0000-0000-0000B8A50000}"/>
    <cellStyle name="Vírgula 3 2 5 3 4 2" xfId="42421" xr:uid="{00000000-0005-0000-0000-0000B9A50000}"/>
    <cellStyle name="Vírgula 3 2 5 3 5" xfId="42422" xr:uid="{00000000-0005-0000-0000-0000BAA50000}"/>
    <cellStyle name="Vírgula 3 2 5 4" xfId="42423" xr:uid="{00000000-0005-0000-0000-0000BBA50000}"/>
    <cellStyle name="Vírgula 3 2 5 4 2" xfId="42424" xr:uid="{00000000-0005-0000-0000-0000BCA50000}"/>
    <cellStyle name="Vírgula 3 2 5 4 2 2" xfId="42425" xr:uid="{00000000-0005-0000-0000-0000BDA50000}"/>
    <cellStyle name="Vírgula 3 2 5 4 3" xfId="42426" xr:uid="{00000000-0005-0000-0000-0000BEA50000}"/>
    <cellStyle name="Vírgula 3 2 5 5" xfId="42427" xr:uid="{00000000-0005-0000-0000-0000BFA50000}"/>
    <cellStyle name="Vírgula 3 2 5 5 2" xfId="42428" xr:uid="{00000000-0005-0000-0000-0000C0A50000}"/>
    <cellStyle name="Vírgula 3 2 5 6" xfId="42429" xr:uid="{00000000-0005-0000-0000-0000C1A50000}"/>
    <cellStyle name="Vírgula 3 2 5 6 2" xfId="42430" xr:uid="{00000000-0005-0000-0000-0000C2A50000}"/>
    <cellStyle name="Vírgula 3 2 5 7" xfId="42431" xr:uid="{00000000-0005-0000-0000-0000C3A50000}"/>
    <cellStyle name="Vírgula 3 2 5 8" xfId="42432" xr:uid="{00000000-0005-0000-0000-0000C4A50000}"/>
    <cellStyle name="Vírgula 3 2 5 9" xfId="42433" xr:uid="{00000000-0005-0000-0000-0000C5A50000}"/>
    <cellStyle name="Vírgula 3 2 6" xfId="42434" xr:uid="{00000000-0005-0000-0000-0000C6A50000}"/>
    <cellStyle name="Vírgula 3 2 6 2" xfId="42435" xr:uid="{00000000-0005-0000-0000-0000C7A50000}"/>
    <cellStyle name="Vírgula 3 2 6 2 2" xfId="42436" xr:uid="{00000000-0005-0000-0000-0000C8A50000}"/>
    <cellStyle name="Vírgula 3 2 6 2 2 2" xfId="42437" xr:uid="{00000000-0005-0000-0000-0000C9A50000}"/>
    <cellStyle name="Vírgula 3 2 6 2 2 2 2" xfId="42438" xr:uid="{00000000-0005-0000-0000-0000CAA50000}"/>
    <cellStyle name="Vírgula 3 2 6 2 2 2 2 2" xfId="42439" xr:uid="{00000000-0005-0000-0000-0000CBA50000}"/>
    <cellStyle name="Vírgula 3 2 6 2 2 2 3" xfId="42440" xr:uid="{00000000-0005-0000-0000-0000CCA50000}"/>
    <cellStyle name="Vírgula 3 2 6 2 2 3" xfId="42441" xr:uid="{00000000-0005-0000-0000-0000CDA50000}"/>
    <cellStyle name="Vírgula 3 2 6 2 2 3 2" xfId="42442" xr:uid="{00000000-0005-0000-0000-0000CEA50000}"/>
    <cellStyle name="Vírgula 3 2 6 2 2 4" xfId="42443" xr:uid="{00000000-0005-0000-0000-0000CFA50000}"/>
    <cellStyle name="Vírgula 3 2 6 2 2 4 2" xfId="42444" xr:uid="{00000000-0005-0000-0000-0000D0A50000}"/>
    <cellStyle name="Vírgula 3 2 6 2 2 5" xfId="42445" xr:uid="{00000000-0005-0000-0000-0000D1A50000}"/>
    <cellStyle name="Vírgula 3 2 6 2 3" xfId="42446" xr:uid="{00000000-0005-0000-0000-0000D2A50000}"/>
    <cellStyle name="Vírgula 3 2 6 2 3 2" xfId="42447" xr:uid="{00000000-0005-0000-0000-0000D3A50000}"/>
    <cellStyle name="Vírgula 3 2 6 2 3 2 2" xfId="42448" xr:uid="{00000000-0005-0000-0000-0000D4A50000}"/>
    <cellStyle name="Vírgula 3 2 6 2 3 3" xfId="42449" xr:uid="{00000000-0005-0000-0000-0000D5A50000}"/>
    <cellStyle name="Vírgula 3 2 6 2 4" xfId="42450" xr:uid="{00000000-0005-0000-0000-0000D6A50000}"/>
    <cellStyle name="Vírgula 3 2 6 2 4 2" xfId="42451" xr:uid="{00000000-0005-0000-0000-0000D7A50000}"/>
    <cellStyle name="Vírgula 3 2 6 2 5" xfId="42452" xr:uid="{00000000-0005-0000-0000-0000D8A50000}"/>
    <cellStyle name="Vírgula 3 2 6 2 5 2" xfId="42453" xr:uid="{00000000-0005-0000-0000-0000D9A50000}"/>
    <cellStyle name="Vírgula 3 2 6 2 6" xfId="42454" xr:uid="{00000000-0005-0000-0000-0000DAA50000}"/>
    <cellStyle name="Vírgula 3 2 6 2 7" xfId="42455" xr:uid="{00000000-0005-0000-0000-0000DBA50000}"/>
    <cellStyle name="Vírgula 3 2 6 2 8" xfId="42456" xr:uid="{00000000-0005-0000-0000-0000DCA50000}"/>
    <cellStyle name="Vírgula 3 2 6 3" xfId="42457" xr:uid="{00000000-0005-0000-0000-0000DDA50000}"/>
    <cellStyle name="Vírgula 3 2 6 3 2" xfId="42458" xr:uid="{00000000-0005-0000-0000-0000DEA50000}"/>
    <cellStyle name="Vírgula 3 2 6 3 2 2" xfId="42459" xr:uid="{00000000-0005-0000-0000-0000DFA50000}"/>
    <cellStyle name="Vírgula 3 2 6 3 2 2 2" xfId="42460" xr:uid="{00000000-0005-0000-0000-0000E0A50000}"/>
    <cellStyle name="Vírgula 3 2 6 3 2 3" xfId="42461" xr:uid="{00000000-0005-0000-0000-0000E1A50000}"/>
    <cellStyle name="Vírgula 3 2 6 3 3" xfId="42462" xr:uid="{00000000-0005-0000-0000-0000E2A50000}"/>
    <cellStyle name="Vírgula 3 2 6 3 3 2" xfId="42463" xr:uid="{00000000-0005-0000-0000-0000E3A50000}"/>
    <cellStyle name="Vírgula 3 2 6 3 4" xfId="42464" xr:uid="{00000000-0005-0000-0000-0000E4A50000}"/>
    <cellStyle name="Vírgula 3 2 6 3 4 2" xfId="42465" xr:uid="{00000000-0005-0000-0000-0000E5A50000}"/>
    <cellStyle name="Vírgula 3 2 6 3 5" xfId="42466" xr:uid="{00000000-0005-0000-0000-0000E6A50000}"/>
    <cellStyle name="Vírgula 3 2 6 4" xfId="42467" xr:uid="{00000000-0005-0000-0000-0000E7A50000}"/>
    <cellStyle name="Vírgula 3 2 6 4 2" xfId="42468" xr:uid="{00000000-0005-0000-0000-0000E8A50000}"/>
    <cellStyle name="Vírgula 3 2 6 4 2 2" xfId="42469" xr:uid="{00000000-0005-0000-0000-0000E9A50000}"/>
    <cellStyle name="Vírgula 3 2 6 4 3" xfId="42470" xr:uid="{00000000-0005-0000-0000-0000EAA50000}"/>
    <cellStyle name="Vírgula 3 2 6 5" xfId="42471" xr:uid="{00000000-0005-0000-0000-0000EBA50000}"/>
    <cellStyle name="Vírgula 3 2 6 5 2" xfId="42472" xr:uid="{00000000-0005-0000-0000-0000ECA50000}"/>
    <cellStyle name="Vírgula 3 2 6 6" xfId="42473" xr:uid="{00000000-0005-0000-0000-0000EDA50000}"/>
    <cellStyle name="Vírgula 3 2 6 6 2" xfId="42474" xr:uid="{00000000-0005-0000-0000-0000EEA50000}"/>
    <cellStyle name="Vírgula 3 2 6 7" xfId="42475" xr:uid="{00000000-0005-0000-0000-0000EFA50000}"/>
    <cellStyle name="Vírgula 3 2 6 8" xfId="42476" xr:uid="{00000000-0005-0000-0000-0000F0A50000}"/>
    <cellStyle name="Vírgula 3 2 6 9" xfId="42477" xr:uid="{00000000-0005-0000-0000-0000F1A50000}"/>
    <cellStyle name="Vírgula 3 2 7" xfId="42478" xr:uid="{00000000-0005-0000-0000-0000F2A50000}"/>
    <cellStyle name="Vírgula 3 2 7 2" xfId="42479" xr:uid="{00000000-0005-0000-0000-0000F3A50000}"/>
    <cellStyle name="Vírgula 3 2 7 2 2" xfId="42480" xr:uid="{00000000-0005-0000-0000-0000F4A50000}"/>
    <cellStyle name="Vírgula 3 2 7 2 2 2" xfId="42481" xr:uid="{00000000-0005-0000-0000-0000F5A50000}"/>
    <cellStyle name="Vírgula 3 2 7 2 2 2 2" xfId="42482" xr:uid="{00000000-0005-0000-0000-0000F6A50000}"/>
    <cellStyle name="Vírgula 3 2 7 2 2 2 2 2" xfId="42483" xr:uid="{00000000-0005-0000-0000-0000F7A50000}"/>
    <cellStyle name="Vírgula 3 2 7 2 2 2 3" xfId="42484" xr:uid="{00000000-0005-0000-0000-0000F8A50000}"/>
    <cellStyle name="Vírgula 3 2 7 2 2 3" xfId="42485" xr:uid="{00000000-0005-0000-0000-0000F9A50000}"/>
    <cellStyle name="Vírgula 3 2 7 2 2 3 2" xfId="42486" xr:uid="{00000000-0005-0000-0000-0000FAA50000}"/>
    <cellStyle name="Vírgula 3 2 7 2 2 4" xfId="42487" xr:uid="{00000000-0005-0000-0000-0000FBA50000}"/>
    <cellStyle name="Vírgula 3 2 7 2 2 4 2" xfId="42488" xr:uid="{00000000-0005-0000-0000-0000FCA50000}"/>
    <cellStyle name="Vírgula 3 2 7 2 2 5" xfId="42489" xr:uid="{00000000-0005-0000-0000-0000FDA50000}"/>
    <cellStyle name="Vírgula 3 2 7 2 3" xfId="42490" xr:uid="{00000000-0005-0000-0000-0000FEA50000}"/>
    <cellStyle name="Vírgula 3 2 7 2 3 2" xfId="42491" xr:uid="{00000000-0005-0000-0000-0000FFA50000}"/>
    <cellStyle name="Vírgula 3 2 7 2 3 2 2" xfId="42492" xr:uid="{00000000-0005-0000-0000-000000A60000}"/>
    <cellStyle name="Vírgula 3 2 7 2 3 3" xfId="42493" xr:uid="{00000000-0005-0000-0000-000001A60000}"/>
    <cellStyle name="Vírgula 3 2 7 2 4" xfId="42494" xr:uid="{00000000-0005-0000-0000-000002A60000}"/>
    <cellStyle name="Vírgula 3 2 7 2 4 2" xfId="42495" xr:uid="{00000000-0005-0000-0000-000003A60000}"/>
    <cellStyle name="Vírgula 3 2 7 2 5" xfId="42496" xr:uid="{00000000-0005-0000-0000-000004A60000}"/>
    <cellStyle name="Vírgula 3 2 7 2 5 2" xfId="42497" xr:uid="{00000000-0005-0000-0000-000005A60000}"/>
    <cellStyle name="Vírgula 3 2 7 2 6" xfId="42498" xr:uid="{00000000-0005-0000-0000-000006A60000}"/>
    <cellStyle name="Vírgula 3 2 7 2 7" xfId="42499" xr:uid="{00000000-0005-0000-0000-000007A60000}"/>
    <cellStyle name="Vírgula 3 2 7 2 8" xfId="42500" xr:uid="{00000000-0005-0000-0000-000008A60000}"/>
    <cellStyle name="Vírgula 3 2 7 3" xfId="42501" xr:uid="{00000000-0005-0000-0000-000009A60000}"/>
    <cellStyle name="Vírgula 3 2 7 3 2" xfId="42502" xr:uid="{00000000-0005-0000-0000-00000AA60000}"/>
    <cellStyle name="Vírgula 3 2 7 3 2 2" xfId="42503" xr:uid="{00000000-0005-0000-0000-00000BA60000}"/>
    <cellStyle name="Vírgula 3 2 7 3 2 2 2" xfId="42504" xr:uid="{00000000-0005-0000-0000-00000CA60000}"/>
    <cellStyle name="Vírgula 3 2 7 3 2 3" xfId="42505" xr:uid="{00000000-0005-0000-0000-00000DA60000}"/>
    <cellStyle name="Vírgula 3 2 7 3 3" xfId="42506" xr:uid="{00000000-0005-0000-0000-00000EA60000}"/>
    <cellStyle name="Vírgula 3 2 7 3 3 2" xfId="42507" xr:uid="{00000000-0005-0000-0000-00000FA60000}"/>
    <cellStyle name="Vírgula 3 2 7 3 4" xfId="42508" xr:uid="{00000000-0005-0000-0000-000010A60000}"/>
    <cellStyle name="Vírgula 3 2 7 3 4 2" xfId="42509" xr:uid="{00000000-0005-0000-0000-000011A60000}"/>
    <cellStyle name="Vírgula 3 2 7 3 5" xfId="42510" xr:uid="{00000000-0005-0000-0000-000012A60000}"/>
    <cellStyle name="Vírgula 3 2 7 4" xfId="42511" xr:uid="{00000000-0005-0000-0000-000013A60000}"/>
    <cellStyle name="Vírgula 3 2 7 4 2" xfId="42512" xr:uid="{00000000-0005-0000-0000-000014A60000}"/>
    <cellStyle name="Vírgula 3 2 7 4 2 2" xfId="42513" xr:uid="{00000000-0005-0000-0000-000015A60000}"/>
    <cellStyle name="Vírgula 3 2 7 4 3" xfId="42514" xr:uid="{00000000-0005-0000-0000-000016A60000}"/>
    <cellStyle name="Vírgula 3 2 7 5" xfId="42515" xr:uid="{00000000-0005-0000-0000-000017A60000}"/>
    <cellStyle name="Vírgula 3 2 7 5 2" xfId="42516" xr:uid="{00000000-0005-0000-0000-000018A60000}"/>
    <cellStyle name="Vírgula 3 2 7 6" xfId="42517" xr:uid="{00000000-0005-0000-0000-000019A60000}"/>
    <cellStyle name="Vírgula 3 2 7 6 2" xfId="42518" xr:uid="{00000000-0005-0000-0000-00001AA60000}"/>
    <cellStyle name="Vírgula 3 2 7 7" xfId="42519" xr:uid="{00000000-0005-0000-0000-00001BA60000}"/>
    <cellStyle name="Vírgula 3 2 7 8" xfId="42520" xr:uid="{00000000-0005-0000-0000-00001CA60000}"/>
    <cellStyle name="Vírgula 3 2 7 9" xfId="42521" xr:uid="{00000000-0005-0000-0000-00001DA60000}"/>
    <cellStyle name="Vírgula 3 2 8" xfId="42522" xr:uid="{00000000-0005-0000-0000-00001EA60000}"/>
    <cellStyle name="Vírgula 3 2 8 2" xfId="42523" xr:uid="{00000000-0005-0000-0000-00001FA60000}"/>
    <cellStyle name="Vírgula 3 2 8 2 2" xfId="42524" xr:uid="{00000000-0005-0000-0000-000020A60000}"/>
    <cellStyle name="Vírgula 3 2 8 2 2 2" xfId="42525" xr:uid="{00000000-0005-0000-0000-000021A60000}"/>
    <cellStyle name="Vírgula 3 2 8 2 2 2 2" xfId="42526" xr:uid="{00000000-0005-0000-0000-000022A60000}"/>
    <cellStyle name="Vírgula 3 2 8 2 2 3" xfId="42527" xr:uid="{00000000-0005-0000-0000-000023A60000}"/>
    <cellStyle name="Vírgula 3 2 8 2 3" xfId="42528" xr:uid="{00000000-0005-0000-0000-000024A60000}"/>
    <cellStyle name="Vírgula 3 2 8 2 3 2" xfId="42529" xr:uid="{00000000-0005-0000-0000-000025A60000}"/>
    <cellStyle name="Vírgula 3 2 8 2 4" xfId="42530" xr:uid="{00000000-0005-0000-0000-000026A60000}"/>
    <cellStyle name="Vírgula 3 2 8 2 4 2" xfId="42531" xr:uid="{00000000-0005-0000-0000-000027A60000}"/>
    <cellStyle name="Vírgula 3 2 8 2 5" xfId="42532" xr:uid="{00000000-0005-0000-0000-000028A60000}"/>
    <cellStyle name="Vírgula 3 2 8 3" xfId="42533" xr:uid="{00000000-0005-0000-0000-000029A60000}"/>
    <cellStyle name="Vírgula 3 2 8 3 2" xfId="42534" xr:uid="{00000000-0005-0000-0000-00002AA60000}"/>
    <cellStyle name="Vírgula 3 2 8 3 2 2" xfId="42535" xr:uid="{00000000-0005-0000-0000-00002BA60000}"/>
    <cellStyle name="Vírgula 3 2 8 3 3" xfId="42536" xr:uid="{00000000-0005-0000-0000-00002CA60000}"/>
    <cellStyle name="Vírgula 3 2 8 4" xfId="42537" xr:uid="{00000000-0005-0000-0000-00002DA60000}"/>
    <cellStyle name="Vírgula 3 2 8 4 2" xfId="42538" xr:uid="{00000000-0005-0000-0000-00002EA60000}"/>
    <cellStyle name="Vírgula 3 2 8 5" xfId="42539" xr:uid="{00000000-0005-0000-0000-00002FA60000}"/>
    <cellStyle name="Vírgula 3 2 8 5 2" xfId="42540" xr:uid="{00000000-0005-0000-0000-000030A60000}"/>
    <cellStyle name="Vírgula 3 2 8 6" xfId="42541" xr:uid="{00000000-0005-0000-0000-000031A60000}"/>
    <cellStyle name="Vírgula 3 2 8 7" xfId="42542" xr:uid="{00000000-0005-0000-0000-000032A60000}"/>
    <cellStyle name="Vírgula 3 2 8 8" xfId="42543" xr:uid="{00000000-0005-0000-0000-000033A60000}"/>
    <cellStyle name="Vírgula 3 2 9" xfId="42544" xr:uid="{00000000-0005-0000-0000-000034A60000}"/>
    <cellStyle name="Vírgula 3 2 9 2" xfId="42545" xr:uid="{00000000-0005-0000-0000-000035A60000}"/>
    <cellStyle name="Vírgula 3 2 9 2 2" xfId="42546" xr:uid="{00000000-0005-0000-0000-000036A60000}"/>
    <cellStyle name="Vírgula 3 2 9 2 2 2" xfId="42547" xr:uid="{00000000-0005-0000-0000-000037A60000}"/>
    <cellStyle name="Vírgula 3 2 9 2 2 2 2" xfId="42548" xr:uid="{00000000-0005-0000-0000-000038A60000}"/>
    <cellStyle name="Vírgula 3 2 9 2 2 3" xfId="42549" xr:uid="{00000000-0005-0000-0000-000039A60000}"/>
    <cellStyle name="Vírgula 3 2 9 2 3" xfId="42550" xr:uid="{00000000-0005-0000-0000-00003AA60000}"/>
    <cellStyle name="Vírgula 3 2 9 2 3 2" xfId="42551" xr:uid="{00000000-0005-0000-0000-00003BA60000}"/>
    <cellStyle name="Vírgula 3 2 9 2 4" xfId="42552" xr:uid="{00000000-0005-0000-0000-00003CA60000}"/>
    <cellStyle name="Vírgula 3 2 9 2 4 2" xfId="42553" xr:uid="{00000000-0005-0000-0000-00003DA60000}"/>
    <cellStyle name="Vírgula 3 2 9 2 5" xfId="42554" xr:uid="{00000000-0005-0000-0000-00003EA60000}"/>
    <cellStyle name="Vírgula 3 2 9 3" xfId="42555" xr:uid="{00000000-0005-0000-0000-00003FA60000}"/>
    <cellStyle name="Vírgula 3 2 9 3 2" xfId="42556" xr:uid="{00000000-0005-0000-0000-000040A60000}"/>
    <cellStyle name="Vírgula 3 2 9 3 2 2" xfId="42557" xr:uid="{00000000-0005-0000-0000-000041A60000}"/>
    <cellStyle name="Vírgula 3 2 9 3 3" xfId="42558" xr:uid="{00000000-0005-0000-0000-000042A60000}"/>
    <cellStyle name="Vírgula 3 2 9 4" xfId="42559" xr:uid="{00000000-0005-0000-0000-000043A60000}"/>
    <cellStyle name="Vírgula 3 2 9 4 2" xfId="42560" xr:uid="{00000000-0005-0000-0000-000044A60000}"/>
    <cellStyle name="Vírgula 3 2 9 5" xfId="42561" xr:uid="{00000000-0005-0000-0000-000045A60000}"/>
    <cellStyle name="Vírgula 3 2 9 5 2" xfId="42562" xr:uid="{00000000-0005-0000-0000-000046A60000}"/>
    <cellStyle name="Vírgula 3 2 9 6" xfId="42563" xr:uid="{00000000-0005-0000-0000-000047A60000}"/>
    <cellStyle name="Vírgula 3 20" xfId="42564" xr:uid="{00000000-0005-0000-0000-000048A60000}"/>
    <cellStyle name="Vírgula 3 21" xfId="42565" xr:uid="{00000000-0005-0000-0000-000049A60000}"/>
    <cellStyle name="Vírgula 3 22" xfId="42566" xr:uid="{00000000-0005-0000-0000-00004AA60000}"/>
    <cellStyle name="Vírgula 3 23" xfId="42567" xr:uid="{00000000-0005-0000-0000-00004BA60000}"/>
    <cellStyle name="Vírgula 3 3" xfId="42568" xr:uid="{00000000-0005-0000-0000-00004CA60000}"/>
    <cellStyle name="Vírgula 3 3 10" xfId="42569" xr:uid="{00000000-0005-0000-0000-00004DA60000}"/>
    <cellStyle name="Vírgula 3 3 10 2" xfId="42570" xr:uid="{00000000-0005-0000-0000-00004EA60000}"/>
    <cellStyle name="Vírgula 3 3 10 2 2" xfId="42571" xr:uid="{00000000-0005-0000-0000-00004FA60000}"/>
    <cellStyle name="Vírgula 3 3 10 2 2 2" xfId="42572" xr:uid="{00000000-0005-0000-0000-000050A60000}"/>
    <cellStyle name="Vírgula 3 3 10 2 3" xfId="42573" xr:uid="{00000000-0005-0000-0000-000051A60000}"/>
    <cellStyle name="Vírgula 3 3 10 3" xfId="42574" xr:uid="{00000000-0005-0000-0000-000052A60000}"/>
    <cellStyle name="Vírgula 3 3 10 3 2" xfId="42575" xr:uid="{00000000-0005-0000-0000-000053A60000}"/>
    <cellStyle name="Vírgula 3 3 10 4" xfId="42576" xr:uid="{00000000-0005-0000-0000-000054A60000}"/>
    <cellStyle name="Vírgula 3 3 10 4 2" xfId="42577" xr:uid="{00000000-0005-0000-0000-000055A60000}"/>
    <cellStyle name="Vírgula 3 3 10 5" xfId="42578" xr:uid="{00000000-0005-0000-0000-000056A60000}"/>
    <cellStyle name="Vírgula 3 3 11" xfId="42579" xr:uid="{00000000-0005-0000-0000-000057A60000}"/>
    <cellStyle name="Vírgula 3 3 11 2" xfId="42580" xr:uid="{00000000-0005-0000-0000-000058A60000}"/>
    <cellStyle name="Vírgula 3 3 11 2 2" xfId="42581" xr:uid="{00000000-0005-0000-0000-000059A60000}"/>
    <cellStyle name="Vírgula 3 3 11 3" xfId="42582" xr:uid="{00000000-0005-0000-0000-00005AA60000}"/>
    <cellStyle name="Vírgula 3 3 12" xfId="42583" xr:uid="{00000000-0005-0000-0000-00005BA60000}"/>
    <cellStyle name="Vírgula 3 3 13" xfId="42584" xr:uid="{00000000-0005-0000-0000-00005CA60000}"/>
    <cellStyle name="Vírgula 3 3 13 2" xfId="42585" xr:uid="{00000000-0005-0000-0000-00005DA60000}"/>
    <cellStyle name="Vírgula 3 3 14" xfId="42586" xr:uid="{00000000-0005-0000-0000-00005EA60000}"/>
    <cellStyle name="Vírgula 3 3 14 2" xfId="42587" xr:uid="{00000000-0005-0000-0000-00005FA60000}"/>
    <cellStyle name="Vírgula 3 3 15" xfId="42588" xr:uid="{00000000-0005-0000-0000-000060A60000}"/>
    <cellStyle name="Vírgula 3 3 16" xfId="42589" xr:uid="{00000000-0005-0000-0000-000061A60000}"/>
    <cellStyle name="Vírgula 3 3 17" xfId="42590" xr:uid="{00000000-0005-0000-0000-000062A60000}"/>
    <cellStyle name="Vírgula 3 3 2" xfId="42591" xr:uid="{00000000-0005-0000-0000-000063A60000}"/>
    <cellStyle name="Vírgula 3 3 2 10" xfId="42592" xr:uid="{00000000-0005-0000-0000-000064A60000}"/>
    <cellStyle name="Vírgula 3 3 2 11" xfId="42593" xr:uid="{00000000-0005-0000-0000-000065A60000}"/>
    <cellStyle name="Vírgula 3 3 2 2" xfId="42594" xr:uid="{00000000-0005-0000-0000-000066A60000}"/>
    <cellStyle name="Vírgula 3 3 2 2 2" xfId="42595" xr:uid="{00000000-0005-0000-0000-000067A60000}"/>
    <cellStyle name="Vírgula 3 3 2 2 2 2" xfId="42596" xr:uid="{00000000-0005-0000-0000-000068A60000}"/>
    <cellStyle name="Vírgula 3 3 2 2 2 2 2" xfId="42597" xr:uid="{00000000-0005-0000-0000-000069A60000}"/>
    <cellStyle name="Vírgula 3 3 2 2 2 2 2 2" xfId="42598" xr:uid="{00000000-0005-0000-0000-00006AA60000}"/>
    <cellStyle name="Vírgula 3 3 2 2 2 2 2 2 2" xfId="42599" xr:uid="{00000000-0005-0000-0000-00006BA60000}"/>
    <cellStyle name="Vírgula 3 3 2 2 2 2 2 3" xfId="42600" xr:uid="{00000000-0005-0000-0000-00006CA60000}"/>
    <cellStyle name="Vírgula 3 3 2 2 2 2 3" xfId="42601" xr:uid="{00000000-0005-0000-0000-00006DA60000}"/>
    <cellStyle name="Vírgula 3 3 2 2 2 2 3 2" xfId="42602" xr:uid="{00000000-0005-0000-0000-00006EA60000}"/>
    <cellStyle name="Vírgula 3 3 2 2 2 2 4" xfId="42603" xr:uid="{00000000-0005-0000-0000-00006FA60000}"/>
    <cellStyle name="Vírgula 3 3 2 2 2 2 4 2" xfId="42604" xr:uid="{00000000-0005-0000-0000-000070A60000}"/>
    <cellStyle name="Vírgula 3 3 2 2 2 2 5" xfId="42605" xr:uid="{00000000-0005-0000-0000-000071A60000}"/>
    <cellStyle name="Vírgula 3 3 2 2 2 3" xfId="42606" xr:uid="{00000000-0005-0000-0000-000072A60000}"/>
    <cellStyle name="Vírgula 3 3 2 2 2 3 2" xfId="42607" xr:uid="{00000000-0005-0000-0000-000073A60000}"/>
    <cellStyle name="Vírgula 3 3 2 2 2 3 2 2" xfId="42608" xr:uid="{00000000-0005-0000-0000-000074A60000}"/>
    <cellStyle name="Vírgula 3 3 2 2 2 3 3" xfId="42609" xr:uid="{00000000-0005-0000-0000-000075A60000}"/>
    <cellStyle name="Vírgula 3 3 2 2 2 4" xfId="42610" xr:uid="{00000000-0005-0000-0000-000076A60000}"/>
    <cellStyle name="Vírgula 3 3 2 2 2 4 2" xfId="42611" xr:uid="{00000000-0005-0000-0000-000077A60000}"/>
    <cellStyle name="Vírgula 3 3 2 2 2 5" xfId="42612" xr:uid="{00000000-0005-0000-0000-000078A60000}"/>
    <cellStyle name="Vírgula 3 3 2 2 2 5 2" xfId="42613" xr:uid="{00000000-0005-0000-0000-000079A60000}"/>
    <cellStyle name="Vírgula 3 3 2 2 2 6" xfId="42614" xr:uid="{00000000-0005-0000-0000-00007AA60000}"/>
    <cellStyle name="Vírgula 3 3 2 2 2 7" xfId="42615" xr:uid="{00000000-0005-0000-0000-00007BA60000}"/>
    <cellStyle name="Vírgula 3 3 2 2 2 8" xfId="42616" xr:uid="{00000000-0005-0000-0000-00007CA60000}"/>
    <cellStyle name="Vírgula 3 3 2 2 3" xfId="42617" xr:uid="{00000000-0005-0000-0000-00007DA60000}"/>
    <cellStyle name="Vírgula 3 3 2 2 3 2" xfId="42618" xr:uid="{00000000-0005-0000-0000-00007EA60000}"/>
    <cellStyle name="Vírgula 3 3 2 2 3 2 2" xfId="42619" xr:uid="{00000000-0005-0000-0000-00007FA60000}"/>
    <cellStyle name="Vírgula 3 3 2 2 3 2 2 2" xfId="42620" xr:uid="{00000000-0005-0000-0000-000080A60000}"/>
    <cellStyle name="Vírgula 3 3 2 2 3 2 3" xfId="42621" xr:uid="{00000000-0005-0000-0000-000081A60000}"/>
    <cellStyle name="Vírgula 3 3 2 2 3 3" xfId="42622" xr:uid="{00000000-0005-0000-0000-000082A60000}"/>
    <cellStyle name="Vírgula 3 3 2 2 3 3 2" xfId="42623" xr:uid="{00000000-0005-0000-0000-000083A60000}"/>
    <cellStyle name="Vírgula 3 3 2 2 3 4" xfId="42624" xr:uid="{00000000-0005-0000-0000-000084A60000}"/>
    <cellStyle name="Vírgula 3 3 2 2 3 4 2" xfId="42625" xr:uid="{00000000-0005-0000-0000-000085A60000}"/>
    <cellStyle name="Vírgula 3 3 2 2 3 5" xfId="42626" xr:uid="{00000000-0005-0000-0000-000086A60000}"/>
    <cellStyle name="Vírgula 3 3 2 2 4" xfId="42627" xr:uid="{00000000-0005-0000-0000-000087A60000}"/>
    <cellStyle name="Vírgula 3 3 2 2 4 2" xfId="42628" xr:uid="{00000000-0005-0000-0000-000088A60000}"/>
    <cellStyle name="Vírgula 3 3 2 2 4 2 2" xfId="42629" xr:uid="{00000000-0005-0000-0000-000089A60000}"/>
    <cellStyle name="Vírgula 3 3 2 2 4 3" xfId="42630" xr:uid="{00000000-0005-0000-0000-00008AA60000}"/>
    <cellStyle name="Vírgula 3 3 2 2 5" xfId="42631" xr:uid="{00000000-0005-0000-0000-00008BA60000}"/>
    <cellStyle name="Vírgula 3 3 2 2 5 2" xfId="42632" xr:uid="{00000000-0005-0000-0000-00008CA60000}"/>
    <cellStyle name="Vírgula 3 3 2 2 6" xfId="42633" xr:uid="{00000000-0005-0000-0000-00008DA60000}"/>
    <cellStyle name="Vírgula 3 3 2 2 6 2" xfId="42634" xr:uid="{00000000-0005-0000-0000-00008EA60000}"/>
    <cellStyle name="Vírgula 3 3 2 2 7" xfId="42635" xr:uid="{00000000-0005-0000-0000-00008FA60000}"/>
    <cellStyle name="Vírgula 3 3 2 2 8" xfId="42636" xr:uid="{00000000-0005-0000-0000-000090A60000}"/>
    <cellStyle name="Vírgula 3 3 2 2 9" xfId="42637" xr:uid="{00000000-0005-0000-0000-000091A60000}"/>
    <cellStyle name="Vírgula 3 3 2 3" xfId="42638" xr:uid="{00000000-0005-0000-0000-000092A60000}"/>
    <cellStyle name="Vírgula 3 3 2 3 2" xfId="42639" xr:uid="{00000000-0005-0000-0000-000093A60000}"/>
    <cellStyle name="Vírgula 3 3 2 3 2 2" xfId="42640" xr:uid="{00000000-0005-0000-0000-000094A60000}"/>
    <cellStyle name="Vírgula 3 3 2 3 2 2 2" xfId="42641" xr:uid="{00000000-0005-0000-0000-000095A60000}"/>
    <cellStyle name="Vírgula 3 3 2 3 2 2 2 2" xfId="42642" xr:uid="{00000000-0005-0000-0000-000096A60000}"/>
    <cellStyle name="Vírgula 3 3 2 3 2 2 3" xfId="42643" xr:uid="{00000000-0005-0000-0000-000097A60000}"/>
    <cellStyle name="Vírgula 3 3 2 3 2 3" xfId="42644" xr:uid="{00000000-0005-0000-0000-000098A60000}"/>
    <cellStyle name="Vírgula 3 3 2 3 2 3 2" xfId="42645" xr:uid="{00000000-0005-0000-0000-000099A60000}"/>
    <cellStyle name="Vírgula 3 3 2 3 2 4" xfId="42646" xr:uid="{00000000-0005-0000-0000-00009AA60000}"/>
    <cellStyle name="Vírgula 3 3 2 3 2 4 2" xfId="42647" xr:uid="{00000000-0005-0000-0000-00009BA60000}"/>
    <cellStyle name="Vírgula 3 3 2 3 2 5" xfId="42648" xr:uid="{00000000-0005-0000-0000-00009CA60000}"/>
    <cellStyle name="Vírgula 3 3 2 3 3" xfId="42649" xr:uid="{00000000-0005-0000-0000-00009DA60000}"/>
    <cellStyle name="Vírgula 3 3 2 3 3 2" xfId="42650" xr:uid="{00000000-0005-0000-0000-00009EA60000}"/>
    <cellStyle name="Vírgula 3 3 2 3 3 2 2" xfId="42651" xr:uid="{00000000-0005-0000-0000-00009FA60000}"/>
    <cellStyle name="Vírgula 3 3 2 3 3 3" xfId="42652" xr:uid="{00000000-0005-0000-0000-0000A0A60000}"/>
    <cellStyle name="Vírgula 3 3 2 3 4" xfId="42653" xr:uid="{00000000-0005-0000-0000-0000A1A60000}"/>
    <cellStyle name="Vírgula 3 3 2 3 4 2" xfId="42654" xr:uid="{00000000-0005-0000-0000-0000A2A60000}"/>
    <cellStyle name="Vírgula 3 3 2 3 5" xfId="42655" xr:uid="{00000000-0005-0000-0000-0000A3A60000}"/>
    <cellStyle name="Vírgula 3 3 2 3 5 2" xfId="42656" xr:uid="{00000000-0005-0000-0000-0000A4A60000}"/>
    <cellStyle name="Vírgula 3 3 2 3 6" xfId="42657" xr:uid="{00000000-0005-0000-0000-0000A5A60000}"/>
    <cellStyle name="Vírgula 3 3 2 3 7" xfId="42658" xr:uid="{00000000-0005-0000-0000-0000A6A60000}"/>
    <cellStyle name="Vírgula 3 3 2 3 8" xfId="42659" xr:uid="{00000000-0005-0000-0000-0000A7A60000}"/>
    <cellStyle name="Vírgula 3 3 2 4" xfId="42660" xr:uid="{00000000-0005-0000-0000-0000A8A60000}"/>
    <cellStyle name="Vírgula 3 3 2 4 2" xfId="42661" xr:uid="{00000000-0005-0000-0000-0000A9A60000}"/>
    <cellStyle name="Vírgula 3 3 2 4 2 2" xfId="42662" xr:uid="{00000000-0005-0000-0000-0000AAA60000}"/>
    <cellStyle name="Vírgula 3 3 2 4 2 2 2" xfId="42663" xr:uid="{00000000-0005-0000-0000-0000ABA60000}"/>
    <cellStyle name="Vírgula 3 3 2 4 2 3" xfId="42664" xr:uid="{00000000-0005-0000-0000-0000ACA60000}"/>
    <cellStyle name="Vírgula 3 3 2 4 3" xfId="42665" xr:uid="{00000000-0005-0000-0000-0000ADA60000}"/>
    <cellStyle name="Vírgula 3 3 2 4 3 2" xfId="42666" xr:uid="{00000000-0005-0000-0000-0000AEA60000}"/>
    <cellStyle name="Vírgula 3 3 2 4 4" xfId="42667" xr:uid="{00000000-0005-0000-0000-0000AFA60000}"/>
    <cellStyle name="Vírgula 3 3 2 4 4 2" xfId="42668" xr:uid="{00000000-0005-0000-0000-0000B0A60000}"/>
    <cellStyle name="Vírgula 3 3 2 4 5" xfId="42669" xr:uid="{00000000-0005-0000-0000-0000B1A60000}"/>
    <cellStyle name="Vírgula 3 3 2 5" xfId="42670" xr:uid="{00000000-0005-0000-0000-0000B2A60000}"/>
    <cellStyle name="Vírgula 3 3 2 5 2" xfId="42671" xr:uid="{00000000-0005-0000-0000-0000B3A60000}"/>
    <cellStyle name="Vírgula 3 3 2 5 2 2" xfId="42672" xr:uid="{00000000-0005-0000-0000-0000B4A60000}"/>
    <cellStyle name="Vírgula 3 3 2 5 3" xfId="42673" xr:uid="{00000000-0005-0000-0000-0000B5A60000}"/>
    <cellStyle name="Vírgula 3 3 2 6" xfId="42674" xr:uid="{00000000-0005-0000-0000-0000B6A60000}"/>
    <cellStyle name="Vírgula 3 3 2 7" xfId="42675" xr:uid="{00000000-0005-0000-0000-0000B7A60000}"/>
    <cellStyle name="Vírgula 3 3 2 7 2" xfId="42676" xr:uid="{00000000-0005-0000-0000-0000B8A60000}"/>
    <cellStyle name="Vírgula 3 3 2 8" xfId="42677" xr:uid="{00000000-0005-0000-0000-0000B9A60000}"/>
    <cellStyle name="Vírgula 3 3 2 8 2" xfId="42678" xr:uid="{00000000-0005-0000-0000-0000BAA60000}"/>
    <cellStyle name="Vírgula 3 3 2 9" xfId="42679" xr:uid="{00000000-0005-0000-0000-0000BBA60000}"/>
    <cellStyle name="Vírgula 3 3 3" xfId="42680" xr:uid="{00000000-0005-0000-0000-0000BCA60000}"/>
    <cellStyle name="Vírgula 3 3 3 10" xfId="42681" xr:uid="{00000000-0005-0000-0000-0000BDA60000}"/>
    <cellStyle name="Vírgula 3 3 3 2" xfId="42682" xr:uid="{00000000-0005-0000-0000-0000BEA60000}"/>
    <cellStyle name="Vírgula 3 3 3 2 2" xfId="42683" xr:uid="{00000000-0005-0000-0000-0000BFA60000}"/>
    <cellStyle name="Vírgula 3 3 3 2 2 2" xfId="42684" xr:uid="{00000000-0005-0000-0000-0000C0A60000}"/>
    <cellStyle name="Vírgula 3 3 3 2 2 2 2" xfId="42685" xr:uid="{00000000-0005-0000-0000-0000C1A60000}"/>
    <cellStyle name="Vírgula 3 3 3 2 2 2 2 2" xfId="42686" xr:uid="{00000000-0005-0000-0000-0000C2A60000}"/>
    <cellStyle name="Vírgula 3 3 3 2 2 2 2 2 2" xfId="42687" xr:uid="{00000000-0005-0000-0000-0000C3A60000}"/>
    <cellStyle name="Vírgula 3 3 3 2 2 2 2 3" xfId="42688" xr:uid="{00000000-0005-0000-0000-0000C4A60000}"/>
    <cellStyle name="Vírgula 3 3 3 2 2 2 3" xfId="42689" xr:uid="{00000000-0005-0000-0000-0000C5A60000}"/>
    <cellStyle name="Vírgula 3 3 3 2 2 2 3 2" xfId="42690" xr:uid="{00000000-0005-0000-0000-0000C6A60000}"/>
    <cellStyle name="Vírgula 3 3 3 2 2 2 4" xfId="42691" xr:uid="{00000000-0005-0000-0000-0000C7A60000}"/>
    <cellStyle name="Vírgula 3 3 3 2 2 2 4 2" xfId="42692" xr:uid="{00000000-0005-0000-0000-0000C8A60000}"/>
    <cellStyle name="Vírgula 3 3 3 2 2 2 5" xfId="42693" xr:uid="{00000000-0005-0000-0000-0000C9A60000}"/>
    <cellStyle name="Vírgula 3 3 3 2 2 3" xfId="42694" xr:uid="{00000000-0005-0000-0000-0000CAA60000}"/>
    <cellStyle name="Vírgula 3 3 3 2 2 3 2" xfId="42695" xr:uid="{00000000-0005-0000-0000-0000CBA60000}"/>
    <cellStyle name="Vírgula 3 3 3 2 2 3 2 2" xfId="42696" xr:uid="{00000000-0005-0000-0000-0000CCA60000}"/>
    <cellStyle name="Vírgula 3 3 3 2 2 3 3" xfId="42697" xr:uid="{00000000-0005-0000-0000-0000CDA60000}"/>
    <cellStyle name="Vírgula 3 3 3 2 2 4" xfId="42698" xr:uid="{00000000-0005-0000-0000-0000CEA60000}"/>
    <cellStyle name="Vírgula 3 3 3 2 2 4 2" xfId="42699" xr:uid="{00000000-0005-0000-0000-0000CFA60000}"/>
    <cellStyle name="Vírgula 3 3 3 2 2 5" xfId="42700" xr:uid="{00000000-0005-0000-0000-0000D0A60000}"/>
    <cellStyle name="Vírgula 3 3 3 2 2 5 2" xfId="42701" xr:uid="{00000000-0005-0000-0000-0000D1A60000}"/>
    <cellStyle name="Vírgula 3 3 3 2 2 6" xfId="42702" xr:uid="{00000000-0005-0000-0000-0000D2A60000}"/>
    <cellStyle name="Vírgula 3 3 3 2 2 7" xfId="42703" xr:uid="{00000000-0005-0000-0000-0000D3A60000}"/>
    <cellStyle name="Vírgula 3 3 3 2 2 8" xfId="42704" xr:uid="{00000000-0005-0000-0000-0000D4A60000}"/>
    <cellStyle name="Vírgula 3 3 3 2 3" xfId="42705" xr:uid="{00000000-0005-0000-0000-0000D5A60000}"/>
    <cellStyle name="Vírgula 3 3 3 2 3 2" xfId="42706" xr:uid="{00000000-0005-0000-0000-0000D6A60000}"/>
    <cellStyle name="Vírgula 3 3 3 2 3 2 2" xfId="42707" xr:uid="{00000000-0005-0000-0000-0000D7A60000}"/>
    <cellStyle name="Vírgula 3 3 3 2 3 2 2 2" xfId="42708" xr:uid="{00000000-0005-0000-0000-0000D8A60000}"/>
    <cellStyle name="Vírgula 3 3 3 2 3 2 3" xfId="42709" xr:uid="{00000000-0005-0000-0000-0000D9A60000}"/>
    <cellStyle name="Vírgula 3 3 3 2 3 3" xfId="42710" xr:uid="{00000000-0005-0000-0000-0000DAA60000}"/>
    <cellStyle name="Vírgula 3 3 3 2 3 3 2" xfId="42711" xr:uid="{00000000-0005-0000-0000-0000DBA60000}"/>
    <cellStyle name="Vírgula 3 3 3 2 3 4" xfId="42712" xr:uid="{00000000-0005-0000-0000-0000DCA60000}"/>
    <cellStyle name="Vírgula 3 3 3 2 3 4 2" xfId="42713" xr:uid="{00000000-0005-0000-0000-0000DDA60000}"/>
    <cellStyle name="Vírgula 3 3 3 2 3 5" xfId="42714" xr:uid="{00000000-0005-0000-0000-0000DEA60000}"/>
    <cellStyle name="Vírgula 3 3 3 2 4" xfId="42715" xr:uid="{00000000-0005-0000-0000-0000DFA60000}"/>
    <cellStyle name="Vírgula 3 3 3 2 4 2" xfId="42716" xr:uid="{00000000-0005-0000-0000-0000E0A60000}"/>
    <cellStyle name="Vírgula 3 3 3 2 4 2 2" xfId="42717" xr:uid="{00000000-0005-0000-0000-0000E1A60000}"/>
    <cellStyle name="Vírgula 3 3 3 2 4 3" xfId="42718" xr:uid="{00000000-0005-0000-0000-0000E2A60000}"/>
    <cellStyle name="Vírgula 3 3 3 2 5" xfId="42719" xr:uid="{00000000-0005-0000-0000-0000E3A60000}"/>
    <cellStyle name="Vírgula 3 3 3 2 5 2" xfId="42720" xr:uid="{00000000-0005-0000-0000-0000E4A60000}"/>
    <cellStyle name="Vírgula 3 3 3 2 6" xfId="42721" xr:uid="{00000000-0005-0000-0000-0000E5A60000}"/>
    <cellStyle name="Vírgula 3 3 3 2 6 2" xfId="42722" xr:uid="{00000000-0005-0000-0000-0000E6A60000}"/>
    <cellStyle name="Vírgula 3 3 3 2 7" xfId="42723" xr:uid="{00000000-0005-0000-0000-0000E7A60000}"/>
    <cellStyle name="Vírgula 3 3 3 2 8" xfId="42724" xr:uid="{00000000-0005-0000-0000-0000E8A60000}"/>
    <cellStyle name="Vírgula 3 3 3 2 9" xfId="42725" xr:uid="{00000000-0005-0000-0000-0000E9A60000}"/>
    <cellStyle name="Vírgula 3 3 3 3" xfId="42726" xr:uid="{00000000-0005-0000-0000-0000EAA60000}"/>
    <cellStyle name="Vírgula 3 3 3 3 2" xfId="42727" xr:uid="{00000000-0005-0000-0000-0000EBA60000}"/>
    <cellStyle name="Vírgula 3 3 3 3 2 2" xfId="42728" xr:uid="{00000000-0005-0000-0000-0000ECA60000}"/>
    <cellStyle name="Vírgula 3 3 3 3 2 2 2" xfId="42729" xr:uid="{00000000-0005-0000-0000-0000EDA60000}"/>
    <cellStyle name="Vírgula 3 3 3 3 2 2 2 2" xfId="42730" xr:uid="{00000000-0005-0000-0000-0000EEA60000}"/>
    <cellStyle name="Vírgula 3 3 3 3 2 2 3" xfId="42731" xr:uid="{00000000-0005-0000-0000-0000EFA60000}"/>
    <cellStyle name="Vírgula 3 3 3 3 2 3" xfId="42732" xr:uid="{00000000-0005-0000-0000-0000F0A60000}"/>
    <cellStyle name="Vírgula 3 3 3 3 2 3 2" xfId="42733" xr:uid="{00000000-0005-0000-0000-0000F1A60000}"/>
    <cellStyle name="Vírgula 3 3 3 3 2 4" xfId="42734" xr:uid="{00000000-0005-0000-0000-0000F2A60000}"/>
    <cellStyle name="Vírgula 3 3 3 3 2 4 2" xfId="42735" xr:uid="{00000000-0005-0000-0000-0000F3A60000}"/>
    <cellStyle name="Vírgula 3 3 3 3 2 5" xfId="42736" xr:uid="{00000000-0005-0000-0000-0000F4A60000}"/>
    <cellStyle name="Vírgula 3 3 3 3 3" xfId="42737" xr:uid="{00000000-0005-0000-0000-0000F5A60000}"/>
    <cellStyle name="Vírgula 3 3 3 3 3 2" xfId="42738" xr:uid="{00000000-0005-0000-0000-0000F6A60000}"/>
    <cellStyle name="Vírgula 3 3 3 3 3 2 2" xfId="42739" xr:uid="{00000000-0005-0000-0000-0000F7A60000}"/>
    <cellStyle name="Vírgula 3 3 3 3 3 3" xfId="42740" xr:uid="{00000000-0005-0000-0000-0000F8A60000}"/>
    <cellStyle name="Vírgula 3 3 3 3 4" xfId="42741" xr:uid="{00000000-0005-0000-0000-0000F9A60000}"/>
    <cellStyle name="Vírgula 3 3 3 3 4 2" xfId="42742" xr:uid="{00000000-0005-0000-0000-0000FAA60000}"/>
    <cellStyle name="Vírgula 3 3 3 3 5" xfId="42743" xr:uid="{00000000-0005-0000-0000-0000FBA60000}"/>
    <cellStyle name="Vírgula 3 3 3 3 5 2" xfId="42744" xr:uid="{00000000-0005-0000-0000-0000FCA60000}"/>
    <cellStyle name="Vírgula 3 3 3 3 6" xfId="42745" xr:uid="{00000000-0005-0000-0000-0000FDA60000}"/>
    <cellStyle name="Vírgula 3 3 3 3 7" xfId="42746" xr:uid="{00000000-0005-0000-0000-0000FEA60000}"/>
    <cellStyle name="Vírgula 3 3 3 3 8" xfId="42747" xr:uid="{00000000-0005-0000-0000-0000FFA60000}"/>
    <cellStyle name="Vírgula 3 3 3 4" xfId="42748" xr:uid="{00000000-0005-0000-0000-000000A70000}"/>
    <cellStyle name="Vírgula 3 3 3 4 2" xfId="42749" xr:uid="{00000000-0005-0000-0000-000001A70000}"/>
    <cellStyle name="Vírgula 3 3 3 4 2 2" xfId="42750" xr:uid="{00000000-0005-0000-0000-000002A70000}"/>
    <cellStyle name="Vírgula 3 3 3 4 2 2 2" xfId="42751" xr:uid="{00000000-0005-0000-0000-000003A70000}"/>
    <cellStyle name="Vírgula 3 3 3 4 2 3" xfId="42752" xr:uid="{00000000-0005-0000-0000-000004A70000}"/>
    <cellStyle name="Vírgula 3 3 3 4 3" xfId="42753" xr:uid="{00000000-0005-0000-0000-000005A70000}"/>
    <cellStyle name="Vírgula 3 3 3 4 3 2" xfId="42754" xr:uid="{00000000-0005-0000-0000-000006A70000}"/>
    <cellStyle name="Vírgula 3 3 3 4 4" xfId="42755" xr:uid="{00000000-0005-0000-0000-000007A70000}"/>
    <cellStyle name="Vírgula 3 3 3 4 4 2" xfId="42756" xr:uid="{00000000-0005-0000-0000-000008A70000}"/>
    <cellStyle name="Vírgula 3 3 3 4 5" xfId="42757" xr:uid="{00000000-0005-0000-0000-000009A70000}"/>
    <cellStyle name="Vírgula 3 3 3 5" xfId="42758" xr:uid="{00000000-0005-0000-0000-00000AA70000}"/>
    <cellStyle name="Vírgula 3 3 3 5 2" xfId="42759" xr:uid="{00000000-0005-0000-0000-00000BA70000}"/>
    <cellStyle name="Vírgula 3 3 3 5 2 2" xfId="42760" xr:uid="{00000000-0005-0000-0000-00000CA70000}"/>
    <cellStyle name="Vírgula 3 3 3 5 3" xfId="42761" xr:uid="{00000000-0005-0000-0000-00000DA70000}"/>
    <cellStyle name="Vírgula 3 3 3 6" xfId="42762" xr:uid="{00000000-0005-0000-0000-00000EA70000}"/>
    <cellStyle name="Vírgula 3 3 3 6 2" xfId="42763" xr:uid="{00000000-0005-0000-0000-00000FA70000}"/>
    <cellStyle name="Vírgula 3 3 3 7" xfId="42764" xr:uid="{00000000-0005-0000-0000-000010A70000}"/>
    <cellStyle name="Vírgula 3 3 3 7 2" xfId="42765" xr:uid="{00000000-0005-0000-0000-000011A70000}"/>
    <cellStyle name="Vírgula 3 3 3 8" xfId="42766" xr:uid="{00000000-0005-0000-0000-000012A70000}"/>
    <cellStyle name="Vírgula 3 3 3 9" xfId="42767" xr:uid="{00000000-0005-0000-0000-000013A70000}"/>
    <cellStyle name="Vírgula 3 3 4" xfId="42768" xr:uid="{00000000-0005-0000-0000-000014A70000}"/>
    <cellStyle name="Vírgula 3 3 4 10" xfId="42769" xr:uid="{00000000-0005-0000-0000-000015A70000}"/>
    <cellStyle name="Vírgula 3 3 4 2" xfId="42770" xr:uid="{00000000-0005-0000-0000-000016A70000}"/>
    <cellStyle name="Vírgula 3 3 4 2 2" xfId="42771" xr:uid="{00000000-0005-0000-0000-000017A70000}"/>
    <cellStyle name="Vírgula 3 3 4 2 2 2" xfId="42772" xr:uid="{00000000-0005-0000-0000-000018A70000}"/>
    <cellStyle name="Vírgula 3 3 4 2 2 2 2" xfId="42773" xr:uid="{00000000-0005-0000-0000-000019A70000}"/>
    <cellStyle name="Vírgula 3 3 4 2 2 2 2 2" xfId="42774" xr:uid="{00000000-0005-0000-0000-00001AA70000}"/>
    <cellStyle name="Vírgula 3 3 4 2 2 2 2 2 2" xfId="42775" xr:uid="{00000000-0005-0000-0000-00001BA70000}"/>
    <cellStyle name="Vírgula 3 3 4 2 2 2 2 3" xfId="42776" xr:uid="{00000000-0005-0000-0000-00001CA70000}"/>
    <cellStyle name="Vírgula 3 3 4 2 2 2 3" xfId="42777" xr:uid="{00000000-0005-0000-0000-00001DA70000}"/>
    <cellStyle name="Vírgula 3 3 4 2 2 2 3 2" xfId="42778" xr:uid="{00000000-0005-0000-0000-00001EA70000}"/>
    <cellStyle name="Vírgula 3 3 4 2 2 2 4" xfId="42779" xr:uid="{00000000-0005-0000-0000-00001FA70000}"/>
    <cellStyle name="Vírgula 3 3 4 2 2 2 4 2" xfId="42780" xr:uid="{00000000-0005-0000-0000-000020A70000}"/>
    <cellStyle name="Vírgula 3 3 4 2 2 2 5" xfId="42781" xr:uid="{00000000-0005-0000-0000-000021A70000}"/>
    <cellStyle name="Vírgula 3 3 4 2 2 3" xfId="42782" xr:uid="{00000000-0005-0000-0000-000022A70000}"/>
    <cellStyle name="Vírgula 3 3 4 2 2 3 2" xfId="42783" xr:uid="{00000000-0005-0000-0000-000023A70000}"/>
    <cellStyle name="Vírgula 3 3 4 2 2 3 2 2" xfId="42784" xr:uid="{00000000-0005-0000-0000-000024A70000}"/>
    <cellStyle name="Vírgula 3 3 4 2 2 3 3" xfId="42785" xr:uid="{00000000-0005-0000-0000-000025A70000}"/>
    <cellStyle name="Vírgula 3 3 4 2 2 4" xfId="42786" xr:uid="{00000000-0005-0000-0000-000026A70000}"/>
    <cellStyle name="Vírgula 3 3 4 2 2 4 2" xfId="42787" xr:uid="{00000000-0005-0000-0000-000027A70000}"/>
    <cellStyle name="Vírgula 3 3 4 2 2 5" xfId="42788" xr:uid="{00000000-0005-0000-0000-000028A70000}"/>
    <cellStyle name="Vírgula 3 3 4 2 2 5 2" xfId="42789" xr:uid="{00000000-0005-0000-0000-000029A70000}"/>
    <cellStyle name="Vírgula 3 3 4 2 2 6" xfId="42790" xr:uid="{00000000-0005-0000-0000-00002AA70000}"/>
    <cellStyle name="Vírgula 3 3 4 2 2 7" xfId="42791" xr:uid="{00000000-0005-0000-0000-00002BA70000}"/>
    <cellStyle name="Vírgula 3 3 4 2 2 8" xfId="42792" xr:uid="{00000000-0005-0000-0000-00002CA70000}"/>
    <cellStyle name="Vírgula 3 3 4 2 3" xfId="42793" xr:uid="{00000000-0005-0000-0000-00002DA70000}"/>
    <cellStyle name="Vírgula 3 3 4 2 3 2" xfId="42794" xr:uid="{00000000-0005-0000-0000-00002EA70000}"/>
    <cellStyle name="Vírgula 3 3 4 2 3 2 2" xfId="42795" xr:uid="{00000000-0005-0000-0000-00002FA70000}"/>
    <cellStyle name="Vírgula 3 3 4 2 3 2 2 2" xfId="42796" xr:uid="{00000000-0005-0000-0000-000030A70000}"/>
    <cellStyle name="Vírgula 3 3 4 2 3 2 3" xfId="42797" xr:uid="{00000000-0005-0000-0000-000031A70000}"/>
    <cellStyle name="Vírgula 3 3 4 2 3 3" xfId="42798" xr:uid="{00000000-0005-0000-0000-000032A70000}"/>
    <cellStyle name="Vírgula 3 3 4 2 3 3 2" xfId="42799" xr:uid="{00000000-0005-0000-0000-000033A70000}"/>
    <cellStyle name="Vírgula 3 3 4 2 3 4" xfId="42800" xr:uid="{00000000-0005-0000-0000-000034A70000}"/>
    <cellStyle name="Vírgula 3 3 4 2 3 4 2" xfId="42801" xr:uid="{00000000-0005-0000-0000-000035A70000}"/>
    <cellStyle name="Vírgula 3 3 4 2 3 5" xfId="42802" xr:uid="{00000000-0005-0000-0000-000036A70000}"/>
    <cellStyle name="Vírgula 3 3 4 2 4" xfId="42803" xr:uid="{00000000-0005-0000-0000-000037A70000}"/>
    <cellStyle name="Vírgula 3 3 4 2 4 2" xfId="42804" xr:uid="{00000000-0005-0000-0000-000038A70000}"/>
    <cellStyle name="Vírgula 3 3 4 2 4 2 2" xfId="42805" xr:uid="{00000000-0005-0000-0000-000039A70000}"/>
    <cellStyle name="Vírgula 3 3 4 2 4 3" xfId="42806" xr:uid="{00000000-0005-0000-0000-00003AA70000}"/>
    <cellStyle name="Vírgula 3 3 4 2 5" xfId="42807" xr:uid="{00000000-0005-0000-0000-00003BA70000}"/>
    <cellStyle name="Vírgula 3 3 4 2 5 2" xfId="42808" xr:uid="{00000000-0005-0000-0000-00003CA70000}"/>
    <cellStyle name="Vírgula 3 3 4 2 6" xfId="42809" xr:uid="{00000000-0005-0000-0000-00003DA70000}"/>
    <cellStyle name="Vírgula 3 3 4 2 6 2" xfId="42810" xr:uid="{00000000-0005-0000-0000-00003EA70000}"/>
    <cellStyle name="Vírgula 3 3 4 2 7" xfId="42811" xr:uid="{00000000-0005-0000-0000-00003FA70000}"/>
    <cellStyle name="Vírgula 3 3 4 2 8" xfId="42812" xr:uid="{00000000-0005-0000-0000-000040A70000}"/>
    <cellStyle name="Vírgula 3 3 4 2 9" xfId="42813" xr:uid="{00000000-0005-0000-0000-000041A70000}"/>
    <cellStyle name="Vírgula 3 3 4 3" xfId="42814" xr:uid="{00000000-0005-0000-0000-000042A70000}"/>
    <cellStyle name="Vírgula 3 3 4 3 2" xfId="42815" xr:uid="{00000000-0005-0000-0000-000043A70000}"/>
    <cellStyle name="Vírgula 3 3 4 3 2 2" xfId="42816" xr:uid="{00000000-0005-0000-0000-000044A70000}"/>
    <cellStyle name="Vírgula 3 3 4 3 2 2 2" xfId="42817" xr:uid="{00000000-0005-0000-0000-000045A70000}"/>
    <cellStyle name="Vírgula 3 3 4 3 2 2 2 2" xfId="42818" xr:uid="{00000000-0005-0000-0000-000046A70000}"/>
    <cellStyle name="Vírgula 3 3 4 3 2 2 3" xfId="42819" xr:uid="{00000000-0005-0000-0000-000047A70000}"/>
    <cellStyle name="Vírgula 3 3 4 3 2 3" xfId="42820" xr:uid="{00000000-0005-0000-0000-000048A70000}"/>
    <cellStyle name="Vírgula 3 3 4 3 2 3 2" xfId="42821" xr:uid="{00000000-0005-0000-0000-000049A70000}"/>
    <cellStyle name="Vírgula 3 3 4 3 2 4" xfId="42822" xr:uid="{00000000-0005-0000-0000-00004AA70000}"/>
    <cellStyle name="Vírgula 3 3 4 3 2 4 2" xfId="42823" xr:uid="{00000000-0005-0000-0000-00004BA70000}"/>
    <cellStyle name="Vírgula 3 3 4 3 2 5" xfId="42824" xr:uid="{00000000-0005-0000-0000-00004CA70000}"/>
    <cellStyle name="Vírgula 3 3 4 3 3" xfId="42825" xr:uid="{00000000-0005-0000-0000-00004DA70000}"/>
    <cellStyle name="Vírgula 3 3 4 3 3 2" xfId="42826" xr:uid="{00000000-0005-0000-0000-00004EA70000}"/>
    <cellStyle name="Vírgula 3 3 4 3 3 2 2" xfId="42827" xr:uid="{00000000-0005-0000-0000-00004FA70000}"/>
    <cellStyle name="Vírgula 3 3 4 3 3 3" xfId="42828" xr:uid="{00000000-0005-0000-0000-000050A70000}"/>
    <cellStyle name="Vírgula 3 3 4 3 4" xfId="42829" xr:uid="{00000000-0005-0000-0000-000051A70000}"/>
    <cellStyle name="Vírgula 3 3 4 3 4 2" xfId="42830" xr:uid="{00000000-0005-0000-0000-000052A70000}"/>
    <cellStyle name="Vírgula 3 3 4 3 5" xfId="42831" xr:uid="{00000000-0005-0000-0000-000053A70000}"/>
    <cellStyle name="Vírgula 3 3 4 3 5 2" xfId="42832" xr:uid="{00000000-0005-0000-0000-000054A70000}"/>
    <cellStyle name="Vírgula 3 3 4 3 6" xfId="42833" xr:uid="{00000000-0005-0000-0000-000055A70000}"/>
    <cellStyle name="Vírgula 3 3 4 3 7" xfId="42834" xr:uid="{00000000-0005-0000-0000-000056A70000}"/>
    <cellStyle name="Vírgula 3 3 4 3 8" xfId="42835" xr:uid="{00000000-0005-0000-0000-000057A70000}"/>
    <cellStyle name="Vírgula 3 3 4 4" xfId="42836" xr:uid="{00000000-0005-0000-0000-000058A70000}"/>
    <cellStyle name="Vírgula 3 3 4 4 2" xfId="42837" xr:uid="{00000000-0005-0000-0000-000059A70000}"/>
    <cellStyle name="Vírgula 3 3 4 4 2 2" xfId="42838" xr:uid="{00000000-0005-0000-0000-00005AA70000}"/>
    <cellStyle name="Vírgula 3 3 4 4 2 2 2" xfId="42839" xr:uid="{00000000-0005-0000-0000-00005BA70000}"/>
    <cellStyle name="Vírgula 3 3 4 4 2 3" xfId="42840" xr:uid="{00000000-0005-0000-0000-00005CA70000}"/>
    <cellStyle name="Vírgula 3 3 4 4 3" xfId="42841" xr:uid="{00000000-0005-0000-0000-00005DA70000}"/>
    <cellStyle name="Vírgula 3 3 4 4 3 2" xfId="42842" xr:uid="{00000000-0005-0000-0000-00005EA70000}"/>
    <cellStyle name="Vírgula 3 3 4 4 4" xfId="42843" xr:uid="{00000000-0005-0000-0000-00005FA70000}"/>
    <cellStyle name="Vírgula 3 3 4 4 4 2" xfId="42844" xr:uid="{00000000-0005-0000-0000-000060A70000}"/>
    <cellStyle name="Vírgula 3 3 4 4 5" xfId="42845" xr:uid="{00000000-0005-0000-0000-000061A70000}"/>
    <cellStyle name="Vírgula 3 3 4 5" xfId="42846" xr:uid="{00000000-0005-0000-0000-000062A70000}"/>
    <cellStyle name="Vírgula 3 3 4 5 2" xfId="42847" xr:uid="{00000000-0005-0000-0000-000063A70000}"/>
    <cellStyle name="Vírgula 3 3 4 5 2 2" xfId="42848" xr:uid="{00000000-0005-0000-0000-000064A70000}"/>
    <cellStyle name="Vírgula 3 3 4 5 3" xfId="42849" xr:uid="{00000000-0005-0000-0000-000065A70000}"/>
    <cellStyle name="Vírgula 3 3 4 6" xfId="42850" xr:uid="{00000000-0005-0000-0000-000066A70000}"/>
    <cellStyle name="Vírgula 3 3 4 6 2" xfId="42851" xr:uid="{00000000-0005-0000-0000-000067A70000}"/>
    <cellStyle name="Vírgula 3 3 4 7" xfId="42852" xr:uid="{00000000-0005-0000-0000-000068A70000}"/>
    <cellStyle name="Vírgula 3 3 4 7 2" xfId="42853" xr:uid="{00000000-0005-0000-0000-000069A70000}"/>
    <cellStyle name="Vírgula 3 3 4 8" xfId="42854" xr:uid="{00000000-0005-0000-0000-00006AA70000}"/>
    <cellStyle name="Vírgula 3 3 4 9" xfId="42855" xr:uid="{00000000-0005-0000-0000-00006BA70000}"/>
    <cellStyle name="Vírgula 3 3 5" xfId="42856" xr:uid="{00000000-0005-0000-0000-00006CA70000}"/>
    <cellStyle name="Vírgula 3 3 5 2" xfId="42857" xr:uid="{00000000-0005-0000-0000-00006DA70000}"/>
    <cellStyle name="Vírgula 3 3 5 2 2" xfId="42858" xr:uid="{00000000-0005-0000-0000-00006EA70000}"/>
    <cellStyle name="Vírgula 3 3 5 2 2 2" xfId="42859" xr:uid="{00000000-0005-0000-0000-00006FA70000}"/>
    <cellStyle name="Vírgula 3 3 5 2 2 2 2" xfId="42860" xr:uid="{00000000-0005-0000-0000-000070A70000}"/>
    <cellStyle name="Vírgula 3 3 5 2 2 2 2 2" xfId="42861" xr:uid="{00000000-0005-0000-0000-000071A70000}"/>
    <cellStyle name="Vírgula 3 3 5 2 2 2 3" xfId="42862" xr:uid="{00000000-0005-0000-0000-000072A70000}"/>
    <cellStyle name="Vírgula 3 3 5 2 2 3" xfId="42863" xr:uid="{00000000-0005-0000-0000-000073A70000}"/>
    <cellStyle name="Vírgula 3 3 5 2 2 3 2" xfId="42864" xr:uid="{00000000-0005-0000-0000-000074A70000}"/>
    <cellStyle name="Vírgula 3 3 5 2 2 4" xfId="42865" xr:uid="{00000000-0005-0000-0000-000075A70000}"/>
    <cellStyle name="Vírgula 3 3 5 2 2 4 2" xfId="42866" xr:uid="{00000000-0005-0000-0000-000076A70000}"/>
    <cellStyle name="Vírgula 3 3 5 2 2 5" xfId="42867" xr:uid="{00000000-0005-0000-0000-000077A70000}"/>
    <cellStyle name="Vírgula 3 3 5 2 3" xfId="42868" xr:uid="{00000000-0005-0000-0000-000078A70000}"/>
    <cellStyle name="Vírgula 3 3 5 2 3 2" xfId="42869" xr:uid="{00000000-0005-0000-0000-000079A70000}"/>
    <cellStyle name="Vírgula 3 3 5 2 3 2 2" xfId="42870" xr:uid="{00000000-0005-0000-0000-00007AA70000}"/>
    <cellStyle name="Vírgula 3 3 5 2 3 3" xfId="42871" xr:uid="{00000000-0005-0000-0000-00007BA70000}"/>
    <cellStyle name="Vírgula 3 3 5 2 4" xfId="42872" xr:uid="{00000000-0005-0000-0000-00007CA70000}"/>
    <cellStyle name="Vírgula 3 3 5 2 4 2" xfId="42873" xr:uid="{00000000-0005-0000-0000-00007DA70000}"/>
    <cellStyle name="Vírgula 3 3 5 2 5" xfId="42874" xr:uid="{00000000-0005-0000-0000-00007EA70000}"/>
    <cellStyle name="Vírgula 3 3 5 2 5 2" xfId="42875" xr:uid="{00000000-0005-0000-0000-00007FA70000}"/>
    <cellStyle name="Vírgula 3 3 5 2 6" xfId="42876" xr:uid="{00000000-0005-0000-0000-000080A70000}"/>
    <cellStyle name="Vírgula 3 3 5 2 7" xfId="42877" xr:uid="{00000000-0005-0000-0000-000081A70000}"/>
    <cellStyle name="Vírgula 3 3 5 2 8" xfId="42878" xr:uid="{00000000-0005-0000-0000-000082A70000}"/>
    <cellStyle name="Vírgula 3 3 5 3" xfId="42879" xr:uid="{00000000-0005-0000-0000-000083A70000}"/>
    <cellStyle name="Vírgula 3 3 5 3 2" xfId="42880" xr:uid="{00000000-0005-0000-0000-000084A70000}"/>
    <cellStyle name="Vírgula 3 3 5 3 2 2" xfId="42881" xr:uid="{00000000-0005-0000-0000-000085A70000}"/>
    <cellStyle name="Vírgula 3 3 5 3 2 2 2" xfId="42882" xr:uid="{00000000-0005-0000-0000-000086A70000}"/>
    <cellStyle name="Vírgula 3 3 5 3 2 3" xfId="42883" xr:uid="{00000000-0005-0000-0000-000087A70000}"/>
    <cellStyle name="Vírgula 3 3 5 3 3" xfId="42884" xr:uid="{00000000-0005-0000-0000-000088A70000}"/>
    <cellStyle name="Vírgula 3 3 5 3 3 2" xfId="42885" xr:uid="{00000000-0005-0000-0000-000089A70000}"/>
    <cellStyle name="Vírgula 3 3 5 3 4" xfId="42886" xr:uid="{00000000-0005-0000-0000-00008AA70000}"/>
    <cellStyle name="Vírgula 3 3 5 3 4 2" xfId="42887" xr:uid="{00000000-0005-0000-0000-00008BA70000}"/>
    <cellStyle name="Vírgula 3 3 5 3 5" xfId="42888" xr:uid="{00000000-0005-0000-0000-00008CA70000}"/>
    <cellStyle name="Vírgula 3 3 5 4" xfId="42889" xr:uid="{00000000-0005-0000-0000-00008DA70000}"/>
    <cellStyle name="Vírgula 3 3 5 4 2" xfId="42890" xr:uid="{00000000-0005-0000-0000-00008EA70000}"/>
    <cellStyle name="Vírgula 3 3 5 4 2 2" xfId="42891" xr:uid="{00000000-0005-0000-0000-00008FA70000}"/>
    <cellStyle name="Vírgula 3 3 5 4 3" xfId="42892" xr:uid="{00000000-0005-0000-0000-000090A70000}"/>
    <cellStyle name="Vírgula 3 3 5 5" xfId="42893" xr:uid="{00000000-0005-0000-0000-000091A70000}"/>
    <cellStyle name="Vírgula 3 3 5 5 2" xfId="42894" xr:uid="{00000000-0005-0000-0000-000092A70000}"/>
    <cellStyle name="Vírgula 3 3 5 6" xfId="42895" xr:uid="{00000000-0005-0000-0000-000093A70000}"/>
    <cellStyle name="Vírgula 3 3 5 6 2" xfId="42896" xr:uid="{00000000-0005-0000-0000-000094A70000}"/>
    <cellStyle name="Vírgula 3 3 5 7" xfId="42897" xr:uid="{00000000-0005-0000-0000-000095A70000}"/>
    <cellStyle name="Vírgula 3 3 5 8" xfId="42898" xr:uid="{00000000-0005-0000-0000-000096A70000}"/>
    <cellStyle name="Vírgula 3 3 5 9" xfId="42899" xr:uid="{00000000-0005-0000-0000-000097A70000}"/>
    <cellStyle name="Vírgula 3 3 6" xfId="42900" xr:uid="{00000000-0005-0000-0000-000098A70000}"/>
    <cellStyle name="Vírgula 3 3 6 2" xfId="42901" xr:uid="{00000000-0005-0000-0000-000099A70000}"/>
    <cellStyle name="Vírgula 3 3 6 2 2" xfId="42902" xr:uid="{00000000-0005-0000-0000-00009AA70000}"/>
    <cellStyle name="Vírgula 3 3 6 2 2 2" xfId="42903" xr:uid="{00000000-0005-0000-0000-00009BA70000}"/>
    <cellStyle name="Vírgula 3 3 6 2 2 2 2" xfId="42904" xr:uid="{00000000-0005-0000-0000-00009CA70000}"/>
    <cellStyle name="Vírgula 3 3 6 2 2 2 2 2" xfId="42905" xr:uid="{00000000-0005-0000-0000-00009DA70000}"/>
    <cellStyle name="Vírgula 3 3 6 2 2 2 3" xfId="42906" xr:uid="{00000000-0005-0000-0000-00009EA70000}"/>
    <cellStyle name="Vírgula 3 3 6 2 2 3" xfId="42907" xr:uid="{00000000-0005-0000-0000-00009FA70000}"/>
    <cellStyle name="Vírgula 3 3 6 2 2 3 2" xfId="42908" xr:uid="{00000000-0005-0000-0000-0000A0A70000}"/>
    <cellStyle name="Vírgula 3 3 6 2 2 4" xfId="42909" xr:uid="{00000000-0005-0000-0000-0000A1A70000}"/>
    <cellStyle name="Vírgula 3 3 6 2 2 4 2" xfId="42910" xr:uid="{00000000-0005-0000-0000-0000A2A70000}"/>
    <cellStyle name="Vírgula 3 3 6 2 2 5" xfId="42911" xr:uid="{00000000-0005-0000-0000-0000A3A70000}"/>
    <cellStyle name="Vírgula 3 3 6 2 3" xfId="42912" xr:uid="{00000000-0005-0000-0000-0000A4A70000}"/>
    <cellStyle name="Vírgula 3 3 6 2 3 2" xfId="42913" xr:uid="{00000000-0005-0000-0000-0000A5A70000}"/>
    <cellStyle name="Vírgula 3 3 6 2 3 2 2" xfId="42914" xr:uid="{00000000-0005-0000-0000-0000A6A70000}"/>
    <cellStyle name="Vírgula 3 3 6 2 3 3" xfId="42915" xr:uid="{00000000-0005-0000-0000-0000A7A70000}"/>
    <cellStyle name="Vírgula 3 3 6 2 4" xfId="42916" xr:uid="{00000000-0005-0000-0000-0000A8A70000}"/>
    <cellStyle name="Vírgula 3 3 6 2 4 2" xfId="42917" xr:uid="{00000000-0005-0000-0000-0000A9A70000}"/>
    <cellStyle name="Vírgula 3 3 6 2 5" xfId="42918" xr:uid="{00000000-0005-0000-0000-0000AAA70000}"/>
    <cellStyle name="Vírgula 3 3 6 2 5 2" xfId="42919" xr:uid="{00000000-0005-0000-0000-0000ABA70000}"/>
    <cellStyle name="Vírgula 3 3 6 2 6" xfId="42920" xr:uid="{00000000-0005-0000-0000-0000ACA70000}"/>
    <cellStyle name="Vírgula 3 3 6 2 7" xfId="42921" xr:uid="{00000000-0005-0000-0000-0000ADA70000}"/>
    <cellStyle name="Vírgula 3 3 6 2 8" xfId="42922" xr:uid="{00000000-0005-0000-0000-0000AEA70000}"/>
    <cellStyle name="Vírgula 3 3 6 3" xfId="42923" xr:uid="{00000000-0005-0000-0000-0000AFA70000}"/>
    <cellStyle name="Vírgula 3 3 6 3 2" xfId="42924" xr:uid="{00000000-0005-0000-0000-0000B0A70000}"/>
    <cellStyle name="Vírgula 3 3 6 3 2 2" xfId="42925" xr:uid="{00000000-0005-0000-0000-0000B1A70000}"/>
    <cellStyle name="Vírgula 3 3 6 3 2 2 2" xfId="42926" xr:uid="{00000000-0005-0000-0000-0000B2A70000}"/>
    <cellStyle name="Vírgula 3 3 6 3 2 3" xfId="42927" xr:uid="{00000000-0005-0000-0000-0000B3A70000}"/>
    <cellStyle name="Vírgula 3 3 6 3 3" xfId="42928" xr:uid="{00000000-0005-0000-0000-0000B4A70000}"/>
    <cellStyle name="Vírgula 3 3 6 3 3 2" xfId="42929" xr:uid="{00000000-0005-0000-0000-0000B5A70000}"/>
    <cellStyle name="Vírgula 3 3 6 3 4" xfId="42930" xr:uid="{00000000-0005-0000-0000-0000B6A70000}"/>
    <cellStyle name="Vírgula 3 3 6 3 4 2" xfId="42931" xr:uid="{00000000-0005-0000-0000-0000B7A70000}"/>
    <cellStyle name="Vírgula 3 3 6 3 5" xfId="42932" xr:uid="{00000000-0005-0000-0000-0000B8A70000}"/>
    <cellStyle name="Vírgula 3 3 6 4" xfId="42933" xr:uid="{00000000-0005-0000-0000-0000B9A70000}"/>
    <cellStyle name="Vírgula 3 3 6 4 2" xfId="42934" xr:uid="{00000000-0005-0000-0000-0000BAA70000}"/>
    <cellStyle name="Vírgula 3 3 6 4 2 2" xfId="42935" xr:uid="{00000000-0005-0000-0000-0000BBA70000}"/>
    <cellStyle name="Vírgula 3 3 6 4 3" xfId="42936" xr:uid="{00000000-0005-0000-0000-0000BCA70000}"/>
    <cellStyle name="Vírgula 3 3 6 5" xfId="42937" xr:uid="{00000000-0005-0000-0000-0000BDA70000}"/>
    <cellStyle name="Vírgula 3 3 6 5 2" xfId="42938" xr:uid="{00000000-0005-0000-0000-0000BEA70000}"/>
    <cellStyle name="Vírgula 3 3 6 6" xfId="42939" xr:uid="{00000000-0005-0000-0000-0000BFA70000}"/>
    <cellStyle name="Vírgula 3 3 6 6 2" xfId="42940" xr:uid="{00000000-0005-0000-0000-0000C0A70000}"/>
    <cellStyle name="Vírgula 3 3 6 7" xfId="42941" xr:uid="{00000000-0005-0000-0000-0000C1A70000}"/>
    <cellStyle name="Vírgula 3 3 6 8" xfId="42942" xr:uid="{00000000-0005-0000-0000-0000C2A70000}"/>
    <cellStyle name="Vírgula 3 3 6 9" xfId="42943" xr:uid="{00000000-0005-0000-0000-0000C3A70000}"/>
    <cellStyle name="Vírgula 3 3 7" xfId="42944" xr:uid="{00000000-0005-0000-0000-0000C4A70000}"/>
    <cellStyle name="Vírgula 3 3 7 2" xfId="42945" xr:uid="{00000000-0005-0000-0000-0000C5A70000}"/>
    <cellStyle name="Vírgula 3 3 7 2 2" xfId="42946" xr:uid="{00000000-0005-0000-0000-0000C6A70000}"/>
    <cellStyle name="Vírgula 3 3 7 2 2 2" xfId="42947" xr:uid="{00000000-0005-0000-0000-0000C7A70000}"/>
    <cellStyle name="Vírgula 3 3 7 2 2 2 2" xfId="42948" xr:uid="{00000000-0005-0000-0000-0000C8A70000}"/>
    <cellStyle name="Vírgula 3 3 7 2 2 2 2 2" xfId="42949" xr:uid="{00000000-0005-0000-0000-0000C9A70000}"/>
    <cellStyle name="Vírgula 3 3 7 2 2 2 3" xfId="42950" xr:uid="{00000000-0005-0000-0000-0000CAA70000}"/>
    <cellStyle name="Vírgula 3 3 7 2 2 3" xfId="42951" xr:uid="{00000000-0005-0000-0000-0000CBA70000}"/>
    <cellStyle name="Vírgula 3 3 7 2 2 3 2" xfId="42952" xr:uid="{00000000-0005-0000-0000-0000CCA70000}"/>
    <cellStyle name="Vírgula 3 3 7 2 2 4" xfId="42953" xr:uid="{00000000-0005-0000-0000-0000CDA70000}"/>
    <cellStyle name="Vírgula 3 3 7 2 2 4 2" xfId="42954" xr:uid="{00000000-0005-0000-0000-0000CEA70000}"/>
    <cellStyle name="Vírgula 3 3 7 2 2 5" xfId="42955" xr:uid="{00000000-0005-0000-0000-0000CFA70000}"/>
    <cellStyle name="Vírgula 3 3 7 2 3" xfId="42956" xr:uid="{00000000-0005-0000-0000-0000D0A70000}"/>
    <cellStyle name="Vírgula 3 3 7 2 3 2" xfId="42957" xr:uid="{00000000-0005-0000-0000-0000D1A70000}"/>
    <cellStyle name="Vírgula 3 3 7 2 3 2 2" xfId="42958" xr:uid="{00000000-0005-0000-0000-0000D2A70000}"/>
    <cellStyle name="Vírgula 3 3 7 2 3 3" xfId="42959" xr:uid="{00000000-0005-0000-0000-0000D3A70000}"/>
    <cellStyle name="Vírgula 3 3 7 2 4" xfId="42960" xr:uid="{00000000-0005-0000-0000-0000D4A70000}"/>
    <cellStyle name="Vírgula 3 3 7 2 4 2" xfId="42961" xr:uid="{00000000-0005-0000-0000-0000D5A70000}"/>
    <cellStyle name="Vírgula 3 3 7 2 5" xfId="42962" xr:uid="{00000000-0005-0000-0000-0000D6A70000}"/>
    <cellStyle name="Vírgula 3 3 7 2 5 2" xfId="42963" xr:uid="{00000000-0005-0000-0000-0000D7A70000}"/>
    <cellStyle name="Vírgula 3 3 7 2 6" xfId="42964" xr:uid="{00000000-0005-0000-0000-0000D8A70000}"/>
    <cellStyle name="Vírgula 3 3 7 2 7" xfId="42965" xr:uid="{00000000-0005-0000-0000-0000D9A70000}"/>
    <cellStyle name="Vírgula 3 3 7 2 8" xfId="42966" xr:uid="{00000000-0005-0000-0000-0000DAA70000}"/>
    <cellStyle name="Vírgula 3 3 7 3" xfId="42967" xr:uid="{00000000-0005-0000-0000-0000DBA70000}"/>
    <cellStyle name="Vírgula 3 3 7 3 2" xfId="42968" xr:uid="{00000000-0005-0000-0000-0000DCA70000}"/>
    <cellStyle name="Vírgula 3 3 7 3 2 2" xfId="42969" xr:uid="{00000000-0005-0000-0000-0000DDA70000}"/>
    <cellStyle name="Vírgula 3 3 7 3 2 2 2" xfId="42970" xr:uid="{00000000-0005-0000-0000-0000DEA70000}"/>
    <cellStyle name="Vírgula 3 3 7 3 2 3" xfId="42971" xr:uid="{00000000-0005-0000-0000-0000DFA70000}"/>
    <cellStyle name="Vírgula 3 3 7 3 3" xfId="42972" xr:uid="{00000000-0005-0000-0000-0000E0A70000}"/>
    <cellStyle name="Vírgula 3 3 7 3 3 2" xfId="42973" xr:uid="{00000000-0005-0000-0000-0000E1A70000}"/>
    <cellStyle name="Vírgula 3 3 7 3 4" xfId="42974" xr:uid="{00000000-0005-0000-0000-0000E2A70000}"/>
    <cellStyle name="Vírgula 3 3 7 3 4 2" xfId="42975" xr:uid="{00000000-0005-0000-0000-0000E3A70000}"/>
    <cellStyle name="Vírgula 3 3 7 3 5" xfId="42976" xr:uid="{00000000-0005-0000-0000-0000E4A70000}"/>
    <cellStyle name="Vírgula 3 3 7 4" xfId="42977" xr:uid="{00000000-0005-0000-0000-0000E5A70000}"/>
    <cellStyle name="Vírgula 3 3 7 4 2" xfId="42978" xr:uid="{00000000-0005-0000-0000-0000E6A70000}"/>
    <cellStyle name="Vírgula 3 3 7 4 2 2" xfId="42979" xr:uid="{00000000-0005-0000-0000-0000E7A70000}"/>
    <cellStyle name="Vírgula 3 3 7 4 3" xfId="42980" xr:uid="{00000000-0005-0000-0000-0000E8A70000}"/>
    <cellStyle name="Vírgula 3 3 7 5" xfId="42981" xr:uid="{00000000-0005-0000-0000-0000E9A70000}"/>
    <cellStyle name="Vírgula 3 3 7 5 2" xfId="42982" xr:uid="{00000000-0005-0000-0000-0000EAA70000}"/>
    <cellStyle name="Vírgula 3 3 7 6" xfId="42983" xr:uid="{00000000-0005-0000-0000-0000EBA70000}"/>
    <cellStyle name="Vírgula 3 3 7 6 2" xfId="42984" xr:uid="{00000000-0005-0000-0000-0000ECA70000}"/>
    <cellStyle name="Vírgula 3 3 7 7" xfId="42985" xr:uid="{00000000-0005-0000-0000-0000EDA70000}"/>
    <cellStyle name="Vírgula 3 3 7 8" xfId="42986" xr:uid="{00000000-0005-0000-0000-0000EEA70000}"/>
    <cellStyle name="Vírgula 3 3 7 9" xfId="42987" xr:uid="{00000000-0005-0000-0000-0000EFA70000}"/>
    <cellStyle name="Vírgula 3 3 8" xfId="42988" xr:uid="{00000000-0005-0000-0000-0000F0A70000}"/>
    <cellStyle name="Vírgula 3 3 8 2" xfId="42989" xr:uid="{00000000-0005-0000-0000-0000F1A70000}"/>
    <cellStyle name="Vírgula 3 3 8 2 2" xfId="42990" xr:uid="{00000000-0005-0000-0000-0000F2A70000}"/>
    <cellStyle name="Vírgula 3 3 8 2 2 2" xfId="42991" xr:uid="{00000000-0005-0000-0000-0000F3A70000}"/>
    <cellStyle name="Vírgula 3 3 8 2 2 2 2" xfId="42992" xr:uid="{00000000-0005-0000-0000-0000F4A70000}"/>
    <cellStyle name="Vírgula 3 3 8 2 2 3" xfId="42993" xr:uid="{00000000-0005-0000-0000-0000F5A70000}"/>
    <cellStyle name="Vírgula 3 3 8 2 3" xfId="42994" xr:uid="{00000000-0005-0000-0000-0000F6A70000}"/>
    <cellStyle name="Vírgula 3 3 8 2 3 2" xfId="42995" xr:uid="{00000000-0005-0000-0000-0000F7A70000}"/>
    <cellStyle name="Vírgula 3 3 8 2 4" xfId="42996" xr:uid="{00000000-0005-0000-0000-0000F8A70000}"/>
    <cellStyle name="Vírgula 3 3 8 2 4 2" xfId="42997" xr:uid="{00000000-0005-0000-0000-0000F9A70000}"/>
    <cellStyle name="Vírgula 3 3 8 2 5" xfId="42998" xr:uid="{00000000-0005-0000-0000-0000FAA70000}"/>
    <cellStyle name="Vírgula 3 3 8 3" xfId="42999" xr:uid="{00000000-0005-0000-0000-0000FBA70000}"/>
    <cellStyle name="Vírgula 3 3 8 3 2" xfId="43000" xr:uid="{00000000-0005-0000-0000-0000FCA70000}"/>
    <cellStyle name="Vírgula 3 3 8 3 2 2" xfId="43001" xr:uid="{00000000-0005-0000-0000-0000FDA70000}"/>
    <cellStyle name="Vírgula 3 3 8 3 3" xfId="43002" xr:uid="{00000000-0005-0000-0000-0000FEA70000}"/>
    <cellStyle name="Vírgula 3 3 8 4" xfId="43003" xr:uid="{00000000-0005-0000-0000-0000FFA70000}"/>
    <cellStyle name="Vírgula 3 3 8 4 2" xfId="43004" xr:uid="{00000000-0005-0000-0000-000000A80000}"/>
    <cellStyle name="Vírgula 3 3 8 5" xfId="43005" xr:uid="{00000000-0005-0000-0000-000001A80000}"/>
    <cellStyle name="Vírgula 3 3 8 5 2" xfId="43006" xr:uid="{00000000-0005-0000-0000-000002A80000}"/>
    <cellStyle name="Vírgula 3 3 8 6" xfId="43007" xr:uid="{00000000-0005-0000-0000-000003A80000}"/>
    <cellStyle name="Vírgula 3 3 8 7" xfId="43008" xr:uid="{00000000-0005-0000-0000-000004A80000}"/>
    <cellStyle name="Vírgula 3 3 8 8" xfId="43009" xr:uid="{00000000-0005-0000-0000-000005A80000}"/>
    <cellStyle name="Vírgula 3 3 9" xfId="43010" xr:uid="{00000000-0005-0000-0000-000006A80000}"/>
    <cellStyle name="Vírgula 3 3 9 2" xfId="43011" xr:uid="{00000000-0005-0000-0000-000007A80000}"/>
    <cellStyle name="Vírgula 3 3 9 2 2" xfId="43012" xr:uid="{00000000-0005-0000-0000-000008A80000}"/>
    <cellStyle name="Vírgula 3 3 9 2 2 2" xfId="43013" xr:uid="{00000000-0005-0000-0000-000009A80000}"/>
    <cellStyle name="Vírgula 3 3 9 2 2 2 2" xfId="43014" xr:uid="{00000000-0005-0000-0000-00000AA80000}"/>
    <cellStyle name="Vírgula 3 3 9 2 2 3" xfId="43015" xr:uid="{00000000-0005-0000-0000-00000BA80000}"/>
    <cellStyle name="Vírgula 3 3 9 2 3" xfId="43016" xr:uid="{00000000-0005-0000-0000-00000CA80000}"/>
    <cellStyle name="Vírgula 3 3 9 2 3 2" xfId="43017" xr:uid="{00000000-0005-0000-0000-00000DA80000}"/>
    <cellStyle name="Vírgula 3 3 9 2 4" xfId="43018" xr:uid="{00000000-0005-0000-0000-00000EA80000}"/>
    <cellStyle name="Vírgula 3 3 9 2 4 2" xfId="43019" xr:uid="{00000000-0005-0000-0000-00000FA80000}"/>
    <cellStyle name="Vírgula 3 3 9 2 5" xfId="43020" xr:uid="{00000000-0005-0000-0000-000010A80000}"/>
    <cellStyle name="Vírgula 3 3 9 3" xfId="43021" xr:uid="{00000000-0005-0000-0000-000011A80000}"/>
    <cellStyle name="Vírgula 3 3 9 3 2" xfId="43022" xr:uid="{00000000-0005-0000-0000-000012A80000}"/>
    <cellStyle name="Vírgula 3 3 9 3 2 2" xfId="43023" xr:uid="{00000000-0005-0000-0000-000013A80000}"/>
    <cellStyle name="Vírgula 3 3 9 3 3" xfId="43024" xr:uid="{00000000-0005-0000-0000-000014A80000}"/>
    <cellStyle name="Vírgula 3 3 9 4" xfId="43025" xr:uid="{00000000-0005-0000-0000-000015A80000}"/>
    <cellStyle name="Vírgula 3 3 9 4 2" xfId="43026" xr:uid="{00000000-0005-0000-0000-000016A80000}"/>
    <cellStyle name="Vírgula 3 3 9 5" xfId="43027" xr:uid="{00000000-0005-0000-0000-000017A80000}"/>
    <cellStyle name="Vírgula 3 3 9 5 2" xfId="43028" xr:uid="{00000000-0005-0000-0000-000018A80000}"/>
    <cellStyle name="Vírgula 3 3 9 6" xfId="43029" xr:uid="{00000000-0005-0000-0000-000019A80000}"/>
    <cellStyle name="Vírgula 3 4" xfId="43030" xr:uid="{00000000-0005-0000-0000-00001AA80000}"/>
    <cellStyle name="Vírgula 3 4 10" xfId="43031" xr:uid="{00000000-0005-0000-0000-00001BA80000}"/>
    <cellStyle name="Vírgula 3 4 11" xfId="43032" xr:uid="{00000000-0005-0000-0000-00001CA80000}"/>
    <cellStyle name="Vírgula 3 4 2" xfId="43033" xr:uid="{00000000-0005-0000-0000-00001DA80000}"/>
    <cellStyle name="Vírgula 3 4 2 10" xfId="43034" xr:uid="{00000000-0005-0000-0000-00001EA80000}"/>
    <cellStyle name="Vírgula 3 4 2 2" xfId="43035" xr:uid="{00000000-0005-0000-0000-00001FA80000}"/>
    <cellStyle name="Vírgula 3 4 2 2 2" xfId="43036" xr:uid="{00000000-0005-0000-0000-000020A80000}"/>
    <cellStyle name="Vírgula 3 4 2 2 2 2" xfId="43037" xr:uid="{00000000-0005-0000-0000-000021A80000}"/>
    <cellStyle name="Vírgula 3 4 2 2 2 2 2" xfId="43038" xr:uid="{00000000-0005-0000-0000-000022A80000}"/>
    <cellStyle name="Vírgula 3 4 2 2 2 2 2 2" xfId="43039" xr:uid="{00000000-0005-0000-0000-000023A80000}"/>
    <cellStyle name="Vírgula 3 4 2 2 2 2 3" xfId="43040" xr:uid="{00000000-0005-0000-0000-000024A80000}"/>
    <cellStyle name="Vírgula 3 4 2 2 2 3" xfId="43041" xr:uid="{00000000-0005-0000-0000-000025A80000}"/>
    <cellStyle name="Vírgula 3 4 2 2 2 3 2" xfId="43042" xr:uid="{00000000-0005-0000-0000-000026A80000}"/>
    <cellStyle name="Vírgula 3 4 2 2 2 4" xfId="43043" xr:uid="{00000000-0005-0000-0000-000027A80000}"/>
    <cellStyle name="Vírgula 3 4 2 2 2 4 2" xfId="43044" xr:uid="{00000000-0005-0000-0000-000028A80000}"/>
    <cellStyle name="Vírgula 3 4 2 2 2 5" xfId="43045" xr:uid="{00000000-0005-0000-0000-000029A80000}"/>
    <cellStyle name="Vírgula 3 4 2 2 3" xfId="43046" xr:uid="{00000000-0005-0000-0000-00002AA80000}"/>
    <cellStyle name="Vírgula 3 4 2 2 3 2" xfId="43047" xr:uid="{00000000-0005-0000-0000-00002BA80000}"/>
    <cellStyle name="Vírgula 3 4 2 2 3 2 2" xfId="43048" xr:uid="{00000000-0005-0000-0000-00002CA80000}"/>
    <cellStyle name="Vírgula 3 4 2 2 3 3" xfId="43049" xr:uid="{00000000-0005-0000-0000-00002DA80000}"/>
    <cellStyle name="Vírgula 3 4 2 2 4" xfId="43050" xr:uid="{00000000-0005-0000-0000-00002EA80000}"/>
    <cellStyle name="Vírgula 3 4 2 2 4 2" xfId="43051" xr:uid="{00000000-0005-0000-0000-00002FA80000}"/>
    <cellStyle name="Vírgula 3 4 2 2 5" xfId="43052" xr:uid="{00000000-0005-0000-0000-000030A80000}"/>
    <cellStyle name="Vírgula 3 4 2 2 5 2" xfId="43053" xr:uid="{00000000-0005-0000-0000-000031A80000}"/>
    <cellStyle name="Vírgula 3 4 2 2 6" xfId="43054" xr:uid="{00000000-0005-0000-0000-000032A80000}"/>
    <cellStyle name="Vírgula 3 4 2 2 7" xfId="43055" xr:uid="{00000000-0005-0000-0000-000033A80000}"/>
    <cellStyle name="Vírgula 3 4 2 2 8" xfId="43056" xr:uid="{00000000-0005-0000-0000-000034A80000}"/>
    <cellStyle name="Vírgula 3 4 2 3" xfId="43057" xr:uid="{00000000-0005-0000-0000-000035A80000}"/>
    <cellStyle name="Vírgula 3 4 2 3 2" xfId="43058" xr:uid="{00000000-0005-0000-0000-000036A80000}"/>
    <cellStyle name="Vírgula 3 4 2 3 2 2" xfId="43059" xr:uid="{00000000-0005-0000-0000-000037A80000}"/>
    <cellStyle name="Vírgula 3 4 2 3 2 2 2" xfId="43060" xr:uid="{00000000-0005-0000-0000-000038A80000}"/>
    <cellStyle name="Vírgula 3 4 2 3 2 3" xfId="43061" xr:uid="{00000000-0005-0000-0000-000039A80000}"/>
    <cellStyle name="Vírgula 3 4 2 3 3" xfId="43062" xr:uid="{00000000-0005-0000-0000-00003AA80000}"/>
    <cellStyle name="Vírgula 3 4 2 3 3 2" xfId="43063" xr:uid="{00000000-0005-0000-0000-00003BA80000}"/>
    <cellStyle name="Vírgula 3 4 2 3 4" xfId="43064" xr:uid="{00000000-0005-0000-0000-00003CA80000}"/>
    <cellStyle name="Vírgula 3 4 2 3 4 2" xfId="43065" xr:uid="{00000000-0005-0000-0000-00003DA80000}"/>
    <cellStyle name="Vírgula 3 4 2 3 5" xfId="43066" xr:uid="{00000000-0005-0000-0000-00003EA80000}"/>
    <cellStyle name="Vírgula 3 4 2 4" xfId="43067" xr:uid="{00000000-0005-0000-0000-00003FA80000}"/>
    <cellStyle name="Vírgula 3 4 2 4 2" xfId="43068" xr:uid="{00000000-0005-0000-0000-000040A80000}"/>
    <cellStyle name="Vírgula 3 4 2 4 2 2" xfId="43069" xr:uid="{00000000-0005-0000-0000-000041A80000}"/>
    <cellStyle name="Vírgula 3 4 2 4 3" xfId="43070" xr:uid="{00000000-0005-0000-0000-000042A80000}"/>
    <cellStyle name="Vírgula 3 4 2 5" xfId="43071" xr:uid="{00000000-0005-0000-0000-000043A80000}"/>
    <cellStyle name="Vírgula 3 4 2 6" xfId="43072" xr:uid="{00000000-0005-0000-0000-000044A80000}"/>
    <cellStyle name="Vírgula 3 4 2 6 2" xfId="43073" xr:uid="{00000000-0005-0000-0000-000045A80000}"/>
    <cellStyle name="Vírgula 3 4 2 7" xfId="43074" xr:uid="{00000000-0005-0000-0000-000046A80000}"/>
    <cellStyle name="Vírgula 3 4 2 7 2" xfId="43075" xr:uid="{00000000-0005-0000-0000-000047A80000}"/>
    <cellStyle name="Vírgula 3 4 2 8" xfId="43076" xr:uid="{00000000-0005-0000-0000-000048A80000}"/>
    <cellStyle name="Vírgula 3 4 2 9" xfId="43077" xr:uid="{00000000-0005-0000-0000-000049A80000}"/>
    <cellStyle name="Vírgula 3 4 3" xfId="43078" xr:uid="{00000000-0005-0000-0000-00004AA80000}"/>
    <cellStyle name="Vírgula 3 4 3 2" xfId="43079" xr:uid="{00000000-0005-0000-0000-00004BA80000}"/>
    <cellStyle name="Vírgula 3 4 3 2 2" xfId="43080" xr:uid="{00000000-0005-0000-0000-00004CA80000}"/>
    <cellStyle name="Vírgula 3 4 3 2 2 2" xfId="43081" xr:uid="{00000000-0005-0000-0000-00004DA80000}"/>
    <cellStyle name="Vírgula 3 4 3 2 2 2 2" xfId="43082" xr:uid="{00000000-0005-0000-0000-00004EA80000}"/>
    <cellStyle name="Vírgula 3 4 3 2 2 3" xfId="43083" xr:uid="{00000000-0005-0000-0000-00004FA80000}"/>
    <cellStyle name="Vírgula 3 4 3 2 3" xfId="43084" xr:uid="{00000000-0005-0000-0000-000050A80000}"/>
    <cellStyle name="Vírgula 3 4 3 2 3 2" xfId="43085" xr:uid="{00000000-0005-0000-0000-000051A80000}"/>
    <cellStyle name="Vírgula 3 4 3 2 4" xfId="43086" xr:uid="{00000000-0005-0000-0000-000052A80000}"/>
    <cellStyle name="Vírgula 3 4 3 2 4 2" xfId="43087" xr:uid="{00000000-0005-0000-0000-000053A80000}"/>
    <cellStyle name="Vírgula 3 4 3 2 5" xfId="43088" xr:uid="{00000000-0005-0000-0000-000054A80000}"/>
    <cellStyle name="Vírgula 3 4 3 3" xfId="43089" xr:uid="{00000000-0005-0000-0000-000055A80000}"/>
    <cellStyle name="Vírgula 3 4 3 3 2" xfId="43090" xr:uid="{00000000-0005-0000-0000-000056A80000}"/>
    <cellStyle name="Vírgula 3 4 3 3 2 2" xfId="43091" xr:uid="{00000000-0005-0000-0000-000057A80000}"/>
    <cellStyle name="Vírgula 3 4 3 3 3" xfId="43092" xr:uid="{00000000-0005-0000-0000-000058A80000}"/>
    <cellStyle name="Vírgula 3 4 3 4" xfId="43093" xr:uid="{00000000-0005-0000-0000-000059A80000}"/>
    <cellStyle name="Vírgula 3 4 3 4 2" xfId="43094" xr:uid="{00000000-0005-0000-0000-00005AA80000}"/>
    <cellStyle name="Vírgula 3 4 3 5" xfId="43095" xr:uid="{00000000-0005-0000-0000-00005BA80000}"/>
    <cellStyle name="Vírgula 3 4 3 5 2" xfId="43096" xr:uid="{00000000-0005-0000-0000-00005CA80000}"/>
    <cellStyle name="Vírgula 3 4 3 6" xfId="43097" xr:uid="{00000000-0005-0000-0000-00005DA80000}"/>
    <cellStyle name="Vírgula 3 4 3 7" xfId="43098" xr:uid="{00000000-0005-0000-0000-00005EA80000}"/>
    <cellStyle name="Vírgula 3 4 3 8" xfId="43099" xr:uid="{00000000-0005-0000-0000-00005FA80000}"/>
    <cellStyle name="Vírgula 3 4 4" xfId="43100" xr:uid="{00000000-0005-0000-0000-000060A80000}"/>
    <cellStyle name="Vírgula 3 4 4 2" xfId="43101" xr:uid="{00000000-0005-0000-0000-000061A80000}"/>
    <cellStyle name="Vírgula 3 4 4 2 2" xfId="43102" xr:uid="{00000000-0005-0000-0000-000062A80000}"/>
    <cellStyle name="Vírgula 3 4 4 2 2 2" xfId="43103" xr:uid="{00000000-0005-0000-0000-000063A80000}"/>
    <cellStyle name="Vírgula 3 4 4 2 3" xfId="43104" xr:uid="{00000000-0005-0000-0000-000064A80000}"/>
    <cellStyle name="Vírgula 3 4 4 3" xfId="43105" xr:uid="{00000000-0005-0000-0000-000065A80000}"/>
    <cellStyle name="Vírgula 3 4 4 3 2" xfId="43106" xr:uid="{00000000-0005-0000-0000-000066A80000}"/>
    <cellStyle name="Vírgula 3 4 4 4" xfId="43107" xr:uid="{00000000-0005-0000-0000-000067A80000}"/>
    <cellStyle name="Vírgula 3 4 4 4 2" xfId="43108" xr:uid="{00000000-0005-0000-0000-000068A80000}"/>
    <cellStyle name="Vírgula 3 4 4 5" xfId="43109" xr:uid="{00000000-0005-0000-0000-000069A80000}"/>
    <cellStyle name="Vírgula 3 4 5" xfId="43110" xr:uid="{00000000-0005-0000-0000-00006AA80000}"/>
    <cellStyle name="Vírgula 3 4 5 2" xfId="43111" xr:uid="{00000000-0005-0000-0000-00006BA80000}"/>
    <cellStyle name="Vírgula 3 4 5 2 2" xfId="43112" xr:uid="{00000000-0005-0000-0000-00006CA80000}"/>
    <cellStyle name="Vírgula 3 4 5 3" xfId="43113" xr:uid="{00000000-0005-0000-0000-00006DA80000}"/>
    <cellStyle name="Vírgula 3 4 6" xfId="43114" xr:uid="{00000000-0005-0000-0000-00006EA80000}"/>
    <cellStyle name="Vírgula 3 4 7" xfId="43115" xr:uid="{00000000-0005-0000-0000-00006FA80000}"/>
    <cellStyle name="Vírgula 3 4 7 2" xfId="43116" xr:uid="{00000000-0005-0000-0000-000070A80000}"/>
    <cellStyle name="Vírgula 3 4 8" xfId="43117" xr:uid="{00000000-0005-0000-0000-000071A80000}"/>
    <cellStyle name="Vírgula 3 4 8 2" xfId="43118" xr:uid="{00000000-0005-0000-0000-000072A80000}"/>
    <cellStyle name="Vírgula 3 4 9" xfId="43119" xr:uid="{00000000-0005-0000-0000-000073A80000}"/>
    <cellStyle name="Vírgula 3 5" xfId="43120" xr:uid="{00000000-0005-0000-0000-000074A80000}"/>
    <cellStyle name="Vírgula 3 5 10" xfId="43121" xr:uid="{00000000-0005-0000-0000-000075A80000}"/>
    <cellStyle name="Vírgula 3 5 11" xfId="43122" xr:uid="{00000000-0005-0000-0000-000076A80000}"/>
    <cellStyle name="Vírgula 3 5 2" xfId="43123" xr:uid="{00000000-0005-0000-0000-000077A80000}"/>
    <cellStyle name="Vírgula 3 5 2 10" xfId="43124" xr:uid="{00000000-0005-0000-0000-000078A80000}"/>
    <cellStyle name="Vírgula 3 5 2 2" xfId="43125" xr:uid="{00000000-0005-0000-0000-000079A80000}"/>
    <cellStyle name="Vírgula 3 5 2 2 2" xfId="43126" xr:uid="{00000000-0005-0000-0000-00007AA80000}"/>
    <cellStyle name="Vírgula 3 5 2 2 2 2" xfId="43127" xr:uid="{00000000-0005-0000-0000-00007BA80000}"/>
    <cellStyle name="Vírgula 3 5 2 2 2 2 2" xfId="43128" xr:uid="{00000000-0005-0000-0000-00007CA80000}"/>
    <cellStyle name="Vírgula 3 5 2 2 2 2 2 2" xfId="43129" xr:uid="{00000000-0005-0000-0000-00007DA80000}"/>
    <cellStyle name="Vírgula 3 5 2 2 2 2 3" xfId="43130" xr:uid="{00000000-0005-0000-0000-00007EA80000}"/>
    <cellStyle name="Vírgula 3 5 2 2 2 3" xfId="43131" xr:uid="{00000000-0005-0000-0000-00007FA80000}"/>
    <cellStyle name="Vírgula 3 5 2 2 2 3 2" xfId="43132" xr:uid="{00000000-0005-0000-0000-000080A80000}"/>
    <cellStyle name="Vírgula 3 5 2 2 2 4" xfId="43133" xr:uid="{00000000-0005-0000-0000-000081A80000}"/>
    <cellStyle name="Vírgula 3 5 2 2 2 4 2" xfId="43134" xr:uid="{00000000-0005-0000-0000-000082A80000}"/>
    <cellStyle name="Vírgula 3 5 2 2 2 5" xfId="43135" xr:uid="{00000000-0005-0000-0000-000083A80000}"/>
    <cellStyle name="Vírgula 3 5 2 2 3" xfId="43136" xr:uid="{00000000-0005-0000-0000-000084A80000}"/>
    <cellStyle name="Vírgula 3 5 2 2 3 2" xfId="43137" xr:uid="{00000000-0005-0000-0000-000085A80000}"/>
    <cellStyle name="Vírgula 3 5 2 2 3 2 2" xfId="43138" xr:uid="{00000000-0005-0000-0000-000086A80000}"/>
    <cellStyle name="Vírgula 3 5 2 2 3 3" xfId="43139" xr:uid="{00000000-0005-0000-0000-000087A80000}"/>
    <cellStyle name="Vírgula 3 5 2 2 4" xfId="43140" xr:uid="{00000000-0005-0000-0000-000088A80000}"/>
    <cellStyle name="Vírgula 3 5 2 2 4 2" xfId="43141" xr:uid="{00000000-0005-0000-0000-000089A80000}"/>
    <cellStyle name="Vírgula 3 5 2 2 5" xfId="43142" xr:uid="{00000000-0005-0000-0000-00008AA80000}"/>
    <cellStyle name="Vírgula 3 5 2 2 5 2" xfId="43143" xr:uid="{00000000-0005-0000-0000-00008BA80000}"/>
    <cellStyle name="Vírgula 3 5 2 2 6" xfId="43144" xr:uid="{00000000-0005-0000-0000-00008CA80000}"/>
    <cellStyle name="Vírgula 3 5 2 2 7" xfId="43145" xr:uid="{00000000-0005-0000-0000-00008DA80000}"/>
    <cellStyle name="Vírgula 3 5 2 2 8" xfId="43146" xr:uid="{00000000-0005-0000-0000-00008EA80000}"/>
    <cellStyle name="Vírgula 3 5 2 3" xfId="43147" xr:uid="{00000000-0005-0000-0000-00008FA80000}"/>
    <cellStyle name="Vírgula 3 5 2 3 2" xfId="43148" xr:uid="{00000000-0005-0000-0000-000090A80000}"/>
    <cellStyle name="Vírgula 3 5 2 3 2 2" xfId="43149" xr:uid="{00000000-0005-0000-0000-000091A80000}"/>
    <cellStyle name="Vírgula 3 5 2 3 2 2 2" xfId="43150" xr:uid="{00000000-0005-0000-0000-000092A80000}"/>
    <cellStyle name="Vírgula 3 5 2 3 2 3" xfId="43151" xr:uid="{00000000-0005-0000-0000-000093A80000}"/>
    <cellStyle name="Vírgula 3 5 2 3 3" xfId="43152" xr:uid="{00000000-0005-0000-0000-000094A80000}"/>
    <cellStyle name="Vírgula 3 5 2 3 3 2" xfId="43153" xr:uid="{00000000-0005-0000-0000-000095A80000}"/>
    <cellStyle name="Vírgula 3 5 2 3 4" xfId="43154" xr:uid="{00000000-0005-0000-0000-000096A80000}"/>
    <cellStyle name="Vírgula 3 5 2 3 4 2" xfId="43155" xr:uid="{00000000-0005-0000-0000-000097A80000}"/>
    <cellStyle name="Vírgula 3 5 2 3 5" xfId="43156" xr:uid="{00000000-0005-0000-0000-000098A80000}"/>
    <cellStyle name="Vírgula 3 5 2 4" xfId="43157" xr:uid="{00000000-0005-0000-0000-000099A80000}"/>
    <cellStyle name="Vírgula 3 5 2 4 2" xfId="43158" xr:uid="{00000000-0005-0000-0000-00009AA80000}"/>
    <cellStyle name="Vírgula 3 5 2 4 2 2" xfId="43159" xr:uid="{00000000-0005-0000-0000-00009BA80000}"/>
    <cellStyle name="Vírgula 3 5 2 4 3" xfId="43160" xr:uid="{00000000-0005-0000-0000-00009CA80000}"/>
    <cellStyle name="Vírgula 3 5 2 5" xfId="43161" xr:uid="{00000000-0005-0000-0000-00009DA80000}"/>
    <cellStyle name="Vírgula 3 5 2 6" xfId="43162" xr:uid="{00000000-0005-0000-0000-00009EA80000}"/>
    <cellStyle name="Vírgula 3 5 2 6 2" xfId="43163" xr:uid="{00000000-0005-0000-0000-00009FA80000}"/>
    <cellStyle name="Vírgula 3 5 2 7" xfId="43164" xr:uid="{00000000-0005-0000-0000-0000A0A80000}"/>
    <cellStyle name="Vírgula 3 5 2 7 2" xfId="43165" xr:uid="{00000000-0005-0000-0000-0000A1A80000}"/>
    <cellStyle name="Vírgula 3 5 2 8" xfId="43166" xr:uid="{00000000-0005-0000-0000-0000A2A80000}"/>
    <cellStyle name="Vírgula 3 5 2 9" xfId="43167" xr:uid="{00000000-0005-0000-0000-0000A3A80000}"/>
    <cellStyle name="Vírgula 3 5 3" xfId="43168" xr:uid="{00000000-0005-0000-0000-0000A4A80000}"/>
    <cellStyle name="Vírgula 3 5 3 2" xfId="43169" xr:uid="{00000000-0005-0000-0000-0000A5A80000}"/>
    <cellStyle name="Vírgula 3 5 3 2 2" xfId="43170" xr:uid="{00000000-0005-0000-0000-0000A6A80000}"/>
    <cellStyle name="Vírgula 3 5 3 2 2 2" xfId="43171" xr:uid="{00000000-0005-0000-0000-0000A7A80000}"/>
    <cellStyle name="Vírgula 3 5 3 2 2 2 2" xfId="43172" xr:uid="{00000000-0005-0000-0000-0000A8A80000}"/>
    <cellStyle name="Vírgula 3 5 3 2 2 3" xfId="43173" xr:uid="{00000000-0005-0000-0000-0000A9A80000}"/>
    <cellStyle name="Vírgula 3 5 3 2 3" xfId="43174" xr:uid="{00000000-0005-0000-0000-0000AAA80000}"/>
    <cellStyle name="Vírgula 3 5 3 2 3 2" xfId="43175" xr:uid="{00000000-0005-0000-0000-0000ABA80000}"/>
    <cellStyle name="Vírgula 3 5 3 2 4" xfId="43176" xr:uid="{00000000-0005-0000-0000-0000ACA80000}"/>
    <cellStyle name="Vírgula 3 5 3 2 4 2" xfId="43177" xr:uid="{00000000-0005-0000-0000-0000ADA80000}"/>
    <cellStyle name="Vírgula 3 5 3 2 5" xfId="43178" xr:uid="{00000000-0005-0000-0000-0000AEA80000}"/>
    <cellStyle name="Vírgula 3 5 3 3" xfId="43179" xr:uid="{00000000-0005-0000-0000-0000AFA80000}"/>
    <cellStyle name="Vírgula 3 5 3 3 2" xfId="43180" xr:uid="{00000000-0005-0000-0000-0000B0A80000}"/>
    <cellStyle name="Vírgula 3 5 3 3 2 2" xfId="43181" xr:uid="{00000000-0005-0000-0000-0000B1A80000}"/>
    <cellStyle name="Vírgula 3 5 3 3 3" xfId="43182" xr:uid="{00000000-0005-0000-0000-0000B2A80000}"/>
    <cellStyle name="Vírgula 3 5 3 4" xfId="43183" xr:uid="{00000000-0005-0000-0000-0000B3A80000}"/>
    <cellStyle name="Vírgula 3 5 3 4 2" xfId="43184" xr:uid="{00000000-0005-0000-0000-0000B4A80000}"/>
    <cellStyle name="Vírgula 3 5 3 5" xfId="43185" xr:uid="{00000000-0005-0000-0000-0000B5A80000}"/>
    <cellStyle name="Vírgula 3 5 3 5 2" xfId="43186" xr:uid="{00000000-0005-0000-0000-0000B6A80000}"/>
    <cellStyle name="Vírgula 3 5 3 6" xfId="43187" xr:uid="{00000000-0005-0000-0000-0000B7A80000}"/>
    <cellStyle name="Vírgula 3 5 3 7" xfId="43188" xr:uid="{00000000-0005-0000-0000-0000B8A80000}"/>
    <cellStyle name="Vírgula 3 5 3 8" xfId="43189" xr:uid="{00000000-0005-0000-0000-0000B9A80000}"/>
    <cellStyle name="Vírgula 3 5 4" xfId="43190" xr:uid="{00000000-0005-0000-0000-0000BAA80000}"/>
    <cellStyle name="Vírgula 3 5 4 2" xfId="43191" xr:uid="{00000000-0005-0000-0000-0000BBA80000}"/>
    <cellStyle name="Vírgula 3 5 4 2 2" xfId="43192" xr:uid="{00000000-0005-0000-0000-0000BCA80000}"/>
    <cellStyle name="Vírgula 3 5 4 2 2 2" xfId="43193" xr:uid="{00000000-0005-0000-0000-0000BDA80000}"/>
    <cellStyle name="Vírgula 3 5 4 2 3" xfId="43194" xr:uid="{00000000-0005-0000-0000-0000BEA80000}"/>
    <cellStyle name="Vírgula 3 5 4 3" xfId="43195" xr:uid="{00000000-0005-0000-0000-0000BFA80000}"/>
    <cellStyle name="Vírgula 3 5 4 3 2" xfId="43196" xr:uid="{00000000-0005-0000-0000-0000C0A80000}"/>
    <cellStyle name="Vírgula 3 5 4 4" xfId="43197" xr:uid="{00000000-0005-0000-0000-0000C1A80000}"/>
    <cellStyle name="Vírgula 3 5 4 4 2" xfId="43198" xr:uid="{00000000-0005-0000-0000-0000C2A80000}"/>
    <cellStyle name="Vírgula 3 5 4 5" xfId="43199" xr:uid="{00000000-0005-0000-0000-0000C3A80000}"/>
    <cellStyle name="Vírgula 3 5 5" xfId="43200" xr:uid="{00000000-0005-0000-0000-0000C4A80000}"/>
    <cellStyle name="Vírgula 3 5 5 2" xfId="43201" xr:uid="{00000000-0005-0000-0000-0000C5A80000}"/>
    <cellStyle name="Vírgula 3 5 5 2 2" xfId="43202" xr:uid="{00000000-0005-0000-0000-0000C6A80000}"/>
    <cellStyle name="Vírgula 3 5 5 3" xfId="43203" xr:uid="{00000000-0005-0000-0000-0000C7A80000}"/>
    <cellStyle name="Vírgula 3 5 6" xfId="43204" xr:uid="{00000000-0005-0000-0000-0000C8A80000}"/>
    <cellStyle name="Vírgula 3 5 7" xfId="43205" xr:uid="{00000000-0005-0000-0000-0000C9A80000}"/>
    <cellStyle name="Vírgula 3 5 7 2" xfId="43206" xr:uid="{00000000-0005-0000-0000-0000CAA80000}"/>
    <cellStyle name="Vírgula 3 5 8" xfId="43207" xr:uid="{00000000-0005-0000-0000-0000CBA80000}"/>
    <cellStyle name="Vírgula 3 5 8 2" xfId="43208" xr:uid="{00000000-0005-0000-0000-0000CCA80000}"/>
    <cellStyle name="Vírgula 3 5 9" xfId="43209" xr:uid="{00000000-0005-0000-0000-0000CDA80000}"/>
    <cellStyle name="Vírgula 3 6" xfId="43210" xr:uid="{00000000-0005-0000-0000-0000CEA80000}"/>
    <cellStyle name="Vírgula 3 6 10" xfId="43211" xr:uid="{00000000-0005-0000-0000-0000CFA80000}"/>
    <cellStyle name="Vírgula 3 6 11" xfId="43212" xr:uid="{00000000-0005-0000-0000-0000D0A80000}"/>
    <cellStyle name="Vírgula 3 6 2" xfId="43213" xr:uid="{00000000-0005-0000-0000-0000D1A80000}"/>
    <cellStyle name="Vírgula 3 6 2 10" xfId="43214" xr:uid="{00000000-0005-0000-0000-0000D2A80000}"/>
    <cellStyle name="Vírgula 3 6 2 2" xfId="43215" xr:uid="{00000000-0005-0000-0000-0000D3A80000}"/>
    <cellStyle name="Vírgula 3 6 2 2 2" xfId="43216" xr:uid="{00000000-0005-0000-0000-0000D4A80000}"/>
    <cellStyle name="Vírgula 3 6 2 2 2 2" xfId="43217" xr:uid="{00000000-0005-0000-0000-0000D5A80000}"/>
    <cellStyle name="Vírgula 3 6 2 2 2 2 2" xfId="43218" xr:uid="{00000000-0005-0000-0000-0000D6A80000}"/>
    <cellStyle name="Vírgula 3 6 2 2 2 2 2 2" xfId="43219" xr:uid="{00000000-0005-0000-0000-0000D7A80000}"/>
    <cellStyle name="Vírgula 3 6 2 2 2 2 3" xfId="43220" xr:uid="{00000000-0005-0000-0000-0000D8A80000}"/>
    <cellStyle name="Vírgula 3 6 2 2 2 3" xfId="43221" xr:uid="{00000000-0005-0000-0000-0000D9A80000}"/>
    <cellStyle name="Vírgula 3 6 2 2 2 3 2" xfId="43222" xr:uid="{00000000-0005-0000-0000-0000DAA80000}"/>
    <cellStyle name="Vírgula 3 6 2 2 2 4" xfId="43223" xr:uid="{00000000-0005-0000-0000-0000DBA80000}"/>
    <cellStyle name="Vírgula 3 6 2 2 2 4 2" xfId="43224" xr:uid="{00000000-0005-0000-0000-0000DCA80000}"/>
    <cellStyle name="Vírgula 3 6 2 2 2 5" xfId="43225" xr:uid="{00000000-0005-0000-0000-0000DDA80000}"/>
    <cellStyle name="Vírgula 3 6 2 2 3" xfId="43226" xr:uid="{00000000-0005-0000-0000-0000DEA80000}"/>
    <cellStyle name="Vírgula 3 6 2 2 3 2" xfId="43227" xr:uid="{00000000-0005-0000-0000-0000DFA80000}"/>
    <cellStyle name="Vírgula 3 6 2 2 3 2 2" xfId="43228" xr:uid="{00000000-0005-0000-0000-0000E0A80000}"/>
    <cellStyle name="Vírgula 3 6 2 2 3 3" xfId="43229" xr:uid="{00000000-0005-0000-0000-0000E1A80000}"/>
    <cellStyle name="Vírgula 3 6 2 2 4" xfId="43230" xr:uid="{00000000-0005-0000-0000-0000E2A80000}"/>
    <cellStyle name="Vírgula 3 6 2 2 4 2" xfId="43231" xr:uid="{00000000-0005-0000-0000-0000E3A80000}"/>
    <cellStyle name="Vírgula 3 6 2 2 5" xfId="43232" xr:uid="{00000000-0005-0000-0000-0000E4A80000}"/>
    <cellStyle name="Vírgula 3 6 2 2 5 2" xfId="43233" xr:uid="{00000000-0005-0000-0000-0000E5A80000}"/>
    <cellStyle name="Vírgula 3 6 2 2 6" xfId="43234" xr:uid="{00000000-0005-0000-0000-0000E6A80000}"/>
    <cellStyle name="Vírgula 3 6 2 2 7" xfId="43235" xr:uid="{00000000-0005-0000-0000-0000E7A80000}"/>
    <cellStyle name="Vírgula 3 6 2 2 8" xfId="43236" xr:uid="{00000000-0005-0000-0000-0000E8A80000}"/>
    <cellStyle name="Vírgula 3 6 2 3" xfId="43237" xr:uid="{00000000-0005-0000-0000-0000E9A80000}"/>
    <cellStyle name="Vírgula 3 6 2 3 2" xfId="43238" xr:uid="{00000000-0005-0000-0000-0000EAA80000}"/>
    <cellStyle name="Vírgula 3 6 2 3 2 2" xfId="43239" xr:uid="{00000000-0005-0000-0000-0000EBA80000}"/>
    <cellStyle name="Vírgula 3 6 2 3 2 2 2" xfId="43240" xr:uid="{00000000-0005-0000-0000-0000ECA80000}"/>
    <cellStyle name="Vírgula 3 6 2 3 2 3" xfId="43241" xr:uid="{00000000-0005-0000-0000-0000EDA80000}"/>
    <cellStyle name="Vírgula 3 6 2 3 3" xfId="43242" xr:uid="{00000000-0005-0000-0000-0000EEA80000}"/>
    <cellStyle name="Vírgula 3 6 2 3 3 2" xfId="43243" xr:uid="{00000000-0005-0000-0000-0000EFA80000}"/>
    <cellStyle name="Vírgula 3 6 2 3 4" xfId="43244" xr:uid="{00000000-0005-0000-0000-0000F0A80000}"/>
    <cellStyle name="Vírgula 3 6 2 3 4 2" xfId="43245" xr:uid="{00000000-0005-0000-0000-0000F1A80000}"/>
    <cellStyle name="Vírgula 3 6 2 3 5" xfId="43246" xr:uid="{00000000-0005-0000-0000-0000F2A80000}"/>
    <cellStyle name="Vírgula 3 6 2 4" xfId="43247" xr:uid="{00000000-0005-0000-0000-0000F3A80000}"/>
    <cellStyle name="Vírgula 3 6 2 4 2" xfId="43248" xr:uid="{00000000-0005-0000-0000-0000F4A80000}"/>
    <cellStyle name="Vírgula 3 6 2 4 2 2" xfId="43249" xr:uid="{00000000-0005-0000-0000-0000F5A80000}"/>
    <cellStyle name="Vírgula 3 6 2 4 3" xfId="43250" xr:uid="{00000000-0005-0000-0000-0000F6A80000}"/>
    <cellStyle name="Vírgula 3 6 2 5" xfId="43251" xr:uid="{00000000-0005-0000-0000-0000F7A80000}"/>
    <cellStyle name="Vírgula 3 6 2 6" xfId="43252" xr:uid="{00000000-0005-0000-0000-0000F8A80000}"/>
    <cellStyle name="Vírgula 3 6 2 6 2" xfId="43253" xr:uid="{00000000-0005-0000-0000-0000F9A80000}"/>
    <cellStyle name="Vírgula 3 6 2 7" xfId="43254" xr:uid="{00000000-0005-0000-0000-0000FAA80000}"/>
    <cellStyle name="Vírgula 3 6 2 7 2" xfId="43255" xr:uid="{00000000-0005-0000-0000-0000FBA80000}"/>
    <cellStyle name="Vírgula 3 6 2 8" xfId="43256" xr:uid="{00000000-0005-0000-0000-0000FCA80000}"/>
    <cellStyle name="Vírgula 3 6 2 9" xfId="43257" xr:uid="{00000000-0005-0000-0000-0000FDA80000}"/>
    <cellStyle name="Vírgula 3 6 3" xfId="43258" xr:uid="{00000000-0005-0000-0000-0000FEA80000}"/>
    <cellStyle name="Vírgula 3 6 3 2" xfId="43259" xr:uid="{00000000-0005-0000-0000-0000FFA80000}"/>
    <cellStyle name="Vírgula 3 6 3 2 2" xfId="43260" xr:uid="{00000000-0005-0000-0000-000000A90000}"/>
    <cellStyle name="Vírgula 3 6 3 2 2 2" xfId="43261" xr:uid="{00000000-0005-0000-0000-000001A90000}"/>
    <cellStyle name="Vírgula 3 6 3 2 2 2 2" xfId="43262" xr:uid="{00000000-0005-0000-0000-000002A90000}"/>
    <cellStyle name="Vírgula 3 6 3 2 2 3" xfId="43263" xr:uid="{00000000-0005-0000-0000-000003A90000}"/>
    <cellStyle name="Vírgula 3 6 3 2 3" xfId="43264" xr:uid="{00000000-0005-0000-0000-000004A90000}"/>
    <cellStyle name="Vírgula 3 6 3 2 3 2" xfId="43265" xr:uid="{00000000-0005-0000-0000-000005A90000}"/>
    <cellStyle name="Vírgula 3 6 3 2 4" xfId="43266" xr:uid="{00000000-0005-0000-0000-000006A90000}"/>
    <cellStyle name="Vírgula 3 6 3 2 4 2" xfId="43267" xr:uid="{00000000-0005-0000-0000-000007A90000}"/>
    <cellStyle name="Vírgula 3 6 3 2 5" xfId="43268" xr:uid="{00000000-0005-0000-0000-000008A90000}"/>
    <cellStyle name="Vírgula 3 6 3 3" xfId="43269" xr:uid="{00000000-0005-0000-0000-000009A90000}"/>
    <cellStyle name="Vírgula 3 6 3 3 2" xfId="43270" xr:uid="{00000000-0005-0000-0000-00000AA90000}"/>
    <cellStyle name="Vírgula 3 6 3 3 2 2" xfId="43271" xr:uid="{00000000-0005-0000-0000-00000BA90000}"/>
    <cellStyle name="Vírgula 3 6 3 3 3" xfId="43272" xr:uid="{00000000-0005-0000-0000-00000CA90000}"/>
    <cellStyle name="Vírgula 3 6 3 4" xfId="43273" xr:uid="{00000000-0005-0000-0000-00000DA90000}"/>
    <cellStyle name="Vírgula 3 6 3 4 2" xfId="43274" xr:uid="{00000000-0005-0000-0000-00000EA90000}"/>
    <cellStyle name="Vírgula 3 6 3 5" xfId="43275" xr:uid="{00000000-0005-0000-0000-00000FA90000}"/>
    <cellStyle name="Vírgula 3 6 3 5 2" xfId="43276" xr:uid="{00000000-0005-0000-0000-000010A90000}"/>
    <cellStyle name="Vírgula 3 6 3 6" xfId="43277" xr:uid="{00000000-0005-0000-0000-000011A90000}"/>
    <cellStyle name="Vírgula 3 6 3 7" xfId="43278" xr:uid="{00000000-0005-0000-0000-000012A90000}"/>
    <cellStyle name="Vírgula 3 6 3 8" xfId="43279" xr:uid="{00000000-0005-0000-0000-000013A90000}"/>
    <cellStyle name="Vírgula 3 6 4" xfId="43280" xr:uid="{00000000-0005-0000-0000-000014A90000}"/>
    <cellStyle name="Vírgula 3 6 4 2" xfId="43281" xr:uid="{00000000-0005-0000-0000-000015A90000}"/>
    <cellStyle name="Vírgula 3 6 4 2 2" xfId="43282" xr:uid="{00000000-0005-0000-0000-000016A90000}"/>
    <cellStyle name="Vírgula 3 6 4 2 2 2" xfId="43283" xr:uid="{00000000-0005-0000-0000-000017A90000}"/>
    <cellStyle name="Vírgula 3 6 4 2 3" xfId="43284" xr:uid="{00000000-0005-0000-0000-000018A90000}"/>
    <cellStyle name="Vírgula 3 6 4 3" xfId="43285" xr:uid="{00000000-0005-0000-0000-000019A90000}"/>
    <cellStyle name="Vírgula 3 6 4 3 2" xfId="43286" xr:uid="{00000000-0005-0000-0000-00001AA90000}"/>
    <cellStyle name="Vírgula 3 6 4 4" xfId="43287" xr:uid="{00000000-0005-0000-0000-00001BA90000}"/>
    <cellStyle name="Vírgula 3 6 4 4 2" xfId="43288" xr:uid="{00000000-0005-0000-0000-00001CA90000}"/>
    <cellStyle name="Vírgula 3 6 4 5" xfId="43289" xr:uid="{00000000-0005-0000-0000-00001DA90000}"/>
    <cellStyle name="Vírgula 3 6 5" xfId="43290" xr:uid="{00000000-0005-0000-0000-00001EA90000}"/>
    <cellStyle name="Vírgula 3 6 5 2" xfId="43291" xr:uid="{00000000-0005-0000-0000-00001FA90000}"/>
    <cellStyle name="Vírgula 3 6 5 2 2" xfId="43292" xr:uid="{00000000-0005-0000-0000-000020A90000}"/>
    <cellStyle name="Vírgula 3 6 5 3" xfId="43293" xr:uid="{00000000-0005-0000-0000-000021A90000}"/>
    <cellStyle name="Vírgula 3 6 6" xfId="43294" xr:uid="{00000000-0005-0000-0000-000022A90000}"/>
    <cellStyle name="Vírgula 3 6 7" xfId="43295" xr:uid="{00000000-0005-0000-0000-000023A90000}"/>
    <cellStyle name="Vírgula 3 6 7 2" xfId="43296" xr:uid="{00000000-0005-0000-0000-000024A90000}"/>
    <cellStyle name="Vírgula 3 6 8" xfId="43297" xr:uid="{00000000-0005-0000-0000-000025A90000}"/>
    <cellStyle name="Vírgula 3 6 8 2" xfId="43298" xr:uid="{00000000-0005-0000-0000-000026A90000}"/>
    <cellStyle name="Vírgula 3 6 9" xfId="43299" xr:uid="{00000000-0005-0000-0000-000027A90000}"/>
    <cellStyle name="Vírgula 3 7" xfId="43300" xr:uid="{00000000-0005-0000-0000-000028A90000}"/>
    <cellStyle name="Vírgula 3 7 10" xfId="43301" xr:uid="{00000000-0005-0000-0000-000029A90000}"/>
    <cellStyle name="Vírgula 3 7 2" xfId="43302" xr:uid="{00000000-0005-0000-0000-00002AA90000}"/>
    <cellStyle name="Vírgula 3 7 2 2" xfId="43303" xr:uid="{00000000-0005-0000-0000-00002BA90000}"/>
    <cellStyle name="Vírgula 3 7 2 2 2" xfId="43304" xr:uid="{00000000-0005-0000-0000-00002CA90000}"/>
    <cellStyle name="Vírgula 3 7 2 2 2 2" xfId="43305" xr:uid="{00000000-0005-0000-0000-00002DA90000}"/>
    <cellStyle name="Vírgula 3 7 2 2 2 2 2" xfId="43306" xr:uid="{00000000-0005-0000-0000-00002EA90000}"/>
    <cellStyle name="Vírgula 3 7 2 2 2 3" xfId="43307" xr:uid="{00000000-0005-0000-0000-00002FA90000}"/>
    <cellStyle name="Vírgula 3 7 2 2 3" xfId="43308" xr:uid="{00000000-0005-0000-0000-000030A90000}"/>
    <cellStyle name="Vírgula 3 7 2 2 3 2" xfId="43309" xr:uid="{00000000-0005-0000-0000-000031A90000}"/>
    <cellStyle name="Vírgula 3 7 2 2 4" xfId="43310" xr:uid="{00000000-0005-0000-0000-000032A90000}"/>
    <cellStyle name="Vírgula 3 7 2 2 4 2" xfId="43311" xr:uid="{00000000-0005-0000-0000-000033A90000}"/>
    <cellStyle name="Vírgula 3 7 2 2 5" xfId="43312" xr:uid="{00000000-0005-0000-0000-000034A90000}"/>
    <cellStyle name="Vírgula 3 7 2 3" xfId="43313" xr:uid="{00000000-0005-0000-0000-000035A90000}"/>
    <cellStyle name="Vírgula 3 7 2 3 2" xfId="43314" xr:uid="{00000000-0005-0000-0000-000036A90000}"/>
    <cellStyle name="Vírgula 3 7 2 3 2 2" xfId="43315" xr:uid="{00000000-0005-0000-0000-000037A90000}"/>
    <cellStyle name="Vírgula 3 7 2 3 3" xfId="43316" xr:uid="{00000000-0005-0000-0000-000038A90000}"/>
    <cellStyle name="Vírgula 3 7 2 4" xfId="43317" xr:uid="{00000000-0005-0000-0000-000039A90000}"/>
    <cellStyle name="Vírgula 3 7 2 5" xfId="43318" xr:uid="{00000000-0005-0000-0000-00003AA90000}"/>
    <cellStyle name="Vírgula 3 7 2 5 2" xfId="43319" xr:uid="{00000000-0005-0000-0000-00003BA90000}"/>
    <cellStyle name="Vírgula 3 7 2 6" xfId="43320" xr:uid="{00000000-0005-0000-0000-00003CA90000}"/>
    <cellStyle name="Vírgula 3 7 2 6 2" xfId="43321" xr:uid="{00000000-0005-0000-0000-00003DA90000}"/>
    <cellStyle name="Vírgula 3 7 2 7" xfId="43322" xr:uid="{00000000-0005-0000-0000-00003EA90000}"/>
    <cellStyle name="Vírgula 3 7 2 8" xfId="43323" xr:uid="{00000000-0005-0000-0000-00003FA90000}"/>
    <cellStyle name="Vírgula 3 7 2 9" xfId="43324" xr:uid="{00000000-0005-0000-0000-000040A90000}"/>
    <cellStyle name="Vírgula 3 7 3" xfId="43325" xr:uid="{00000000-0005-0000-0000-000041A90000}"/>
    <cellStyle name="Vírgula 3 7 3 2" xfId="43326" xr:uid="{00000000-0005-0000-0000-000042A90000}"/>
    <cellStyle name="Vírgula 3 7 3 2 2" xfId="43327" xr:uid="{00000000-0005-0000-0000-000043A90000}"/>
    <cellStyle name="Vírgula 3 7 3 2 2 2" xfId="43328" xr:uid="{00000000-0005-0000-0000-000044A90000}"/>
    <cellStyle name="Vírgula 3 7 3 2 3" xfId="43329" xr:uid="{00000000-0005-0000-0000-000045A90000}"/>
    <cellStyle name="Vírgula 3 7 3 3" xfId="43330" xr:uid="{00000000-0005-0000-0000-000046A90000}"/>
    <cellStyle name="Vírgula 3 7 3 3 2" xfId="43331" xr:uid="{00000000-0005-0000-0000-000047A90000}"/>
    <cellStyle name="Vírgula 3 7 3 4" xfId="43332" xr:uid="{00000000-0005-0000-0000-000048A90000}"/>
    <cellStyle name="Vírgula 3 7 3 4 2" xfId="43333" xr:uid="{00000000-0005-0000-0000-000049A90000}"/>
    <cellStyle name="Vírgula 3 7 3 5" xfId="43334" xr:uid="{00000000-0005-0000-0000-00004AA90000}"/>
    <cellStyle name="Vírgula 3 7 4" xfId="43335" xr:uid="{00000000-0005-0000-0000-00004BA90000}"/>
    <cellStyle name="Vírgula 3 7 4 2" xfId="43336" xr:uid="{00000000-0005-0000-0000-00004CA90000}"/>
    <cellStyle name="Vírgula 3 7 4 2 2" xfId="43337" xr:uid="{00000000-0005-0000-0000-00004DA90000}"/>
    <cellStyle name="Vírgula 3 7 4 3" xfId="43338" xr:uid="{00000000-0005-0000-0000-00004EA90000}"/>
    <cellStyle name="Vírgula 3 7 5" xfId="43339" xr:uid="{00000000-0005-0000-0000-00004FA90000}"/>
    <cellStyle name="Vírgula 3 7 6" xfId="43340" xr:uid="{00000000-0005-0000-0000-000050A90000}"/>
    <cellStyle name="Vírgula 3 7 6 2" xfId="43341" xr:uid="{00000000-0005-0000-0000-000051A90000}"/>
    <cellStyle name="Vírgula 3 7 7" xfId="43342" xr:uid="{00000000-0005-0000-0000-000052A90000}"/>
    <cellStyle name="Vírgula 3 7 7 2" xfId="43343" xr:uid="{00000000-0005-0000-0000-000053A90000}"/>
    <cellStyle name="Vírgula 3 7 8" xfId="43344" xr:uid="{00000000-0005-0000-0000-000054A90000}"/>
    <cellStyle name="Vírgula 3 7 9" xfId="43345" xr:uid="{00000000-0005-0000-0000-000055A90000}"/>
    <cellStyle name="Vírgula 3 8" xfId="43346" xr:uid="{00000000-0005-0000-0000-000056A90000}"/>
    <cellStyle name="Vírgula 3 8 10" xfId="43347" xr:uid="{00000000-0005-0000-0000-000057A90000}"/>
    <cellStyle name="Vírgula 3 8 2" xfId="43348" xr:uid="{00000000-0005-0000-0000-000058A90000}"/>
    <cellStyle name="Vírgula 3 8 2 2" xfId="43349" xr:uid="{00000000-0005-0000-0000-000059A90000}"/>
    <cellStyle name="Vírgula 3 8 2 2 2" xfId="43350" xr:uid="{00000000-0005-0000-0000-00005AA90000}"/>
    <cellStyle name="Vírgula 3 8 2 2 2 2" xfId="43351" xr:uid="{00000000-0005-0000-0000-00005BA90000}"/>
    <cellStyle name="Vírgula 3 8 2 2 2 2 2" xfId="43352" xr:uid="{00000000-0005-0000-0000-00005CA90000}"/>
    <cellStyle name="Vírgula 3 8 2 2 2 3" xfId="43353" xr:uid="{00000000-0005-0000-0000-00005DA90000}"/>
    <cellStyle name="Vírgula 3 8 2 2 3" xfId="43354" xr:uid="{00000000-0005-0000-0000-00005EA90000}"/>
    <cellStyle name="Vírgula 3 8 2 2 3 2" xfId="43355" xr:uid="{00000000-0005-0000-0000-00005FA90000}"/>
    <cellStyle name="Vírgula 3 8 2 2 4" xfId="43356" xr:uid="{00000000-0005-0000-0000-000060A90000}"/>
    <cellStyle name="Vírgula 3 8 2 2 4 2" xfId="43357" xr:uid="{00000000-0005-0000-0000-000061A90000}"/>
    <cellStyle name="Vírgula 3 8 2 2 5" xfId="43358" xr:uid="{00000000-0005-0000-0000-000062A90000}"/>
    <cellStyle name="Vírgula 3 8 2 3" xfId="43359" xr:uid="{00000000-0005-0000-0000-000063A90000}"/>
    <cellStyle name="Vírgula 3 8 2 3 2" xfId="43360" xr:uid="{00000000-0005-0000-0000-000064A90000}"/>
    <cellStyle name="Vírgula 3 8 2 3 2 2" xfId="43361" xr:uid="{00000000-0005-0000-0000-000065A90000}"/>
    <cellStyle name="Vírgula 3 8 2 3 3" xfId="43362" xr:uid="{00000000-0005-0000-0000-000066A90000}"/>
    <cellStyle name="Vírgula 3 8 2 4" xfId="43363" xr:uid="{00000000-0005-0000-0000-000067A90000}"/>
    <cellStyle name="Vírgula 3 8 2 5" xfId="43364" xr:uid="{00000000-0005-0000-0000-000068A90000}"/>
    <cellStyle name="Vírgula 3 8 2 5 2" xfId="43365" xr:uid="{00000000-0005-0000-0000-000069A90000}"/>
    <cellStyle name="Vírgula 3 8 2 6" xfId="43366" xr:uid="{00000000-0005-0000-0000-00006AA90000}"/>
    <cellStyle name="Vírgula 3 8 2 6 2" xfId="43367" xr:uid="{00000000-0005-0000-0000-00006BA90000}"/>
    <cellStyle name="Vírgula 3 8 2 7" xfId="43368" xr:uid="{00000000-0005-0000-0000-00006CA90000}"/>
    <cellStyle name="Vírgula 3 8 2 8" xfId="43369" xr:uid="{00000000-0005-0000-0000-00006DA90000}"/>
    <cellStyle name="Vírgula 3 8 2 9" xfId="43370" xr:uid="{00000000-0005-0000-0000-00006EA90000}"/>
    <cellStyle name="Vírgula 3 8 3" xfId="43371" xr:uid="{00000000-0005-0000-0000-00006FA90000}"/>
    <cellStyle name="Vírgula 3 8 3 2" xfId="43372" xr:uid="{00000000-0005-0000-0000-000070A90000}"/>
    <cellStyle name="Vírgula 3 8 3 2 2" xfId="43373" xr:uid="{00000000-0005-0000-0000-000071A90000}"/>
    <cellStyle name="Vírgula 3 8 3 2 2 2" xfId="43374" xr:uid="{00000000-0005-0000-0000-000072A90000}"/>
    <cellStyle name="Vírgula 3 8 3 2 3" xfId="43375" xr:uid="{00000000-0005-0000-0000-000073A90000}"/>
    <cellStyle name="Vírgula 3 8 3 3" xfId="43376" xr:uid="{00000000-0005-0000-0000-000074A90000}"/>
    <cellStyle name="Vírgula 3 8 3 3 2" xfId="43377" xr:uid="{00000000-0005-0000-0000-000075A90000}"/>
    <cellStyle name="Vírgula 3 8 3 4" xfId="43378" xr:uid="{00000000-0005-0000-0000-000076A90000}"/>
    <cellStyle name="Vírgula 3 8 3 4 2" xfId="43379" xr:uid="{00000000-0005-0000-0000-000077A90000}"/>
    <cellStyle name="Vírgula 3 8 3 5" xfId="43380" xr:uid="{00000000-0005-0000-0000-000078A90000}"/>
    <cellStyle name="Vírgula 3 8 4" xfId="43381" xr:uid="{00000000-0005-0000-0000-000079A90000}"/>
    <cellStyle name="Vírgula 3 8 4 2" xfId="43382" xr:uid="{00000000-0005-0000-0000-00007AA90000}"/>
    <cellStyle name="Vírgula 3 8 4 2 2" xfId="43383" xr:uid="{00000000-0005-0000-0000-00007BA90000}"/>
    <cellStyle name="Vírgula 3 8 4 3" xfId="43384" xr:uid="{00000000-0005-0000-0000-00007CA90000}"/>
    <cellStyle name="Vírgula 3 8 5" xfId="43385" xr:uid="{00000000-0005-0000-0000-00007DA90000}"/>
    <cellStyle name="Vírgula 3 8 6" xfId="43386" xr:uid="{00000000-0005-0000-0000-00007EA90000}"/>
    <cellStyle name="Vírgula 3 8 6 2" xfId="43387" xr:uid="{00000000-0005-0000-0000-00007FA90000}"/>
    <cellStyle name="Vírgula 3 8 7" xfId="43388" xr:uid="{00000000-0005-0000-0000-000080A90000}"/>
    <cellStyle name="Vírgula 3 8 7 2" xfId="43389" xr:uid="{00000000-0005-0000-0000-000081A90000}"/>
    <cellStyle name="Vírgula 3 8 8" xfId="43390" xr:uid="{00000000-0005-0000-0000-000082A90000}"/>
    <cellStyle name="Vírgula 3 8 9" xfId="43391" xr:uid="{00000000-0005-0000-0000-000083A90000}"/>
    <cellStyle name="Vírgula 3 9" xfId="43392" xr:uid="{00000000-0005-0000-0000-000084A90000}"/>
    <cellStyle name="Vírgula 3 9 10" xfId="43393" xr:uid="{00000000-0005-0000-0000-000085A90000}"/>
    <cellStyle name="Vírgula 3 9 2" xfId="43394" xr:uid="{00000000-0005-0000-0000-000086A90000}"/>
    <cellStyle name="Vírgula 3 9 2 2" xfId="43395" xr:uid="{00000000-0005-0000-0000-000087A90000}"/>
    <cellStyle name="Vírgula 3 9 2 2 2" xfId="43396" xr:uid="{00000000-0005-0000-0000-000088A90000}"/>
    <cellStyle name="Vírgula 3 9 2 2 2 2" xfId="43397" xr:uid="{00000000-0005-0000-0000-000089A90000}"/>
    <cellStyle name="Vírgula 3 9 2 2 2 2 2" xfId="43398" xr:uid="{00000000-0005-0000-0000-00008AA90000}"/>
    <cellStyle name="Vírgula 3 9 2 2 2 3" xfId="43399" xr:uid="{00000000-0005-0000-0000-00008BA90000}"/>
    <cellStyle name="Vírgula 3 9 2 2 3" xfId="43400" xr:uid="{00000000-0005-0000-0000-00008CA90000}"/>
    <cellStyle name="Vírgula 3 9 2 2 3 2" xfId="43401" xr:uid="{00000000-0005-0000-0000-00008DA90000}"/>
    <cellStyle name="Vírgula 3 9 2 2 4" xfId="43402" xr:uid="{00000000-0005-0000-0000-00008EA90000}"/>
    <cellStyle name="Vírgula 3 9 2 2 4 2" xfId="43403" xr:uid="{00000000-0005-0000-0000-00008FA90000}"/>
    <cellStyle name="Vírgula 3 9 2 2 5" xfId="43404" xr:uid="{00000000-0005-0000-0000-000090A90000}"/>
    <cellStyle name="Vírgula 3 9 2 3" xfId="43405" xr:uid="{00000000-0005-0000-0000-000091A90000}"/>
    <cellStyle name="Vírgula 3 9 2 3 2" xfId="43406" xr:uid="{00000000-0005-0000-0000-000092A90000}"/>
    <cellStyle name="Vírgula 3 9 2 3 2 2" xfId="43407" xr:uid="{00000000-0005-0000-0000-000093A90000}"/>
    <cellStyle name="Vírgula 3 9 2 3 3" xfId="43408" xr:uid="{00000000-0005-0000-0000-000094A90000}"/>
    <cellStyle name="Vírgula 3 9 2 4" xfId="43409" xr:uid="{00000000-0005-0000-0000-000095A90000}"/>
    <cellStyle name="Vírgula 3 9 2 5" xfId="43410" xr:uid="{00000000-0005-0000-0000-000096A90000}"/>
    <cellStyle name="Vírgula 3 9 2 5 2" xfId="43411" xr:uid="{00000000-0005-0000-0000-000097A90000}"/>
    <cellStyle name="Vírgula 3 9 2 6" xfId="43412" xr:uid="{00000000-0005-0000-0000-000098A90000}"/>
    <cellStyle name="Vírgula 3 9 2 6 2" xfId="43413" xr:uid="{00000000-0005-0000-0000-000099A90000}"/>
    <cellStyle name="Vírgula 3 9 2 7" xfId="43414" xr:uid="{00000000-0005-0000-0000-00009AA90000}"/>
    <cellStyle name="Vírgula 3 9 2 8" xfId="43415" xr:uid="{00000000-0005-0000-0000-00009BA90000}"/>
    <cellStyle name="Vírgula 3 9 2 9" xfId="43416" xr:uid="{00000000-0005-0000-0000-00009CA90000}"/>
    <cellStyle name="Vírgula 3 9 3" xfId="43417" xr:uid="{00000000-0005-0000-0000-00009DA90000}"/>
    <cellStyle name="Vírgula 3 9 3 2" xfId="43418" xr:uid="{00000000-0005-0000-0000-00009EA90000}"/>
    <cellStyle name="Vírgula 3 9 3 2 2" xfId="43419" xr:uid="{00000000-0005-0000-0000-00009FA90000}"/>
    <cellStyle name="Vírgula 3 9 3 2 2 2" xfId="43420" xr:uid="{00000000-0005-0000-0000-0000A0A90000}"/>
    <cellStyle name="Vírgula 3 9 3 2 3" xfId="43421" xr:uid="{00000000-0005-0000-0000-0000A1A90000}"/>
    <cellStyle name="Vírgula 3 9 3 3" xfId="43422" xr:uid="{00000000-0005-0000-0000-0000A2A90000}"/>
    <cellStyle name="Vírgula 3 9 3 3 2" xfId="43423" xr:uid="{00000000-0005-0000-0000-0000A3A90000}"/>
    <cellStyle name="Vírgula 3 9 3 4" xfId="43424" xr:uid="{00000000-0005-0000-0000-0000A4A90000}"/>
    <cellStyle name="Vírgula 3 9 3 4 2" xfId="43425" xr:uid="{00000000-0005-0000-0000-0000A5A90000}"/>
    <cellStyle name="Vírgula 3 9 3 5" xfId="43426" xr:uid="{00000000-0005-0000-0000-0000A6A90000}"/>
    <cellStyle name="Vírgula 3 9 4" xfId="43427" xr:uid="{00000000-0005-0000-0000-0000A7A90000}"/>
    <cellStyle name="Vírgula 3 9 4 2" xfId="43428" xr:uid="{00000000-0005-0000-0000-0000A8A90000}"/>
    <cellStyle name="Vírgula 3 9 4 2 2" xfId="43429" xr:uid="{00000000-0005-0000-0000-0000A9A90000}"/>
    <cellStyle name="Vírgula 3 9 4 3" xfId="43430" xr:uid="{00000000-0005-0000-0000-0000AAA90000}"/>
    <cellStyle name="Vírgula 3 9 5" xfId="43431" xr:uid="{00000000-0005-0000-0000-0000ABA90000}"/>
    <cellStyle name="Vírgula 3 9 6" xfId="43432" xr:uid="{00000000-0005-0000-0000-0000ACA90000}"/>
    <cellStyle name="Vírgula 3 9 6 2" xfId="43433" xr:uid="{00000000-0005-0000-0000-0000ADA90000}"/>
    <cellStyle name="Vírgula 3 9 7" xfId="43434" xr:uid="{00000000-0005-0000-0000-0000AEA90000}"/>
    <cellStyle name="Vírgula 3 9 7 2" xfId="43435" xr:uid="{00000000-0005-0000-0000-0000AFA90000}"/>
    <cellStyle name="Vírgula 3 9 8" xfId="43436" xr:uid="{00000000-0005-0000-0000-0000B0A90000}"/>
    <cellStyle name="Vírgula 3 9 9" xfId="43437" xr:uid="{00000000-0005-0000-0000-0000B1A90000}"/>
    <cellStyle name="Vírgula 4" xfId="43438" xr:uid="{00000000-0005-0000-0000-0000B2A90000}"/>
    <cellStyle name="Vírgula 4 10" xfId="43439" xr:uid="{00000000-0005-0000-0000-0000B3A90000}"/>
    <cellStyle name="Vírgula 4 10 2" xfId="43440" xr:uid="{00000000-0005-0000-0000-0000B4A90000}"/>
    <cellStyle name="Vírgula 4 11" xfId="43441" xr:uid="{00000000-0005-0000-0000-0000B5A90000}"/>
    <cellStyle name="Vírgula 4 11 2" xfId="43442" xr:uid="{00000000-0005-0000-0000-0000B6A90000}"/>
    <cellStyle name="Vírgula 4 12" xfId="43443" xr:uid="{00000000-0005-0000-0000-0000B7A90000}"/>
    <cellStyle name="Vírgula 4 13" xfId="43444" xr:uid="{00000000-0005-0000-0000-0000B8A90000}"/>
    <cellStyle name="Vírgula 4 2" xfId="43445" xr:uid="{00000000-0005-0000-0000-0000B9A90000}"/>
    <cellStyle name="Vírgula 4 2 2" xfId="43446" xr:uid="{00000000-0005-0000-0000-0000BAA90000}"/>
    <cellStyle name="Vírgula 4 3" xfId="43447" xr:uid="{00000000-0005-0000-0000-0000BBA90000}"/>
    <cellStyle name="Vírgula 4 3 2" xfId="43448" xr:uid="{00000000-0005-0000-0000-0000BCA90000}"/>
    <cellStyle name="Vírgula 4 4" xfId="43449" xr:uid="{00000000-0005-0000-0000-0000BDA90000}"/>
    <cellStyle name="Vírgula 4 4 2" xfId="43450" xr:uid="{00000000-0005-0000-0000-0000BEA90000}"/>
    <cellStyle name="Vírgula 4 5" xfId="43451" xr:uid="{00000000-0005-0000-0000-0000BFA90000}"/>
    <cellStyle name="Vírgula 4 5 2" xfId="43452" xr:uid="{00000000-0005-0000-0000-0000C0A90000}"/>
    <cellStyle name="Vírgula 4 6" xfId="43453" xr:uid="{00000000-0005-0000-0000-0000C1A90000}"/>
    <cellStyle name="Vírgula 4 6 2" xfId="43454" xr:uid="{00000000-0005-0000-0000-0000C2A90000}"/>
    <cellStyle name="Vírgula 4 7" xfId="43455" xr:uid="{00000000-0005-0000-0000-0000C3A90000}"/>
    <cellStyle name="Vírgula 4 7 2" xfId="43456" xr:uid="{00000000-0005-0000-0000-0000C4A90000}"/>
    <cellStyle name="Vírgula 4 8" xfId="43457" xr:uid="{00000000-0005-0000-0000-0000C5A90000}"/>
    <cellStyle name="Vírgula 4 8 2" xfId="43458" xr:uid="{00000000-0005-0000-0000-0000C6A90000}"/>
    <cellStyle name="Vírgula 4 9" xfId="43459" xr:uid="{00000000-0005-0000-0000-0000C7A90000}"/>
    <cellStyle name="Vírgula 4 9 2" xfId="43460" xr:uid="{00000000-0005-0000-0000-0000C8A90000}"/>
    <cellStyle name="Vírgula 5" xfId="43461" xr:uid="{00000000-0005-0000-0000-0000C9A90000}"/>
    <cellStyle name="Vírgula 5 10" xfId="43462" xr:uid="{00000000-0005-0000-0000-0000CAA90000}"/>
    <cellStyle name="Vírgula 5 10 2" xfId="43463" xr:uid="{00000000-0005-0000-0000-0000CBA90000}"/>
    <cellStyle name="Vírgula 5 11" xfId="43464" xr:uid="{00000000-0005-0000-0000-0000CCA90000}"/>
    <cellStyle name="Vírgula 5 11 2" xfId="43465" xr:uid="{00000000-0005-0000-0000-0000CDA90000}"/>
    <cellStyle name="Vírgula 5 12" xfId="43466" xr:uid="{00000000-0005-0000-0000-0000CEA90000}"/>
    <cellStyle name="Vírgula 5 13" xfId="43467" xr:uid="{00000000-0005-0000-0000-0000CFA90000}"/>
    <cellStyle name="Vírgula 5 14" xfId="43468" xr:uid="{00000000-0005-0000-0000-0000D0A90000}"/>
    <cellStyle name="Vírgula 5 2" xfId="43469" xr:uid="{00000000-0005-0000-0000-0000D1A90000}"/>
    <cellStyle name="Vírgula 5 2 10" xfId="43470" xr:uid="{00000000-0005-0000-0000-0000D2A90000}"/>
    <cellStyle name="Vírgula 5 2 2" xfId="43471" xr:uid="{00000000-0005-0000-0000-0000D3A90000}"/>
    <cellStyle name="Vírgula 5 2 2 2" xfId="43472" xr:uid="{00000000-0005-0000-0000-0000D4A90000}"/>
    <cellStyle name="Vírgula 5 2 2 2 2" xfId="43473" xr:uid="{00000000-0005-0000-0000-0000D5A90000}"/>
    <cellStyle name="Vírgula 5 2 2 2 2 2" xfId="43474" xr:uid="{00000000-0005-0000-0000-0000D6A90000}"/>
    <cellStyle name="Vírgula 5 2 2 2 2 2 2" xfId="43475" xr:uid="{00000000-0005-0000-0000-0000D7A90000}"/>
    <cellStyle name="Vírgula 5 2 2 2 2 2 2 2" xfId="43476" xr:uid="{00000000-0005-0000-0000-0000D8A90000}"/>
    <cellStyle name="Vírgula 5 2 2 2 2 2 3" xfId="43477" xr:uid="{00000000-0005-0000-0000-0000D9A90000}"/>
    <cellStyle name="Vírgula 5 2 2 2 2 3" xfId="43478" xr:uid="{00000000-0005-0000-0000-0000DAA90000}"/>
    <cellStyle name="Vírgula 5 2 2 2 2 3 2" xfId="43479" xr:uid="{00000000-0005-0000-0000-0000DBA90000}"/>
    <cellStyle name="Vírgula 5 2 2 2 2 4" xfId="43480" xr:uid="{00000000-0005-0000-0000-0000DCA90000}"/>
    <cellStyle name="Vírgula 5 2 2 2 2 4 2" xfId="43481" xr:uid="{00000000-0005-0000-0000-0000DDA90000}"/>
    <cellStyle name="Vírgula 5 2 2 2 2 5" xfId="43482" xr:uid="{00000000-0005-0000-0000-0000DEA90000}"/>
    <cellStyle name="Vírgula 5 2 2 2 3" xfId="43483" xr:uid="{00000000-0005-0000-0000-0000DFA90000}"/>
    <cellStyle name="Vírgula 5 2 2 2 3 2" xfId="43484" xr:uid="{00000000-0005-0000-0000-0000E0A90000}"/>
    <cellStyle name="Vírgula 5 2 2 2 3 2 2" xfId="43485" xr:uid="{00000000-0005-0000-0000-0000E1A90000}"/>
    <cellStyle name="Vírgula 5 2 2 2 3 3" xfId="43486" xr:uid="{00000000-0005-0000-0000-0000E2A90000}"/>
    <cellStyle name="Vírgula 5 2 2 2 4" xfId="43487" xr:uid="{00000000-0005-0000-0000-0000E3A90000}"/>
    <cellStyle name="Vírgula 5 2 2 2 4 2" xfId="43488" xr:uid="{00000000-0005-0000-0000-0000E4A90000}"/>
    <cellStyle name="Vírgula 5 2 2 2 5" xfId="43489" xr:uid="{00000000-0005-0000-0000-0000E5A90000}"/>
    <cellStyle name="Vírgula 5 2 2 2 5 2" xfId="43490" xr:uid="{00000000-0005-0000-0000-0000E6A90000}"/>
    <cellStyle name="Vírgula 5 2 2 2 6" xfId="43491" xr:uid="{00000000-0005-0000-0000-0000E7A90000}"/>
    <cellStyle name="Vírgula 5 2 2 2 7" xfId="43492" xr:uid="{00000000-0005-0000-0000-0000E8A90000}"/>
    <cellStyle name="Vírgula 5 2 2 2 8" xfId="43493" xr:uid="{00000000-0005-0000-0000-0000E9A90000}"/>
    <cellStyle name="Vírgula 5 2 2 3" xfId="43494" xr:uid="{00000000-0005-0000-0000-0000EAA90000}"/>
    <cellStyle name="Vírgula 5 2 2 3 2" xfId="43495" xr:uid="{00000000-0005-0000-0000-0000EBA90000}"/>
    <cellStyle name="Vírgula 5 2 2 3 2 2" xfId="43496" xr:uid="{00000000-0005-0000-0000-0000ECA90000}"/>
    <cellStyle name="Vírgula 5 2 2 3 2 2 2" xfId="43497" xr:uid="{00000000-0005-0000-0000-0000EDA90000}"/>
    <cellStyle name="Vírgula 5 2 2 3 2 3" xfId="43498" xr:uid="{00000000-0005-0000-0000-0000EEA90000}"/>
    <cellStyle name="Vírgula 5 2 2 3 3" xfId="43499" xr:uid="{00000000-0005-0000-0000-0000EFA90000}"/>
    <cellStyle name="Vírgula 5 2 2 3 3 2" xfId="43500" xr:uid="{00000000-0005-0000-0000-0000F0A90000}"/>
    <cellStyle name="Vírgula 5 2 2 3 4" xfId="43501" xr:uid="{00000000-0005-0000-0000-0000F1A90000}"/>
    <cellStyle name="Vírgula 5 2 2 3 4 2" xfId="43502" xr:uid="{00000000-0005-0000-0000-0000F2A90000}"/>
    <cellStyle name="Vírgula 5 2 2 3 5" xfId="43503" xr:uid="{00000000-0005-0000-0000-0000F3A90000}"/>
    <cellStyle name="Vírgula 5 2 2 4" xfId="43504" xr:uid="{00000000-0005-0000-0000-0000F4A90000}"/>
    <cellStyle name="Vírgula 5 2 2 4 2" xfId="43505" xr:uid="{00000000-0005-0000-0000-0000F5A90000}"/>
    <cellStyle name="Vírgula 5 2 2 4 2 2" xfId="43506" xr:uid="{00000000-0005-0000-0000-0000F6A90000}"/>
    <cellStyle name="Vírgula 5 2 2 4 3" xfId="43507" xr:uid="{00000000-0005-0000-0000-0000F7A90000}"/>
    <cellStyle name="Vírgula 5 2 2 5" xfId="43508" xr:uid="{00000000-0005-0000-0000-0000F8A90000}"/>
    <cellStyle name="Vírgula 5 2 2 5 2" xfId="43509" xr:uid="{00000000-0005-0000-0000-0000F9A90000}"/>
    <cellStyle name="Vírgula 5 2 2 6" xfId="43510" xr:uid="{00000000-0005-0000-0000-0000FAA90000}"/>
    <cellStyle name="Vírgula 5 2 2 6 2" xfId="43511" xr:uid="{00000000-0005-0000-0000-0000FBA90000}"/>
    <cellStyle name="Vírgula 5 2 2 7" xfId="43512" xr:uid="{00000000-0005-0000-0000-0000FCA90000}"/>
    <cellStyle name="Vírgula 5 2 2 8" xfId="43513" xr:uid="{00000000-0005-0000-0000-0000FDA90000}"/>
    <cellStyle name="Vírgula 5 2 2 9" xfId="43514" xr:uid="{00000000-0005-0000-0000-0000FEA90000}"/>
    <cellStyle name="Vírgula 5 2 3" xfId="43515" xr:uid="{00000000-0005-0000-0000-0000FFA90000}"/>
    <cellStyle name="Vírgula 5 2 3 2" xfId="43516" xr:uid="{00000000-0005-0000-0000-000000AA0000}"/>
    <cellStyle name="Vírgula 5 2 3 2 2" xfId="43517" xr:uid="{00000000-0005-0000-0000-000001AA0000}"/>
    <cellStyle name="Vírgula 5 2 3 2 2 2" xfId="43518" xr:uid="{00000000-0005-0000-0000-000002AA0000}"/>
    <cellStyle name="Vírgula 5 2 3 2 2 2 2" xfId="43519" xr:uid="{00000000-0005-0000-0000-000003AA0000}"/>
    <cellStyle name="Vírgula 5 2 3 2 2 3" xfId="43520" xr:uid="{00000000-0005-0000-0000-000004AA0000}"/>
    <cellStyle name="Vírgula 5 2 3 2 3" xfId="43521" xr:uid="{00000000-0005-0000-0000-000005AA0000}"/>
    <cellStyle name="Vírgula 5 2 3 2 3 2" xfId="43522" xr:uid="{00000000-0005-0000-0000-000006AA0000}"/>
    <cellStyle name="Vírgula 5 2 3 2 4" xfId="43523" xr:uid="{00000000-0005-0000-0000-000007AA0000}"/>
    <cellStyle name="Vírgula 5 2 3 2 4 2" xfId="43524" xr:uid="{00000000-0005-0000-0000-000008AA0000}"/>
    <cellStyle name="Vírgula 5 2 3 2 5" xfId="43525" xr:uid="{00000000-0005-0000-0000-000009AA0000}"/>
    <cellStyle name="Vírgula 5 2 3 3" xfId="43526" xr:uid="{00000000-0005-0000-0000-00000AAA0000}"/>
    <cellStyle name="Vírgula 5 2 3 3 2" xfId="43527" xr:uid="{00000000-0005-0000-0000-00000BAA0000}"/>
    <cellStyle name="Vírgula 5 2 3 3 2 2" xfId="43528" xr:uid="{00000000-0005-0000-0000-00000CAA0000}"/>
    <cellStyle name="Vírgula 5 2 3 3 3" xfId="43529" xr:uid="{00000000-0005-0000-0000-00000DAA0000}"/>
    <cellStyle name="Vírgula 5 2 3 4" xfId="43530" xr:uid="{00000000-0005-0000-0000-00000EAA0000}"/>
    <cellStyle name="Vírgula 5 2 3 4 2" xfId="43531" xr:uid="{00000000-0005-0000-0000-00000FAA0000}"/>
    <cellStyle name="Vírgula 5 2 3 5" xfId="43532" xr:uid="{00000000-0005-0000-0000-000010AA0000}"/>
    <cellStyle name="Vírgula 5 2 3 5 2" xfId="43533" xr:uid="{00000000-0005-0000-0000-000011AA0000}"/>
    <cellStyle name="Vírgula 5 2 3 6" xfId="43534" xr:uid="{00000000-0005-0000-0000-000012AA0000}"/>
    <cellStyle name="Vírgula 5 2 3 7" xfId="43535" xr:uid="{00000000-0005-0000-0000-000013AA0000}"/>
    <cellStyle name="Vírgula 5 2 3 8" xfId="43536" xr:uid="{00000000-0005-0000-0000-000014AA0000}"/>
    <cellStyle name="Vírgula 5 2 4" xfId="43537" xr:uid="{00000000-0005-0000-0000-000015AA0000}"/>
    <cellStyle name="Vírgula 5 2 4 2" xfId="43538" xr:uid="{00000000-0005-0000-0000-000016AA0000}"/>
    <cellStyle name="Vírgula 5 2 4 2 2" xfId="43539" xr:uid="{00000000-0005-0000-0000-000017AA0000}"/>
    <cellStyle name="Vírgula 5 2 4 2 2 2" xfId="43540" xr:uid="{00000000-0005-0000-0000-000018AA0000}"/>
    <cellStyle name="Vírgula 5 2 4 2 3" xfId="43541" xr:uid="{00000000-0005-0000-0000-000019AA0000}"/>
    <cellStyle name="Vírgula 5 2 4 3" xfId="43542" xr:uid="{00000000-0005-0000-0000-00001AAA0000}"/>
    <cellStyle name="Vírgula 5 2 4 3 2" xfId="43543" xr:uid="{00000000-0005-0000-0000-00001BAA0000}"/>
    <cellStyle name="Vírgula 5 2 4 4" xfId="43544" xr:uid="{00000000-0005-0000-0000-00001CAA0000}"/>
    <cellStyle name="Vírgula 5 2 4 4 2" xfId="43545" xr:uid="{00000000-0005-0000-0000-00001DAA0000}"/>
    <cellStyle name="Vírgula 5 2 4 5" xfId="43546" xr:uid="{00000000-0005-0000-0000-00001EAA0000}"/>
    <cellStyle name="Vírgula 5 2 5" xfId="43547" xr:uid="{00000000-0005-0000-0000-00001FAA0000}"/>
    <cellStyle name="Vírgula 5 2 5 2" xfId="43548" xr:uid="{00000000-0005-0000-0000-000020AA0000}"/>
    <cellStyle name="Vírgula 5 2 5 2 2" xfId="43549" xr:uid="{00000000-0005-0000-0000-000021AA0000}"/>
    <cellStyle name="Vírgula 5 2 5 3" xfId="43550" xr:uid="{00000000-0005-0000-0000-000022AA0000}"/>
    <cellStyle name="Vírgula 5 2 6" xfId="43551" xr:uid="{00000000-0005-0000-0000-000023AA0000}"/>
    <cellStyle name="Vírgula 5 2 6 2" xfId="43552" xr:uid="{00000000-0005-0000-0000-000024AA0000}"/>
    <cellStyle name="Vírgula 5 2 7" xfId="43553" xr:uid="{00000000-0005-0000-0000-000025AA0000}"/>
    <cellStyle name="Vírgula 5 2 7 2" xfId="43554" xr:uid="{00000000-0005-0000-0000-000026AA0000}"/>
    <cellStyle name="Vírgula 5 2 8" xfId="43555" xr:uid="{00000000-0005-0000-0000-000027AA0000}"/>
    <cellStyle name="Vírgula 5 2 9" xfId="43556" xr:uid="{00000000-0005-0000-0000-000028AA0000}"/>
    <cellStyle name="Vírgula 5 3" xfId="43557" xr:uid="{00000000-0005-0000-0000-000029AA0000}"/>
    <cellStyle name="Vírgula 5 3 2" xfId="43558" xr:uid="{00000000-0005-0000-0000-00002AAA0000}"/>
    <cellStyle name="Vírgula 5 3 2 2" xfId="43559" xr:uid="{00000000-0005-0000-0000-00002BAA0000}"/>
    <cellStyle name="Vírgula 5 3 2 2 2" xfId="43560" xr:uid="{00000000-0005-0000-0000-00002CAA0000}"/>
    <cellStyle name="Vírgula 5 3 2 2 2 2" xfId="43561" xr:uid="{00000000-0005-0000-0000-00002DAA0000}"/>
    <cellStyle name="Vírgula 5 3 2 2 2 2 2" xfId="43562" xr:uid="{00000000-0005-0000-0000-00002EAA0000}"/>
    <cellStyle name="Vírgula 5 3 2 2 2 3" xfId="43563" xr:uid="{00000000-0005-0000-0000-00002FAA0000}"/>
    <cellStyle name="Vírgula 5 3 2 2 3" xfId="43564" xr:uid="{00000000-0005-0000-0000-000030AA0000}"/>
    <cellStyle name="Vírgula 5 3 2 2 3 2" xfId="43565" xr:uid="{00000000-0005-0000-0000-000031AA0000}"/>
    <cellStyle name="Vírgula 5 3 2 2 4" xfId="43566" xr:uid="{00000000-0005-0000-0000-000032AA0000}"/>
    <cellStyle name="Vírgula 5 3 2 2 4 2" xfId="43567" xr:uid="{00000000-0005-0000-0000-000033AA0000}"/>
    <cellStyle name="Vírgula 5 3 2 2 5" xfId="43568" xr:uid="{00000000-0005-0000-0000-000034AA0000}"/>
    <cellStyle name="Vírgula 5 3 2 3" xfId="43569" xr:uid="{00000000-0005-0000-0000-000035AA0000}"/>
    <cellStyle name="Vírgula 5 3 2 3 2" xfId="43570" xr:uid="{00000000-0005-0000-0000-000036AA0000}"/>
    <cellStyle name="Vírgula 5 3 2 3 2 2" xfId="43571" xr:uid="{00000000-0005-0000-0000-000037AA0000}"/>
    <cellStyle name="Vírgula 5 3 2 3 3" xfId="43572" xr:uid="{00000000-0005-0000-0000-000038AA0000}"/>
    <cellStyle name="Vírgula 5 3 2 4" xfId="43573" xr:uid="{00000000-0005-0000-0000-000039AA0000}"/>
    <cellStyle name="Vírgula 5 3 2 4 2" xfId="43574" xr:uid="{00000000-0005-0000-0000-00003AAA0000}"/>
    <cellStyle name="Vírgula 5 3 2 5" xfId="43575" xr:uid="{00000000-0005-0000-0000-00003BAA0000}"/>
    <cellStyle name="Vírgula 5 3 2 5 2" xfId="43576" xr:uid="{00000000-0005-0000-0000-00003CAA0000}"/>
    <cellStyle name="Vírgula 5 3 2 6" xfId="43577" xr:uid="{00000000-0005-0000-0000-00003DAA0000}"/>
    <cellStyle name="Vírgula 5 3 2 7" xfId="43578" xr:uid="{00000000-0005-0000-0000-00003EAA0000}"/>
    <cellStyle name="Vírgula 5 3 2 8" xfId="43579" xr:uid="{00000000-0005-0000-0000-00003FAA0000}"/>
    <cellStyle name="Vírgula 5 3 3" xfId="43580" xr:uid="{00000000-0005-0000-0000-000040AA0000}"/>
    <cellStyle name="Vírgula 5 3 3 2" xfId="43581" xr:uid="{00000000-0005-0000-0000-000041AA0000}"/>
    <cellStyle name="Vírgula 5 3 3 2 2" xfId="43582" xr:uid="{00000000-0005-0000-0000-000042AA0000}"/>
    <cellStyle name="Vírgula 5 3 3 2 2 2" xfId="43583" xr:uid="{00000000-0005-0000-0000-000043AA0000}"/>
    <cellStyle name="Vírgula 5 3 3 2 3" xfId="43584" xr:uid="{00000000-0005-0000-0000-000044AA0000}"/>
    <cellStyle name="Vírgula 5 3 3 3" xfId="43585" xr:uid="{00000000-0005-0000-0000-000045AA0000}"/>
    <cellStyle name="Vírgula 5 3 3 3 2" xfId="43586" xr:uid="{00000000-0005-0000-0000-000046AA0000}"/>
    <cellStyle name="Vírgula 5 3 3 4" xfId="43587" xr:uid="{00000000-0005-0000-0000-000047AA0000}"/>
    <cellStyle name="Vírgula 5 3 3 4 2" xfId="43588" xr:uid="{00000000-0005-0000-0000-000048AA0000}"/>
    <cellStyle name="Vírgula 5 3 3 5" xfId="43589" xr:uid="{00000000-0005-0000-0000-000049AA0000}"/>
    <cellStyle name="Vírgula 5 3 4" xfId="43590" xr:uid="{00000000-0005-0000-0000-00004AAA0000}"/>
    <cellStyle name="Vírgula 5 3 4 2" xfId="43591" xr:uid="{00000000-0005-0000-0000-00004BAA0000}"/>
    <cellStyle name="Vírgula 5 3 4 2 2" xfId="43592" xr:uid="{00000000-0005-0000-0000-00004CAA0000}"/>
    <cellStyle name="Vírgula 5 3 4 3" xfId="43593" xr:uid="{00000000-0005-0000-0000-00004DAA0000}"/>
    <cellStyle name="Vírgula 5 3 5" xfId="43594" xr:uid="{00000000-0005-0000-0000-00004EAA0000}"/>
    <cellStyle name="Vírgula 5 3 5 2" xfId="43595" xr:uid="{00000000-0005-0000-0000-00004FAA0000}"/>
    <cellStyle name="Vírgula 5 3 6" xfId="43596" xr:uid="{00000000-0005-0000-0000-000050AA0000}"/>
    <cellStyle name="Vírgula 5 3 6 2" xfId="43597" xr:uid="{00000000-0005-0000-0000-000051AA0000}"/>
    <cellStyle name="Vírgula 5 3 7" xfId="43598" xr:uid="{00000000-0005-0000-0000-000052AA0000}"/>
    <cellStyle name="Vírgula 5 3 8" xfId="43599" xr:uid="{00000000-0005-0000-0000-000053AA0000}"/>
    <cellStyle name="Vírgula 5 3 9" xfId="43600" xr:uid="{00000000-0005-0000-0000-000054AA0000}"/>
    <cellStyle name="Vírgula 5 4" xfId="43601" xr:uid="{00000000-0005-0000-0000-000055AA0000}"/>
    <cellStyle name="Vírgula 5 4 2" xfId="43602" xr:uid="{00000000-0005-0000-0000-000056AA0000}"/>
    <cellStyle name="Vírgula 5 4 2 2" xfId="43603" xr:uid="{00000000-0005-0000-0000-000057AA0000}"/>
    <cellStyle name="Vírgula 5 4 2 2 2" xfId="43604" xr:uid="{00000000-0005-0000-0000-000058AA0000}"/>
    <cellStyle name="Vírgula 5 4 2 2 2 2" xfId="43605" xr:uid="{00000000-0005-0000-0000-000059AA0000}"/>
    <cellStyle name="Vírgula 5 4 2 2 2 2 2" xfId="43606" xr:uid="{00000000-0005-0000-0000-00005AAA0000}"/>
    <cellStyle name="Vírgula 5 4 2 2 2 3" xfId="43607" xr:uid="{00000000-0005-0000-0000-00005BAA0000}"/>
    <cellStyle name="Vírgula 5 4 2 2 3" xfId="43608" xr:uid="{00000000-0005-0000-0000-00005CAA0000}"/>
    <cellStyle name="Vírgula 5 4 2 2 3 2" xfId="43609" xr:uid="{00000000-0005-0000-0000-00005DAA0000}"/>
    <cellStyle name="Vírgula 5 4 2 2 4" xfId="43610" xr:uid="{00000000-0005-0000-0000-00005EAA0000}"/>
    <cellStyle name="Vírgula 5 4 2 2 4 2" xfId="43611" xr:uid="{00000000-0005-0000-0000-00005FAA0000}"/>
    <cellStyle name="Vírgula 5 4 2 2 5" xfId="43612" xr:uid="{00000000-0005-0000-0000-000060AA0000}"/>
    <cellStyle name="Vírgula 5 4 2 3" xfId="43613" xr:uid="{00000000-0005-0000-0000-000061AA0000}"/>
    <cellStyle name="Vírgula 5 4 2 3 2" xfId="43614" xr:uid="{00000000-0005-0000-0000-000062AA0000}"/>
    <cellStyle name="Vírgula 5 4 2 3 2 2" xfId="43615" xr:uid="{00000000-0005-0000-0000-000063AA0000}"/>
    <cellStyle name="Vírgula 5 4 2 3 3" xfId="43616" xr:uid="{00000000-0005-0000-0000-000064AA0000}"/>
    <cellStyle name="Vírgula 5 4 2 4" xfId="43617" xr:uid="{00000000-0005-0000-0000-000065AA0000}"/>
    <cellStyle name="Vírgula 5 4 2 4 2" xfId="43618" xr:uid="{00000000-0005-0000-0000-000066AA0000}"/>
    <cellStyle name="Vírgula 5 4 2 5" xfId="43619" xr:uid="{00000000-0005-0000-0000-000067AA0000}"/>
    <cellStyle name="Vírgula 5 4 2 5 2" xfId="43620" xr:uid="{00000000-0005-0000-0000-000068AA0000}"/>
    <cellStyle name="Vírgula 5 4 2 6" xfId="43621" xr:uid="{00000000-0005-0000-0000-000069AA0000}"/>
    <cellStyle name="Vírgula 5 4 2 7" xfId="43622" xr:uid="{00000000-0005-0000-0000-00006AAA0000}"/>
    <cellStyle name="Vírgula 5 4 2 8" xfId="43623" xr:uid="{00000000-0005-0000-0000-00006BAA0000}"/>
    <cellStyle name="Vírgula 5 4 3" xfId="43624" xr:uid="{00000000-0005-0000-0000-00006CAA0000}"/>
    <cellStyle name="Vírgula 5 4 3 2" xfId="43625" xr:uid="{00000000-0005-0000-0000-00006DAA0000}"/>
    <cellStyle name="Vírgula 5 4 3 2 2" xfId="43626" xr:uid="{00000000-0005-0000-0000-00006EAA0000}"/>
    <cellStyle name="Vírgula 5 4 3 2 2 2" xfId="43627" xr:uid="{00000000-0005-0000-0000-00006FAA0000}"/>
    <cellStyle name="Vírgula 5 4 3 2 3" xfId="43628" xr:uid="{00000000-0005-0000-0000-000070AA0000}"/>
    <cellStyle name="Vírgula 5 4 3 3" xfId="43629" xr:uid="{00000000-0005-0000-0000-000071AA0000}"/>
    <cellStyle name="Vírgula 5 4 3 3 2" xfId="43630" xr:uid="{00000000-0005-0000-0000-000072AA0000}"/>
    <cellStyle name="Vírgula 5 4 3 4" xfId="43631" xr:uid="{00000000-0005-0000-0000-000073AA0000}"/>
    <cellStyle name="Vírgula 5 4 3 4 2" xfId="43632" xr:uid="{00000000-0005-0000-0000-000074AA0000}"/>
    <cellStyle name="Vírgula 5 4 3 5" xfId="43633" xr:uid="{00000000-0005-0000-0000-000075AA0000}"/>
    <cellStyle name="Vírgula 5 4 4" xfId="43634" xr:uid="{00000000-0005-0000-0000-000076AA0000}"/>
    <cellStyle name="Vírgula 5 4 4 2" xfId="43635" xr:uid="{00000000-0005-0000-0000-000077AA0000}"/>
    <cellStyle name="Vírgula 5 4 4 2 2" xfId="43636" xr:uid="{00000000-0005-0000-0000-000078AA0000}"/>
    <cellStyle name="Vírgula 5 4 4 3" xfId="43637" xr:uid="{00000000-0005-0000-0000-000079AA0000}"/>
    <cellStyle name="Vírgula 5 4 5" xfId="43638" xr:uid="{00000000-0005-0000-0000-00007AAA0000}"/>
    <cellStyle name="Vírgula 5 4 5 2" xfId="43639" xr:uid="{00000000-0005-0000-0000-00007BAA0000}"/>
    <cellStyle name="Vírgula 5 4 6" xfId="43640" xr:uid="{00000000-0005-0000-0000-00007CAA0000}"/>
    <cellStyle name="Vírgula 5 4 6 2" xfId="43641" xr:uid="{00000000-0005-0000-0000-00007DAA0000}"/>
    <cellStyle name="Vírgula 5 4 7" xfId="43642" xr:uid="{00000000-0005-0000-0000-00007EAA0000}"/>
    <cellStyle name="Vírgula 5 4 8" xfId="43643" xr:uid="{00000000-0005-0000-0000-00007FAA0000}"/>
    <cellStyle name="Vírgula 5 4 9" xfId="43644" xr:uid="{00000000-0005-0000-0000-000080AA0000}"/>
    <cellStyle name="Vírgula 5 5" xfId="43645" xr:uid="{00000000-0005-0000-0000-000081AA0000}"/>
    <cellStyle name="Vírgula 5 5 2" xfId="43646" xr:uid="{00000000-0005-0000-0000-000082AA0000}"/>
    <cellStyle name="Vírgula 5 5 2 2" xfId="43647" xr:uid="{00000000-0005-0000-0000-000083AA0000}"/>
    <cellStyle name="Vírgula 5 5 2 2 2" xfId="43648" xr:uid="{00000000-0005-0000-0000-000084AA0000}"/>
    <cellStyle name="Vírgula 5 5 2 2 2 2" xfId="43649" xr:uid="{00000000-0005-0000-0000-000085AA0000}"/>
    <cellStyle name="Vírgula 5 5 2 2 3" xfId="43650" xr:uid="{00000000-0005-0000-0000-000086AA0000}"/>
    <cellStyle name="Vírgula 5 5 2 3" xfId="43651" xr:uid="{00000000-0005-0000-0000-000087AA0000}"/>
    <cellStyle name="Vírgula 5 5 2 3 2" xfId="43652" xr:uid="{00000000-0005-0000-0000-000088AA0000}"/>
    <cellStyle name="Vírgula 5 5 2 4" xfId="43653" xr:uid="{00000000-0005-0000-0000-000089AA0000}"/>
    <cellStyle name="Vírgula 5 5 2 4 2" xfId="43654" xr:uid="{00000000-0005-0000-0000-00008AAA0000}"/>
    <cellStyle name="Vírgula 5 5 2 5" xfId="43655" xr:uid="{00000000-0005-0000-0000-00008BAA0000}"/>
    <cellStyle name="Vírgula 5 5 3" xfId="43656" xr:uid="{00000000-0005-0000-0000-00008CAA0000}"/>
    <cellStyle name="Vírgula 5 5 3 2" xfId="43657" xr:uid="{00000000-0005-0000-0000-00008DAA0000}"/>
    <cellStyle name="Vírgula 5 5 3 2 2" xfId="43658" xr:uid="{00000000-0005-0000-0000-00008EAA0000}"/>
    <cellStyle name="Vírgula 5 5 3 3" xfId="43659" xr:uid="{00000000-0005-0000-0000-00008FAA0000}"/>
    <cellStyle name="Vírgula 5 5 4" xfId="43660" xr:uid="{00000000-0005-0000-0000-000090AA0000}"/>
    <cellStyle name="Vírgula 5 5 4 2" xfId="43661" xr:uid="{00000000-0005-0000-0000-000091AA0000}"/>
    <cellStyle name="Vírgula 5 5 5" xfId="43662" xr:uid="{00000000-0005-0000-0000-000092AA0000}"/>
    <cellStyle name="Vírgula 5 5 5 2" xfId="43663" xr:uid="{00000000-0005-0000-0000-000093AA0000}"/>
    <cellStyle name="Vírgula 5 5 6" xfId="43664" xr:uid="{00000000-0005-0000-0000-000094AA0000}"/>
    <cellStyle name="Vírgula 5 5 7" xfId="43665" xr:uid="{00000000-0005-0000-0000-000095AA0000}"/>
    <cellStyle name="Vírgula 5 5 8" xfId="43666" xr:uid="{00000000-0005-0000-0000-000096AA0000}"/>
    <cellStyle name="Vírgula 5 6" xfId="43667" xr:uid="{00000000-0005-0000-0000-000097AA0000}"/>
    <cellStyle name="Vírgula 5 6 2" xfId="43668" xr:uid="{00000000-0005-0000-0000-000098AA0000}"/>
    <cellStyle name="Vírgula 5 6 2 2" xfId="43669" xr:uid="{00000000-0005-0000-0000-000099AA0000}"/>
    <cellStyle name="Vírgula 5 6 2 2 2" xfId="43670" xr:uid="{00000000-0005-0000-0000-00009AAA0000}"/>
    <cellStyle name="Vírgula 5 6 2 2 2 2" xfId="43671" xr:uid="{00000000-0005-0000-0000-00009BAA0000}"/>
    <cellStyle name="Vírgula 5 6 2 2 3" xfId="43672" xr:uid="{00000000-0005-0000-0000-00009CAA0000}"/>
    <cellStyle name="Vírgula 5 6 2 3" xfId="43673" xr:uid="{00000000-0005-0000-0000-00009DAA0000}"/>
    <cellStyle name="Vírgula 5 6 2 3 2" xfId="43674" xr:uid="{00000000-0005-0000-0000-00009EAA0000}"/>
    <cellStyle name="Vírgula 5 6 2 4" xfId="43675" xr:uid="{00000000-0005-0000-0000-00009FAA0000}"/>
    <cellStyle name="Vírgula 5 6 2 4 2" xfId="43676" xr:uid="{00000000-0005-0000-0000-0000A0AA0000}"/>
    <cellStyle name="Vírgula 5 6 2 5" xfId="43677" xr:uid="{00000000-0005-0000-0000-0000A1AA0000}"/>
    <cellStyle name="Vírgula 5 6 3" xfId="43678" xr:uid="{00000000-0005-0000-0000-0000A2AA0000}"/>
    <cellStyle name="Vírgula 5 6 3 2" xfId="43679" xr:uid="{00000000-0005-0000-0000-0000A3AA0000}"/>
    <cellStyle name="Vírgula 5 6 3 2 2" xfId="43680" xr:uid="{00000000-0005-0000-0000-0000A4AA0000}"/>
    <cellStyle name="Vírgula 5 6 3 3" xfId="43681" xr:uid="{00000000-0005-0000-0000-0000A5AA0000}"/>
    <cellStyle name="Vírgula 5 6 4" xfId="43682" xr:uid="{00000000-0005-0000-0000-0000A6AA0000}"/>
    <cellStyle name="Vírgula 5 6 4 2" xfId="43683" xr:uid="{00000000-0005-0000-0000-0000A7AA0000}"/>
    <cellStyle name="Vírgula 5 6 5" xfId="43684" xr:uid="{00000000-0005-0000-0000-0000A8AA0000}"/>
    <cellStyle name="Vírgula 5 6 5 2" xfId="43685" xr:uid="{00000000-0005-0000-0000-0000A9AA0000}"/>
    <cellStyle name="Vírgula 5 6 6" xfId="43686" xr:uid="{00000000-0005-0000-0000-0000AAAA0000}"/>
    <cellStyle name="Vírgula 5 7" xfId="43687" xr:uid="{00000000-0005-0000-0000-0000ABAA0000}"/>
    <cellStyle name="Vírgula 5 7 2" xfId="43688" xr:uid="{00000000-0005-0000-0000-0000ACAA0000}"/>
    <cellStyle name="Vírgula 5 7 2 2" xfId="43689" xr:uid="{00000000-0005-0000-0000-0000ADAA0000}"/>
    <cellStyle name="Vírgula 5 7 2 2 2" xfId="43690" xr:uid="{00000000-0005-0000-0000-0000AEAA0000}"/>
    <cellStyle name="Vírgula 5 7 2 3" xfId="43691" xr:uid="{00000000-0005-0000-0000-0000AFAA0000}"/>
    <cellStyle name="Vírgula 5 7 3" xfId="43692" xr:uid="{00000000-0005-0000-0000-0000B0AA0000}"/>
    <cellStyle name="Vírgula 5 7 3 2" xfId="43693" xr:uid="{00000000-0005-0000-0000-0000B1AA0000}"/>
    <cellStyle name="Vírgula 5 7 4" xfId="43694" xr:uid="{00000000-0005-0000-0000-0000B2AA0000}"/>
    <cellStyle name="Vírgula 5 7 4 2" xfId="43695" xr:uid="{00000000-0005-0000-0000-0000B3AA0000}"/>
    <cellStyle name="Vírgula 5 7 5" xfId="43696" xr:uid="{00000000-0005-0000-0000-0000B4AA0000}"/>
    <cellStyle name="Vírgula 5 8" xfId="43697" xr:uid="{00000000-0005-0000-0000-0000B5AA0000}"/>
    <cellStyle name="Vírgula 5 8 2" xfId="43698" xr:uid="{00000000-0005-0000-0000-0000B6AA0000}"/>
    <cellStyle name="Vírgula 5 8 2 2" xfId="43699" xr:uid="{00000000-0005-0000-0000-0000B7AA0000}"/>
    <cellStyle name="Vírgula 5 8 3" xfId="43700" xr:uid="{00000000-0005-0000-0000-0000B8AA0000}"/>
    <cellStyle name="Vírgula 5 9" xfId="43701" xr:uid="{00000000-0005-0000-0000-0000B9AA0000}"/>
    <cellStyle name="Vírgula 6" xfId="12" xr:uid="{00000000-0005-0000-0000-0000BAAA0000}"/>
    <cellStyle name="Vírgula 6 2" xfId="43702" xr:uid="{00000000-0005-0000-0000-0000BBAA0000}"/>
    <cellStyle name="Vírgula 7" xfId="43703" xr:uid="{00000000-0005-0000-0000-0000BCAA0000}"/>
    <cellStyle name="Vírgula 8" xfId="43704" xr:uid="{00000000-0005-0000-0000-0000BDAA0000}"/>
    <cellStyle name="Vírgula 8 2" xfId="43705" xr:uid="{00000000-0005-0000-0000-0000BEAA0000}"/>
    <cellStyle name="Vírgula 8 2 2" xfId="43706" xr:uid="{00000000-0005-0000-0000-0000BFAA0000}"/>
    <cellStyle name="Vírgula 8 3" xfId="43707" xr:uid="{00000000-0005-0000-0000-0000C0AA0000}"/>
    <cellStyle name="Vírgula 9" xfId="43708" xr:uid="{00000000-0005-0000-0000-0000C1AA0000}"/>
    <cellStyle name="Vírgula 9 2" xfId="43709" xr:uid="{00000000-0005-0000-0000-0000C2AA0000}"/>
    <cellStyle name="Vírgula 9 2 2" xfId="43710" xr:uid="{00000000-0005-0000-0000-0000C3AA0000}"/>
    <cellStyle name="Vírgula 9 3" xfId="43711" xr:uid="{00000000-0005-0000-0000-0000C4AA0000}"/>
  </cellStyles>
  <dxfs count="24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</dxf>
  </dxfs>
  <tableStyles count="0" defaultTableStyle="TableStyleMedium9" defaultPivotStyle="PivotStyleLight16"/>
  <colors>
    <mruColors>
      <color rgb="FFAFB66A"/>
      <color rgb="FFCCFF99"/>
      <color rgb="FF00FF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styles" Target="styles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46288</xdr:colOff>
      <xdr:row>0</xdr:row>
      <xdr:rowOff>123266</xdr:rowOff>
    </xdr:from>
    <xdr:to>
      <xdr:col>2</xdr:col>
      <xdr:colOff>151984</xdr:colOff>
      <xdr:row>5</xdr:row>
      <xdr:rowOff>134696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E0B58DD-CC00-4608-B732-9DB3FE7D1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713" y="123266"/>
          <a:ext cx="1048671" cy="10115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207917</xdr:colOff>
      <xdr:row>0</xdr:row>
      <xdr:rowOff>165191</xdr:rowOff>
    </xdr:from>
    <xdr:to>
      <xdr:col>0</xdr:col>
      <xdr:colOff>855617</xdr:colOff>
      <xdr:row>3</xdr:row>
      <xdr:rowOff>113453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C217E6F-13DB-47B6-8E75-1C801A9DA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917" y="165191"/>
          <a:ext cx="662940" cy="6014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843645</xdr:colOff>
      <xdr:row>0</xdr:row>
      <xdr:rowOff>27214</xdr:rowOff>
    </xdr:from>
    <xdr:to>
      <xdr:col>17</xdr:col>
      <xdr:colOff>421824</xdr:colOff>
      <xdr:row>3</xdr:row>
      <xdr:rowOff>94191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4F02FB2-8128-43AD-9111-9F25EAD21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49505" y="27214"/>
          <a:ext cx="652599" cy="5794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o\c\Soercel-2000\DTE\CST\Or&#231;amento\SISTEMA%20EL&#201;TRICO%20LTQ\TOSHIBA\Planejamento\FERROSTA\PL-AQUAC\MAPA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j\c\Keyloir%20Trabalhos\Zortea\Arquivos%20Oficiais\Completo\WINDOWS\TEMP\eap\Soercel-2000\DTE\CST\Or&#231;amento\SISTEMA%20EL&#201;TRICO%20LTQ\TOSHIBA\Planejamento\FERROSTA\PL-AQUAC\MAPA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p-11207\c\Sergio\Amazonas\Dom%20eliseu\Bm%208-abr-dom%20elis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86dx2\c\FERROSTA\PL-AQUAC\MAPA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Startup" Target="PLA/Works/MATRIZ/EAP/Curva%201%20folh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c\LECDEMOS\Hitaeng\PROJETOS\EMBASA\Ad-Feij&#227;o\BA-MENDES\Atrab1\LATIN\apg\Mc-APG\AT-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lhadofrade\cesan%20projetos\Res&#237;duos%20S&#243;lidos\Cons&#243;rcio%20Pref.%20Marechal%20Floriano%20e%20Domingos%20Martins\CHORUME%20e%20BIOG&#193;S\CMFDM1%20292%2001%20-%20Unid.de%20Processamento%20de%20Res&#237;duos%20-%20Reservat&#243;rio%20Met&#225;lic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Ideally\Downloads\Documents%20and%20Settings\ivan\Meus%20documentos\Adolfo\Planejamento\Procedimentos\Planejamento\Revisado\Cronograma%20Financeir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fabiano\Downloads\10039\ca_arqs\eletrica\e0104500.doc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atlas\DOCUME~1\LIDIAN~1\CONFIG~1\Temp\XPgrpwise\David%20Louren&#231;o\Painel%20de%20Controle%20-%20Nova%20Revis&#227;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TESE031\Usuarios\DOC\Micro_ASHFORD\PLANILHAS%202001%20(TUDO)\PROJETO%20ALVORADA%202\ALVORADA%20COMPLETO\E.E%20E.F.M.%20Napole&#227;o%20A.%20N&#243;brega%20-%20S.%20Mamed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ROLE\CONTROLE2\Se&#231;&#227;o%20T&#233;cnica\DIVERSO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TESE031\Usuarios\DOC\Micro_ASHFORD\PLANILHAS%202001%20(TUDO)\PROJETO%20ALVORADA%202\ALVORADA%20COMPLETO\E.E%20E.F.M.%20de%20Alcantil%20-%20Alcanti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liarde\shareddocs\OBRAS\Projeto%20da%20%20ES-381-NOVA%20VEN&#201;CIA\Medi&#231;&#245;es\7&#170;\Documents%20and%20Settings\Gustavo\Desktop\DERTES%202006\Construtora%20&#193;pia%20Ltda._Contrato%20015_2006\ES%20446%20-%20PLANILHA%20OBR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-m11\publico\WINDOWS\TEMP\B5348E-LM001_R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infra2/Meus%20documentos/Downloads/Laudo%20072-2014%20-%2059635061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dson\aagua\AAGUA\ORCAMENT\2000\INTERIOR\AFONSO%20CLAUDIO\ACSP8%20010%2000%20-%20CAPTA&#199;&#195;O%20SERRA%20PELAD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lhadofrade\cesan%20projetos\Documents%20and%20Settings\&#193;tila\Meus%20documentos\HPS\Ponte%20Nova\CMFDM1%20313%2001%20-%20Unid.de%20Proc&#186;%20de%20Res&#237;duos%20-%20Cub&#237;culo%20do%20BIOG&#193;S%20e%20Queimad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u-a\01-md-2005\EQUIP\MAQUINAS\I02011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jamento\MILPLAN%20(C)\DOCUME~1\Ricardo\LOCALS~1\Temp\Temporary%20Directory%201%20for%20Ata%20Eletronica%20-%20Prensa%20de%20Rolos%20-%20Sem%2046-06%20-%2013-11-06.zip\EAP%20-%20Prensa%20de%20Rolos%20-%20Sem%2045-06%20-%2006-11-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nectdb\Documentos\ORCAMENTO\orcamento%202007\p%20m%20serra\CD%20CP030-07\Edital\Anexo%20I\Planilha%20de%20Pre&#231;os\RL.ORC.AGU.005.R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OR96088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CB95571\15MP_09.200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n-bigossi\d\Andressa\Andressa\canal%20bigossi\BM_CHEIM\BM\16&#170;BM\16&#186;%20MP%20Cheim_ok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toria\C\AAGUA\Orcament\2002\INTERIOR\CONCEI&#199;&#195;O%20DA%20BARRA\CBSD1%20066%2002%20-%20TRAVESSIA%203%20%20-%20(%20SOBRE%20O%20RIO%20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ERAL\Meus%20documentos\Ganem\Or&#231;%20Ca&#231;aroca%20Final\GERAL\Meus%20documentos\HPS\&#193;gua\OR\CBSD1%20066%2002%20-%20TRAVESSIA%203%20%20-%20(%20SOBRE%20O%20RIO%20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nharia01\D-eng01\Meus%20documentos_Eng%201D\PREFEITURAS%20MUNICIPAIS%20ENG.%201\Joao%20Pessoa\JO&#195;O%20PESSOA%202005\Al&#231;a%20Beira%20Rio_2004\relat&#243;rio\Der\DER\PB008norte\Pb008n-RelFinal01\Pb008n-RelFinal01-Dimens&amp;ComparaPavi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B66E0D9\11%20Med%20Lote6%20Mar&#231;o%2008%20APIA.xl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toria02\projetos\cad\der-es\059_16\tecnica\relatorios\01%20-%20CONTRATO%20009.2017\10%20-%20OBRA%2009%20-%20VSC\03%20-%20REL\07%20-%20JAN.2018\07%20-%20ITEF\AN&#193;LISE%20VIADUTO%20ST%20CATARINA\01%20-%20Aterro_VSC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vrdvitsa02\dados\DADOS\GEPOP\Montage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ub_geral\Atrab\tecsan\MC-Calc\MC-E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lso\e\14%20Med%20Lote6%20Jun08%20Api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1064B80\13&#170;%20Med%20Lote6%20maio%2008%20API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HD%201/Traco%20Forte/Pref.%20Guarapar&#237;/Creche/planilha%20cemei%20Maria%20Gam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arcia\Receita%20Federal%20-%20RJ\Preg&#227;o%203-2013%20-%20Ag.%20Modelo%20B%20Pirai%20e%20Resende\EDITAL%201-2013-%20ADAPTACAO%20PROJETO%20BASICO%20-%20AGENCIA%20MODELO\ANEXO%20V%20-%20PLANILHA%20DE%20OR&#199;AMENTO%20E%20CRONOGRAM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ecucao\lobo%201\Renato%20Lobo\Or&#231;amento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toria\C\AAGUA\Orcament\2001\Interior\Nova%20Ven&#233;cia\NVSD8%20002%2001%20-%20rev1%20-%20ADUTORA%20DE%20&#193;GUA%20TRATADA%20DN%20250%20F&#186;F&#186;%20-%20GRAVIDAD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lhadofrade\cesan%20projetos\AAGUA\Orcament\2001\Interior\Nova%20Ven&#233;cia\NVSD8%20002%2001%20-%20ADUTORA%20DE%20&#193;GUA%20TRATADA%20DN%20250%20F&#186;F&#186;%20-%20GRAVIDADE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correa\AppData\Local\Microsoft\Windows\Temporary%20Internet%20Files\Content.IE5\DXMRNJH5\Medi&#231;&#227;o%20Modelo%20Caixa%2024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esktop/PLANILHA_TJFES_AUTOMSEG_06_01_10_fin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USTI&#199;A%20FEDERAL\Predio%20Sede%20%20Vitoria%20ES%20-%202009\Justi&#231;a%20Federal%201&#170;%20Instancia\PLANILHA%20OR&#199;AMENTARIA\Or&#231;amento\JFES_Planilha_Orc_Rev02-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ados/Documents%20and%20Settings/Gustavo/Desktop/DERTES%202006/Construtora%20&#193;pia%20Ltda._Contrato%20015_2006/ES%20446%20-%20PLANILHA%20OBR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80\Tecnico\Condominios\&#212;mega\Residencial%20Manac&#225;\Material%20CAIXA\Res.%20Manac&#225;%20Planilhas%20Caixa_1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Atlas\Obras%202007-2008-2009\Obra%20195%20-%20Vale%20-%20Amplia&#231;&#227;o%20do%20p&#225;tio%20da%20moega%20de%20gusa\PLANEJAMENTO%20E%20CONTROLE%20195\Cronograma%20Obra%20195\Anexo%2001%20-%20EAP%20(Ok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lhadofrade\cesan%20projetos\Drenagem\Or&#231;ament\2001\Interior\Nova%20Ven&#233;cia\Estim.%20-%20Eng&#186;%20Mari&#226;ngela\NVSD1%20076%2001%20-%20SISTEMA%20DE%20DRENAGEM%20-%20NOVA%20VEN&#201;CI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durb-db-01\PUB_GT\Emendas%20Parlamentares%202007-revisado%20SEDURB\TUCUM&#195;\MC\TEXTO\Or&#231;a%20e%20Compo%20CACHOEIRA%20DO%20COUT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Atlas\Samarco%20-%20Planejamento\Outokumpu\1452Fverde_rev_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thur\c\Documents%20and%20Settings\Marlem\Configura&#231;&#245;es%20locais\Temporary%20Internet%20Files\Content.IE5\MNSRGR4Z\RL.ORC.TODOS.R0.xls" TargetMode="External"/></Relationships>
</file>

<file path=xl/externalLinks/_rels/externalLink4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.DREN_S.SILVANO_COLAT_OBRAS/RECAP%20E%20REMANESCENTE%202026/11.%20MEDI&#199;&#213;ES/1&#170;%20Medi&#231;&#227;o%20-%2019.06.2026%20a%2016.08.2026/pleito%2018.08.2026/CT%20023%202026%20-%201&#170;%20Medi&#231;&#227;o%20SEDURB%20Revisada.xlsx" TargetMode="External"/><Relationship Id="rId2" Type="http://schemas.openxmlformats.org/officeDocument/2006/relationships/externalLinkPath" Target="file:///Z:\SUBSPURB\M.DREN_S.SILVANO_COLAT_OBRAS\RECAP%20E%20REMANESCENTE%202026\11.%20MEDI&#199;&#213;ES\1&#170;%20Medi&#231;&#227;o%20-%2019.06.2026%20a%2016.08.2026\pleito%2018.08.2026\CT%20023%202026%20-%201&#170;%20Medi&#231;&#227;o%20SEDURB%20Revisada.xlsx" TargetMode="External"/><Relationship Id="rId1" Type="http://schemas.openxmlformats.org/officeDocument/2006/relationships/externalLinkPath" Target="/SUBSPURB/M.DREN_S.SILVANO_COLAT_OBRAS/RECAP%20E%20REMANESCENTE%202026/11.%20MEDI&#199;&#213;ES/1&#170;%20Medi&#231;&#227;o%20-%2019.06.2026%20a%2016.08.2026/pleito%2018.08.2026/CT%20023%202026%20-%201&#170;%20Medi&#231;&#227;o%20SEDURB%20Revisada.xlsx" TargetMode="External"/></Relationships>
</file>

<file path=xl/externalLinks/_rels/externalLink5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.DREN_S.SILVANO_COLAT_OBRAS/RECAP%20E%20REMANESCENTE%202026/11.%20MEDI&#199;&#213;ES/2&#170;%20Medi&#231;&#227;o%20-%2017.08.2026a%2031.08.2026/pleito%2003.09.2026/CT%20023%202026%20-%202&#170;%20Medi&#231;&#227;o.xlsx" TargetMode="External"/><Relationship Id="rId2" Type="http://schemas.openxmlformats.org/officeDocument/2006/relationships/externalLinkPath" Target="file:///Z:\SUBSPURB\M.DREN_S.SILVANO_COLAT_OBRAS\RECAP%20E%20REMANESCENTE%202026\11.%20MEDI&#199;&#213;ES\2&#170;%20Medi&#231;&#227;o%20-%2017.08.2026a%2031.08.2026\pleito%2003.09.2026\CT%20023%202026%20-%202&#170;%20Medi&#231;&#227;o.xlsx" TargetMode="External"/><Relationship Id="rId1" Type="http://schemas.openxmlformats.org/officeDocument/2006/relationships/externalLinkPath" Target="/SUBSPURB/M.DREN_S.SILVANO_COLAT_OBRAS/RECAP%20E%20REMANESCENTE%202026/11.%20MEDI&#199;&#213;ES/2&#170;%20Medi&#231;&#227;o%20-%2017.08.2026a%2031.08.2026/pleito%2003.09.2026/CT%20023%202026%20-%202&#170;%20Medi&#231;&#227;o.xlsx" TargetMode="External"/></Relationships>
</file>

<file path=xl/externalLinks/_rels/externalLink5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M.DREN_VV_CARIAC_OBRAS/EBAP%20GAIVOTAS/15%20-%20MEDICOES/24&#170;%20Medi&#231;&#227;o%20-%2018.07.2026%20a%2010.08.2026/CT_008.2024_BM24%20SEDURB.xlsm" TargetMode="External"/><Relationship Id="rId2" Type="http://schemas.openxmlformats.org/officeDocument/2006/relationships/externalLinkPath" Target="file:///Z:\SUBSPURB\M.DREN_VV_CARIAC_OBRAS\EBAP%20GAIVOTAS\15%20-%20MEDICOES\24&#170;%20Medi&#231;&#227;o%20-%2018.07.2026%20a%2010.08.2026\CT_008.2024_BM24%20SEDURB.xlsm" TargetMode="External"/><Relationship Id="rId1" Type="http://schemas.openxmlformats.org/officeDocument/2006/relationships/externalLinkPath" Target="/SUBSPURB/M.DREN_VV_CARIAC_OBRAS/EBAP%20GAIVOTAS/15%20-%20MEDICOES/24&#170;%20Medi&#231;&#227;o%20-%2018.07.2026%20a%2010.08.2026/CT_008.2024_BM24%20SEDUR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EAP"/>
      <sheetName val="CURVA GERAL"/>
      <sheetName val="CURVAS - S"/>
      <sheetName val="9.1 - CURVA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-Bm 8"/>
      <sheetName val="Bm 8"/>
      <sheetName val="Rede 8"/>
      <sheetName val="ValueList_Helper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EAP"/>
      <sheetName val="CURVA GERAL"/>
      <sheetName val="CURVA 40%"/>
      <sheetName val="CURVA 50% "/>
      <sheetName val="CURVA  60%"/>
      <sheetName val="CURVAS - S"/>
      <sheetName val="Pick List"/>
      <sheetName val="Índice"/>
      <sheetName val="Cron Eco Fin"/>
      <sheetName val="Apoio Fixo"/>
      <sheetName val="Apoio Variável"/>
      <sheetName val="RESUMO Hh"/>
      <sheetName val="BINS"/>
      <sheetName val="EQUIP"/>
      <sheetName val="Espelho Histograma MO"/>
      <sheetName val="Links"/>
      <sheetName val="Relatório Visita Técnica"/>
      <sheetName val="Tabela Reajustes"/>
      <sheetName val="Anexo III BDI"/>
      <sheetName val="Histograma - 03 turnos"/>
      <sheetName val="Tabela Nivel Salarial ATUALIZAD"/>
      <sheetName val="Histograma MO "/>
      <sheetName val="Formação de Preços"/>
      <sheetName val="PLANILHA DE CUSTOS"/>
      <sheetName val="2. Encargos Sociais"/>
      <sheetName val="3.1 Ferram. &amp; Equip. Especiais"/>
      <sheetName val="3.2 EPI's Especiais"/>
      <sheetName val="KM's Entre Aracruz e ........"/>
      <sheetName val="4.1 Transportes Operacional"/>
      <sheetName val="4.2 Ferramental Individual"/>
      <sheetName val="4.3 Material de Consumo "/>
      <sheetName val="4.4  Gases Industriais"/>
      <sheetName val="4.5 Despesas Viagem - APV's"/>
      <sheetName val="4.6 Custo Operac. MOI"/>
      <sheetName val="4.7 - Materiais Elétricos"/>
      <sheetName val="5.1 Equip. Elevevação e Carga"/>
      <sheetName val="6.2 Valores Unitários Exames"/>
      <sheetName val="6.3 Seguro de Vida"/>
      <sheetName val="6.4  Assist.Médica &amp; Odontogica"/>
      <sheetName val="6.5 Cursos &amp;Treinamento"/>
      <sheetName val="6.6 Transportes Pessoal - Apoio"/>
      <sheetName val="6.7  Refeições  - Alimentação"/>
      <sheetName val="6.8 Hospedagem"/>
      <sheetName val="6.9 EPI's &amp; Uniforme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HISTOGRAMA-M.O"/>
      <sheetName val="Modelo Atual (2)"/>
      <sheetName val="orc_csdareal_eng"/>
      <sheetName val="CNAExRAT"/>
      <sheetName val="HIST MO IND SEMANAS"/>
      <sheetName val="HHdQTD"/>
      <sheetName val="Curva 1 folha"/>
      <sheetName val="Orc_Pad_Edif_Analítico"/>
      <sheetName val="Orc_Compl_Analítico"/>
      <sheetName val="List"/>
      <sheetName val="BD2"/>
      <sheetName val="Compromissado"/>
      <sheetName val="025"/>
      <sheetName val="A_comprometer"/>
      <sheetName val="Realizado"/>
      <sheetName val="Aportes"/>
      <sheetName val="Comprometido_a_Receber"/>
      <sheetName val="Resumo"/>
      <sheetName val="은행"/>
      <sheetName val="VOLUME"/>
      <sheetName val="LISTS"/>
      <sheetName val="Par"/>
      <sheetName val="RG Depots"/>
      <sheetName val="안산기계장치"/>
      <sheetName val="Hoja 1"/>
      <sheetName val="Plants Address"/>
      <sheetName val="AR01"/>
      <sheetName val="Tablas"/>
      <sheetName val="CLASIFICACION DE AI"/>
      <sheetName val="Base da Datos"/>
      <sheetName val="Jun"/>
      <sheetName val="Tables"/>
      <sheetName val="Sheet2"/>
      <sheetName val="Condulete AL - DIVERSOS"/>
      <sheetName val="Painel"/>
      <sheetName val="Informações"/>
      <sheetName val="Qualidade"/>
      <sheetName val="Quantitativo"/>
      <sheetName val="Segurança"/>
      <sheetName val="Cronograma"/>
      <sheetName val="Pilling"/>
      <sheetName val="IEE"/>
      <sheetName val="Curva IEE - C"/>
      <sheetName val="Curva IEE - M"/>
      <sheetName val="Implatanção"/>
      <sheetName val="Inf. Complementares"/>
      <sheetName val="Curva"/>
      <sheetName val="Mapa Chuvas"/>
      <sheetName val="Críticos"/>
      <sheetName val="Rel. Fot."/>
      <sheetName val="Quantitativo Base"/>
      <sheetName val="Cronog Pessoal Civil"/>
      <sheetName val="Cronog Pessoal Montagem"/>
      <sheetName val="Input"/>
      <sheetName val="Area Livre"/>
      <sheetName val="EAP"/>
      <sheetName val="BD"/>
      <sheetName val="Area Deviation"/>
      <sheetName val="Equipment Attributes"/>
      <sheetName val="ProcessSheet"/>
      <sheetName val="Price Summary"/>
      <sheetName val="TAB SALÁRIO"/>
      <sheetName val="BQMPALOC"/>
      <sheetName val="VIZ4"/>
      <sheetName val="VIZ7"/>
      <sheetName val="UZ"/>
      <sheetName val="IMPROD RESUMO"/>
      <sheetName val="HIST_MO_IND_SEMANAS"/>
      <sheetName val="Curva_1_folha"/>
      <sheetName val="HISTOGRAMA-M_O"/>
      <sheetName val="Modelo_Atual_(2)"/>
      <sheetName val="RI"/>
      <sheetName val="Equipment_Attributes"/>
      <sheetName val="Price_Summary"/>
      <sheetName val="IMPROD_RESUMO"/>
      <sheetName val="B"/>
      <sheetName val="Plan1"/>
      <sheetName val="SFM input"/>
      <sheetName val="Look Ups"/>
      <sheetName val="Params"/>
      <sheetName val="Datos"/>
      <sheetName val="DePara"/>
      <sheetName val="BANCO IP"/>
      <sheetName val="Principal"/>
      <sheetName val="APPLICATION 1"/>
      <sheetName val="ESTIMATE 1"/>
      <sheetName val="JOB COST SUMMARY"/>
      <sheetName val="Operational &amp; Dim Data 1"/>
      <sheetName val="SPARE PARTS"/>
      <sheetName val="Design Criteria 1"/>
      <sheetName val="Operational &amp; Dim Data 2"/>
      <sheetName val="Design Criteria 2"/>
      <sheetName val="Operational &amp; Dim Data 3"/>
      <sheetName val="Design Criteria 3"/>
      <sheetName val="Operational &amp; Dim Data 4"/>
      <sheetName val="Design Criteria 4"/>
      <sheetName val="Cost-Misc.Comp."/>
      <sheetName val="Cost-Fab &amp; Assm"/>
      <sheetName val="Shaft&amp;Brgs"/>
      <sheetName val="SCHEDULE"/>
      <sheetName val="DRAG CONV."/>
      <sheetName val="Elec. Costs"/>
      <sheetName val="Cost-TractorComp."/>
      <sheetName val="Cost-Pans"/>
      <sheetName val="Drop Downs"/>
      <sheetName val="Revision LOG"/>
      <sheetName val="APPLICATION_1"/>
      <sheetName val="ESTIMATE_1"/>
      <sheetName val="JOB_COST_SUMMARY"/>
      <sheetName val="Operational_&amp;_Dim_Data_1"/>
      <sheetName val="SPARE_PARTS"/>
      <sheetName val="Design_Criteria_1"/>
      <sheetName val="Operational_&amp;_Dim_Data_2"/>
      <sheetName val="Design_Criteria_2"/>
      <sheetName val="Operational_&amp;_Dim_Data_3"/>
      <sheetName val="Design_Criteria_3"/>
      <sheetName val="Operational_&amp;_Dim_Data_4"/>
      <sheetName val="Design_Criteria_4"/>
      <sheetName val="Cost-Misc_Comp_"/>
      <sheetName val="Cost-Fab_&amp;_Assm"/>
      <sheetName val="DRAG_CONV_"/>
      <sheetName val="Elec__Costs"/>
      <sheetName val="Cost-TractorComp_"/>
      <sheetName val="Drop_Downs"/>
      <sheetName val="Revision_LOG"/>
      <sheetName val="Curva_1_folha1"/>
      <sheetName val="APPLICATION_11"/>
      <sheetName val="ESTIMATE_11"/>
      <sheetName val="JOB_COST_SUMMARY1"/>
      <sheetName val="Operational_&amp;_Dim_Data_11"/>
      <sheetName val="SPARE_PARTS1"/>
      <sheetName val="Design_Criteria_11"/>
      <sheetName val="Operational_&amp;_Dim_Data_21"/>
      <sheetName val="Design_Criteria_21"/>
      <sheetName val="Operational_&amp;_Dim_Data_31"/>
      <sheetName val="Design_Criteria_31"/>
      <sheetName val="Operational_&amp;_Dim_Data_41"/>
      <sheetName val="Design_Criteria_41"/>
      <sheetName val="Cost-Misc_Comp_1"/>
      <sheetName val="Cost-Fab_&amp;_Assm1"/>
      <sheetName val="DRAG_CONV_1"/>
      <sheetName val="Elec__Costs1"/>
      <sheetName val="Cost-TractorComp_1"/>
      <sheetName val="Drop_Downs1"/>
      <sheetName val="Revision_LOG1"/>
      <sheetName val="HIST_MO_IND_SEMANAS1"/>
      <sheetName val="Modelo_Atual_(2)1"/>
      <sheetName val="HISTOGRAMA-M_O1"/>
      <sheetName val="apoio"/>
      <sheetName val="ATIVOS"/>
      <sheetName val="9.2 - CURVA"/>
      <sheetName val="Indexadores"/>
      <sheetName val="estgg"/>
      <sheetName val="Insumos"/>
      <sheetName val="下拉框数据源"/>
      <sheetName val="分类标准"/>
      <sheetName val="Sheet1"/>
      <sheetName val="成本中心与部门的映射"/>
      <sheetName val="8.2 MD"/>
      <sheetName val="BASE"/>
      <sheetName val="Values"/>
      <sheetName val="Drop Down"/>
      <sheetName val="Data Validation"/>
      <sheetName val="Histograma 502"/>
      <sheetName val="Listas"/>
      <sheetName val="DADOS"/>
      <sheetName val="Curva S "/>
      <sheetName val="Total para análise"/>
    </sheetNames>
    <sheetDataSet>
      <sheetData sheetId="0" refreshError="1">
        <row r="11">
          <cell r="F11">
            <v>1</v>
          </cell>
        </row>
        <row r="58">
          <cell r="AG58" t="e">
            <v>#DIV/0!</v>
          </cell>
        </row>
        <row r="60">
          <cell r="AE60" t="e">
            <v>#DIV/0!</v>
          </cell>
          <cell r="AF60" t="e">
            <v>#DIV/0!</v>
          </cell>
          <cell r="AG60" t="e">
            <v>#DIV/0!</v>
          </cell>
        </row>
        <row r="62">
          <cell r="AE62" t="e">
            <v>#DIV/0!</v>
          </cell>
          <cell r="AF62" t="e">
            <v>#DIV/0!</v>
          </cell>
          <cell r="AG62" t="e">
            <v>#DIV/0!</v>
          </cell>
        </row>
        <row r="64">
          <cell r="AE64" t="e">
            <v>#DIV/0!</v>
          </cell>
          <cell r="AF64" t="e">
            <v>#DIV/0!</v>
          </cell>
          <cell r="AG64" t="e">
            <v>#DIV/0!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11">
          <cell r="F11">
            <v>0</v>
          </cell>
        </row>
      </sheetData>
      <sheetData sheetId="36"/>
      <sheetData sheetId="37"/>
      <sheetData sheetId="38">
        <row r="11">
          <cell r="F11">
            <v>0</v>
          </cell>
        </row>
      </sheetData>
      <sheetData sheetId="39">
        <row r="11">
          <cell r="F11">
            <v>0</v>
          </cell>
        </row>
      </sheetData>
      <sheetData sheetId="40"/>
      <sheetData sheetId="41"/>
      <sheetData sheetId="42">
        <row r="11">
          <cell r="F11">
            <v>0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>
        <row r="11">
          <cell r="F11">
            <v>0</v>
          </cell>
        </row>
      </sheetData>
      <sheetData sheetId="51"/>
      <sheetData sheetId="52"/>
      <sheetData sheetId="53">
        <row r="11">
          <cell r="F11">
            <v>0</v>
          </cell>
        </row>
      </sheetData>
      <sheetData sheetId="54"/>
      <sheetData sheetId="55"/>
      <sheetData sheetId="56">
        <row r="11">
          <cell r="F11">
            <v>0</v>
          </cell>
        </row>
      </sheetData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>
        <row r="11">
          <cell r="F11">
            <v>0</v>
          </cell>
        </row>
      </sheetData>
      <sheetData sheetId="72" refreshError="1"/>
      <sheetData sheetId="73"/>
      <sheetData sheetId="74">
        <row r="11">
          <cell r="F11">
            <v>0</v>
          </cell>
        </row>
      </sheetData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1">
          <cell r="F11">
            <v>1</v>
          </cell>
        </row>
      </sheetData>
      <sheetData sheetId="86">
        <row r="11">
          <cell r="F11">
            <v>1</v>
          </cell>
        </row>
      </sheetData>
      <sheetData sheetId="87">
        <row r="11">
          <cell r="F11">
            <v>1</v>
          </cell>
        </row>
      </sheetData>
      <sheetData sheetId="88">
        <row r="11">
          <cell r="F11">
            <v>1</v>
          </cell>
        </row>
      </sheetData>
      <sheetData sheetId="89">
        <row r="11">
          <cell r="F11">
            <v>1</v>
          </cell>
        </row>
      </sheetData>
      <sheetData sheetId="90">
        <row r="11">
          <cell r="F11">
            <v>1</v>
          </cell>
        </row>
      </sheetData>
      <sheetData sheetId="91">
        <row r="11">
          <cell r="F11">
            <v>1</v>
          </cell>
        </row>
      </sheetData>
      <sheetData sheetId="92">
        <row r="11">
          <cell r="F11">
            <v>1</v>
          </cell>
        </row>
      </sheetData>
      <sheetData sheetId="93">
        <row r="11">
          <cell r="F11">
            <v>1</v>
          </cell>
        </row>
      </sheetData>
      <sheetData sheetId="94">
        <row r="11">
          <cell r="F11">
            <v>1</v>
          </cell>
        </row>
      </sheetData>
      <sheetData sheetId="95">
        <row r="11">
          <cell r="F11">
            <v>1</v>
          </cell>
        </row>
      </sheetData>
      <sheetData sheetId="96">
        <row r="11">
          <cell r="F11">
            <v>1</v>
          </cell>
        </row>
      </sheetData>
      <sheetData sheetId="97">
        <row r="11">
          <cell r="F11">
            <v>1</v>
          </cell>
        </row>
      </sheetData>
      <sheetData sheetId="98">
        <row r="11">
          <cell r="F11">
            <v>1</v>
          </cell>
        </row>
      </sheetData>
      <sheetData sheetId="99">
        <row r="11">
          <cell r="F11">
            <v>1</v>
          </cell>
        </row>
      </sheetData>
      <sheetData sheetId="100">
        <row r="11">
          <cell r="F11">
            <v>1</v>
          </cell>
        </row>
      </sheetData>
      <sheetData sheetId="101">
        <row r="11">
          <cell r="F11">
            <v>1</v>
          </cell>
        </row>
      </sheetData>
      <sheetData sheetId="102">
        <row r="11">
          <cell r="F11">
            <v>1</v>
          </cell>
        </row>
      </sheetData>
      <sheetData sheetId="103">
        <row r="11">
          <cell r="F11">
            <v>1</v>
          </cell>
        </row>
      </sheetData>
      <sheetData sheetId="104">
        <row r="11">
          <cell r="F11">
            <v>1</v>
          </cell>
        </row>
      </sheetData>
      <sheetData sheetId="105">
        <row r="11">
          <cell r="F11">
            <v>1</v>
          </cell>
        </row>
      </sheetData>
      <sheetData sheetId="106">
        <row r="11">
          <cell r="F11">
            <v>1</v>
          </cell>
        </row>
      </sheetData>
      <sheetData sheetId="107">
        <row r="11">
          <cell r="F11">
            <v>1</v>
          </cell>
        </row>
      </sheetData>
      <sheetData sheetId="108">
        <row r="11">
          <cell r="F11">
            <v>1</v>
          </cell>
        </row>
      </sheetData>
      <sheetData sheetId="109">
        <row r="11">
          <cell r="F11">
            <v>1</v>
          </cell>
        </row>
      </sheetData>
      <sheetData sheetId="110">
        <row r="11">
          <cell r="F11">
            <v>1</v>
          </cell>
        </row>
      </sheetData>
      <sheetData sheetId="111">
        <row r="11">
          <cell r="F11">
            <v>1</v>
          </cell>
        </row>
      </sheetData>
      <sheetData sheetId="112">
        <row r="11">
          <cell r="F11">
            <v>1</v>
          </cell>
        </row>
      </sheetData>
      <sheetData sheetId="113">
        <row r="11">
          <cell r="F11">
            <v>1</v>
          </cell>
        </row>
      </sheetData>
      <sheetData sheetId="114">
        <row r="11">
          <cell r="F11">
            <v>1</v>
          </cell>
        </row>
      </sheetData>
      <sheetData sheetId="115">
        <row r="11">
          <cell r="F11">
            <v>1</v>
          </cell>
        </row>
      </sheetData>
      <sheetData sheetId="116">
        <row r="11">
          <cell r="F11">
            <v>1</v>
          </cell>
        </row>
      </sheetData>
      <sheetData sheetId="117">
        <row r="11">
          <cell r="F11">
            <v>1</v>
          </cell>
        </row>
      </sheetData>
      <sheetData sheetId="118">
        <row r="11">
          <cell r="F11">
            <v>1</v>
          </cell>
        </row>
      </sheetData>
      <sheetData sheetId="119">
        <row r="11">
          <cell r="F11">
            <v>1</v>
          </cell>
        </row>
      </sheetData>
      <sheetData sheetId="120">
        <row r="11">
          <cell r="F11">
            <v>1</v>
          </cell>
        </row>
      </sheetData>
      <sheetData sheetId="121">
        <row r="11">
          <cell r="F11">
            <v>1</v>
          </cell>
        </row>
      </sheetData>
      <sheetData sheetId="122">
        <row r="11">
          <cell r="F11">
            <v>1</v>
          </cell>
        </row>
      </sheetData>
      <sheetData sheetId="123">
        <row r="11">
          <cell r="F11">
            <v>1</v>
          </cell>
        </row>
      </sheetData>
      <sheetData sheetId="124">
        <row r="11">
          <cell r="F11">
            <v>1</v>
          </cell>
        </row>
      </sheetData>
      <sheetData sheetId="125">
        <row r="11">
          <cell r="F11">
            <v>1</v>
          </cell>
        </row>
      </sheetData>
      <sheetData sheetId="126">
        <row r="11">
          <cell r="F11">
            <v>1</v>
          </cell>
        </row>
      </sheetData>
      <sheetData sheetId="127">
        <row r="11">
          <cell r="F11">
            <v>1</v>
          </cell>
        </row>
      </sheetData>
      <sheetData sheetId="128">
        <row r="11">
          <cell r="F11">
            <v>1</v>
          </cell>
        </row>
      </sheetData>
      <sheetData sheetId="129">
        <row r="11">
          <cell r="F11">
            <v>1</v>
          </cell>
        </row>
      </sheetData>
      <sheetData sheetId="130">
        <row r="11">
          <cell r="F11">
            <v>1</v>
          </cell>
        </row>
      </sheetData>
      <sheetData sheetId="131">
        <row r="11">
          <cell r="F11">
            <v>1</v>
          </cell>
        </row>
      </sheetData>
      <sheetData sheetId="132">
        <row r="11">
          <cell r="F11">
            <v>1</v>
          </cell>
        </row>
      </sheetData>
      <sheetData sheetId="133">
        <row r="11">
          <cell r="F11">
            <v>1</v>
          </cell>
        </row>
      </sheetData>
      <sheetData sheetId="134">
        <row r="11">
          <cell r="F11">
            <v>1</v>
          </cell>
        </row>
      </sheetData>
      <sheetData sheetId="135">
        <row r="11">
          <cell r="F11">
            <v>1</v>
          </cell>
        </row>
      </sheetData>
      <sheetData sheetId="136">
        <row r="11">
          <cell r="F11">
            <v>1</v>
          </cell>
        </row>
      </sheetData>
      <sheetData sheetId="137">
        <row r="11">
          <cell r="F11">
            <v>1</v>
          </cell>
        </row>
      </sheetData>
      <sheetData sheetId="138"/>
      <sheetData sheetId="139">
        <row r="11">
          <cell r="F11">
            <v>1</v>
          </cell>
        </row>
      </sheetData>
      <sheetData sheetId="140">
        <row r="11">
          <cell r="F11">
            <v>1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KsKr"/>
      <sheetName val="Etapa Única"/>
      <sheetName val="Trans.2o. trecho"/>
      <sheetName val="ETA-Mat"/>
      <sheetName val="INCCTOT"/>
      <sheetName val="baixo guandu itaimbe"/>
      <sheetName val="Plan1"/>
      <sheetName val="LISTAS"/>
      <sheetName val="Jacaraci"/>
      <sheetName val="Demanda-Total"/>
      <sheetName val="V reservação"/>
      <sheetName val="Pre dimensADUTORA"/>
      <sheetName val="Lista"/>
      <sheetName val="Zona A"/>
      <sheetName val="Zona B"/>
      <sheetName val="EEAB1(3+1)3G"/>
      <sheetName val="Insumos"/>
      <sheetName val="MAT"/>
      <sheetName val="planilha"/>
      <sheetName val="CRG"/>
      <sheetName val="DIS"/>
      <sheetName val="DOC"/>
      <sheetName val="MES"/>
      <sheetName val="SEM"/>
      <sheetName val="bm 8"/>
      <sheetName val="Drenagem"/>
      <sheetName val="viario"/>
      <sheetName val="01-TAC"/>
      <sheetName val="TAC - CORREÇÃO DA PROPOSTA"/>
      <sheetName val="M.C  - QUANTITATIVO "/>
      <sheetName val="PQP"/>
      <sheetName val="SALDOS"/>
      <sheetName val="TAC_ADUT_DN500"/>
      <sheetName val="blocos ancoragem"/>
      <sheetName val="Dados"/>
      <sheetName val="refor out. 2001 - bdi=20% ajust"/>
    </sheetNames>
    <sheetDataSet>
      <sheetData sheetId="0" refreshError="1"/>
      <sheetData sheetId="1" refreshError="1"/>
      <sheetData sheetId="2" refreshError="1">
        <row r="125">
          <cell r="C125">
            <v>15.399999999999977</v>
          </cell>
          <cell r="E125">
            <v>19.659999999999968</v>
          </cell>
        </row>
        <row r="126">
          <cell r="C126">
            <v>15.542336341085161</v>
          </cell>
          <cell r="E126">
            <v>19.802336341085152</v>
          </cell>
        </row>
        <row r="127">
          <cell r="C127">
            <v>16.257148068197694</v>
          </cell>
          <cell r="E127">
            <v>20.517148068197685</v>
          </cell>
        </row>
        <row r="128">
          <cell r="C128">
            <v>17.518811323131445</v>
          </cell>
          <cell r="E128">
            <v>21.778811323131436</v>
          </cell>
        </row>
        <row r="129">
          <cell r="C129">
            <v>19.303780580867624</v>
          </cell>
          <cell r="E129">
            <v>23.563780580867615</v>
          </cell>
        </row>
        <row r="130">
          <cell r="C130">
            <v>21.598989322352281</v>
          </cell>
          <cell r="E130">
            <v>25.858989322352272</v>
          </cell>
        </row>
        <row r="131">
          <cell r="C131">
            <v>24.396686091835932</v>
          </cell>
          <cell r="E131">
            <v>28.656686091835923</v>
          </cell>
        </row>
        <row r="132">
          <cell r="C132">
            <v>27.42734006018452</v>
          </cell>
          <cell r="E132">
            <v>31.687340060184511</v>
          </cell>
        </row>
        <row r="133">
          <cell r="C133">
            <v>31.13573066002607</v>
          </cell>
          <cell r="E133">
            <v>35.395730660026061</v>
          </cell>
        </row>
        <row r="134">
          <cell r="C134">
            <v>35.325379219265528</v>
          </cell>
          <cell r="E134">
            <v>39.585379219265519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3ªCAT.F.C."/>
      <sheetName val="Plan1"/>
      <sheetName val="PLANILHA"/>
      <sheetName val="Replan"/>
      <sheetName val="Resumo"/>
      <sheetName val="EMERGÊNCIA"/>
      <sheetName val="MEDICAO"/>
      <sheetName val="CMFDM1 292 01 - Uni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4"/>
      <sheetName val="50"/>
      <sheetName val="40"/>
      <sheetName val="38"/>
      <sheetName val="financ"/>
      <sheetName val="refor out. 2001 - bdi=20% ajust"/>
      <sheetName val="Plan1"/>
      <sheetName val="LISTAS"/>
      <sheetName val="planilha de quant. e custos a"/>
      <sheetName val="planilha de quant_ e custos a"/>
      <sheetName val="planilha"/>
    </sheetNames>
    <sheetDataSet>
      <sheetData sheetId="0"/>
      <sheetData sheetId="1"/>
      <sheetData sheetId="2"/>
      <sheetData sheetId="3">
        <row r="1">
          <cell r="B1">
            <v>100</v>
          </cell>
        </row>
        <row r="2">
          <cell r="B2">
            <v>37.869999999999997</v>
          </cell>
          <cell r="C2">
            <v>100</v>
          </cell>
        </row>
        <row r="3">
          <cell r="B3">
            <v>17.02</v>
          </cell>
          <cell r="C3">
            <v>66.48</v>
          </cell>
          <cell r="D3">
            <v>100</v>
          </cell>
        </row>
        <row r="4">
          <cell r="B4">
            <v>10.06</v>
          </cell>
          <cell r="C4">
            <v>37.869999999999997</v>
          </cell>
          <cell r="D4">
            <v>80.28</v>
          </cell>
          <cell r="E4">
            <v>100</v>
          </cell>
        </row>
        <row r="5">
          <cell r="B5">
            <v>6.69</v>
          </cell>
          <cell r="C5">
            <v>24.15</v>
          </cell>
          <cell r="D5">
            <v>54.64</v>
          </cell>
          <cell r="E5">
            <v>87.22</v>
          </cell>
          <cell r="F5">
            <v>100</v>
          </cell>
        </row>
        <row r="6">
          <cell r="B6">
            <v>4.7300000000000004</v>
          </cell>
          <cell r="C6">
            <v>17.02</v>
          </cell>
          <cell r="D6">
            <v>37.869999999999997</v>
          </cell>
          <cell r="E6">
            <v>66.48</v>
          </cell>
          <cell r="F6">
            <v>91.03</v>
          </cell>
          <cell r="G6">
            <v>100</v>
          </cell>
        </row>
        <row r="7">
          <cell r="B7">
            <v>3.48</v>
          </cell>
          <cell r="C7">
            <v>12.81</v>
          </cell>
          <cell r="D7">
            <v>27.7</v>
          </cell>
          <cell r="E7">
            <v>49.64</v>
          </cell>
          <cell r="F7">
            <v>74.62</v>
          </cell>
          <cell r="G7">
            <v>93.3</v>
          </cell>
          <cell r="H7">
            <v>100</v>
          </cell>
        </row>
        <row r="8">
          <cell r="B8">
            <v>2.62</v>
          </cell>
          <cell r="C8">
            <v>10.06</v>
          </cell>
          <cell r="D8">
            <v>21.3</v>
          </cell>
          <cell r="E8">
            <v>37.869999999999997</v>
          </cell>
          <cell r="F8">
            <v>59.08</v>
          </cell>
          <cell r="G8">
            <v>80.28</v>
          </cell>
          <cell r="H8">
            <v>94.74</v>
          </cell>
          <cell r="I8">
            <v>100</v>
          </cell>
        </row>
        <row r="9">
          <cell r="B9">
            <v>2.33</v>
          </cell>
          <cell r="C9">
            <v>8.1300000000000008</v>
          </cell>
          <cell r="D9">
            <v>17.02</v>
          </cell>
          <cell r="E9">
            <v>29.8</v>
          </cell>
          <cell r="F9">
            <v>46.92</v>
          </cell>
          <cell r="G9">
            <v>66.48</v>
          </cell>
          <cell r="H9">
            <v>84.3</v>
          </cell>
          <cell r="I9">
            <v>95.7</v>
          </cell>
          <cell r="J9">
            <v>100</v>
          </cell>
        </row>
        <row r="10">
          <cell r="B10">
            <v>2.1</v>
          </cell>
          <cell r="C10">
            <v>6.69</v>
          </cell>
          <cell r="D10">
            <v>14.01</v>
          </cell>
          <cell r="E10">
            <v>24.15</v>
          </cell>
          <cell r="F10">
            <v>37.869999999999997</v>
          </cell>
          <cell r="G10">
            <v>54.64</v>
          </cell>
          <cell r="H10">
            <v>72.23</v>
          </cell>
          <cell r="I10">
            <v>87.22</v>
          </cell>
          <cell r="J10">
            <v>96.37</v>
          </cell>
          <cell r="K10">
            <v>100</v>
          </cell>
        </row>
        <row r="11">
          <cell r="B11">
            <v>1.91</v>
          </cell>
          <cell r="C11">
            <v>5.6</v>
          </cell>
          <cell r="D11">
            <v>11.78</v>
          </cell>
          <cell r="E11">
            <v>20.07</v>
          </cell>
          <cell r="F11">
            <v>31.19</v>
          </cell>
          <cell r="G11">
            <v>45.21</v>
          </cell>
          <cell r="H11">
            <v>61.11</v>
          </cell>
          <cell r="I11">
            <v>76.73</v>
          </cell>
          <cell r="J11">
            <v>89.38</v>
          </cell>
          <cell r="K11">
            <v>96.85</v>
          </cell>
          <cell r="L11">
            <v>100</v>
          </cell>
        </row>
        <row r="12">
          <cell r="B12">
            <v>1.75</v>
          </cell>
          <cell r="C12">
            <v>4.7300000000000004</v>
          </cell>
          <cell r="D12">
            <v>10.06</v>
          </cell>
          <cell r="E12">
            <v>17.02</v>
          </cell>
          <cell r="F12">
            <v>26.19</v>
          </cell>
          <cell r="G12">
            <v>37.869999999999997</v>
          </cell>
          <cell r="H12">
            <v>51.71</v>
          </cell>
          <cell r="I12">
            <v>66.430000000000007</v>
          </cell>
          <cell r="J12">
            <v>80.28</v>
          </cell>
          <cell r="K12">
            <v>91.03</v>
          </cell>
          <cell r="L12">
            <v>97.21</v>
          </cell>
          <cell r="M12">
            <v>100</v>
          </cell>
        </row>
        <row r="13">
          <cell r="B13">
            <v>1.61</v>
          </cell>
          <cell r="C13">
            <v>4.04</v>
          </cell>
          <cell r="D13">
            <v>8.6999999999999993</v>
          </cell>
          <cell r="E13">
            <v>14.67</v>
          </cell>
          <cell r="F13">
            <v>22.37</v>
          </cell>
          <cell r="G13">
            <v>32.17</v>
          </cell>
          <cell r="H13">
            <v>44.05</v>
          </cell>
          <cell r="I13">
            <v>57.37</v>
          </cell>
          <cell r="J13">
            <v>70.92</v>
          </cell>
          <cell r="K13">
            <v>83.1</v>
          </cell>
          <cell r="L13">
            <v>92.3</v>
          </cell>
          <cell r="M13">
            <v>97.43</v>
          </cell>
          <cell r="N13">
            <v>100</v>
          </cell>
        </row>
        <row r="14">
          <cell r="B14">
            <v>1.5</v>
          </cell>
          <cell r="C14">
            <v>3.48</v>
          </cell>
          <cell r="D14">
            <v>7.6</v>
          </cell>
          <cell r="E14">
            <v>12.81</v>
          </cell>
          <cell r="F14">
            <v>19.39</v>
          </cell>
          <cell r="G14">
            <v>27.7</v>
          </cell>
          <cell r="H14">
            <v>37.869999999999997</v>
          </cell>
          <cell r="I14">
            <v>49.64</v>
          </cell>
          <cell r="J14">
            <v>62.26</v>
          </cell>
          <cell r="K14">
            <v>74.62</v>
          </cell>
          <cell r="L14">
            <v>85.37</v>
          </cell>
          <cell r="M14">
            <v>93.3</v>
          </cell>
          <cell r="N14">
            <v>97.61</v>
          </cell>
          <cell r="O14">
            <v>100</v>
          </cell>
        </row>
        <row r="15">
          <cell r="B15">
            <v>1.4</v>
          </cell>
          <cell r="C15">
            <v>3.01</v>
          </cell>
          <cell r="D15">
            <v>6.69</v>
          </cell>
          <cell r="E15">
            <v>11.31</v>
          </cell>
          <cell r="F15">
            <v>17.02</v>
          </cell>
          <cell r="G15">
            <v>24.15</v>
          </cell>
          <cell r="H15">
            <v>32.9</v>
          </cell>
          <cell r="I15">
            <v>43.2</v>
          </cell>
          <cell r="J15">
            <v>54.64</v>
          </cell>
          <cell r="K15">
            <v>66.48</v>
          </cell>
          <cell r="L15">
            <v>77.7</v>
          </cell>
          <cell r="M15">
            <v>87.22</v>
          </cell>
          <cell r="N15">
            <v>94.09</v>
          </cell>
          <cell r="O15">
            <v>97.77</v>
          </cell>
          <cell r="P15">
            <v>100</v>
          </cell>
        </row>
        <row r="16">
          <cell r="B16">
            <v>1.31</v>
          </cell>
          <cell r="C16">
            <v>2.62</v>
          </cell>
          <cell r="D16">
            <v>5.93</v>
          </cell>
          <cell r="E16">
            <v>10.06</v>
          </cell>
          <cell r="F16">
            <v>15.1</v>
          </cell>
          <cell r="G16">
            <v>21.3</v>
          </cell>
          <cell r="H16">
            <v>28.87</v>
          </cell>
          <cell r="I16">
            <v>37.869999999999997</v>
          </cell>
          <cell r="J16">
            <v>48.1</v>
          </cell>
          <cell r="K16">
            <v>59.08</v>
          </cell>
          <cell r="L16">
            <v>70.099999999999994</v>
          </cell>
          <cell r="M16">
            <v>80.28</v>
          </cell>
          <cell r="N16">
            <v>88.73</v>
          </cell>
          <cell r="O16">
            <v>94.74</v>
          </cell>
          <cell r="P16">
            <v>97.91</v>
          </cell>
          <cell r="Q16">
            <v>100</v>
          </cell>
        </row>
        <row r="17">
          <cell r="B17">
            <v>1.23</v>
          </cell>
          <cell r="C17">
            <v>2.4700000000000002</v>
          </cell>
          <cell r="D17">
            <v>5.29</v>
          </cell>
          <cell r="E17">
            <v>9.02</v>
          </cell>
          <cell r="F17">
            <v>13.51</v>
          </cell>
          <cell r="G17">
            <v>18.96</v>
          </cell>
          <cell r="H17">
            <v>25.58</v>
          </cell>
          <cell r="I17">
            <v>33.47</v>
          </cell>
          <cell r="J17">
            <v>42.56</v>
          </cell>
          <cell r="K17">
            <v>52.57</v>
          </cell>
          <cell r="L17">
            <v>63.01</v>
          </cell>
          <cell r="M17">
            <v>73.22</v>
          </cell>
          <cell r="N17">
            <v>82.46</v>
          </cell>
          <cell r="O17">
            <v>89.98</v>
          </cell>
          <cell r="P17">
            <v>95.26</v>
          </cell>
          <cell r="Q17">
            <v>98.03</v>
          </cell>
          <cell r="R17">
            <v>100</v>
          </cell>
        </row>
        <row r="18">
          <cell r="B18">
            <v>1.17</v>
          </cell>
          <cell r="C18">
            <v>2.33</v>
          </cell>
          <cell r="D18">
            <v>4.7300000000000004</v>
          </cell>
          <cell r="E18">
            <v>8.1300000000000008</v>
          </cell>
          <cell r="F18">
            <v>12.17</v>
          </cell>
          <cell r="G18">
            <v>17.02</v>
          </cell>
          <cell r="H18">
            <v>22.86</v>
          </cell>
          <cell r="I18">
            <v>29.8</v>
          </cell>
          <cell r="J18">
            <v>37.869999999999997</v>
          </cell>
          <cell r="K18">
            <v>46.92</v>
          </cell>
          <cell r="L18">
            <v>56.61</v>
          </cell>
          <cell r="M18">
            <v>66.48</v>
          </cell>
          <cell r="N18">
            <v>75.92</v>
          </cell>
          <cell r="O18">
            <v>84.3</v>
          </cell>
          <cell r="P18">
            <v>91.03</v>
          </cell>
          <cell r="Q18">
            <v>95.7</v>
          </cell>
          <cell r="R18">
            <v>98.14</v>
          </cell>
          <cell r="S18">
            <v>100</v>
          </cell>
        </row>
        <row r="19">
          <cell r="B19">
            <v>1.1000000000000001</v>
          </cell>
          <cell r="C19">
            <v>2.21</v>
          </cell>
          <cell r="D19">
            <v>4.26</v>
          </cell>
          <cell r="E19">
            <v>7.36</v>
          </cell>
          <cell r="F19">
            <v>11.04</v>
          </cell>
          <cell r="G19">
            <v>16.39</v>
          </cell>
          <cell r="H19">
            <v>20.58</v>
          </cell>
          <cell r="I19">
            <v>26.74</v>
          </cell>
          <cell r="J19">
            <v>33.92</v>
          </cell>
          <cell r="K19">
            <v>42.05</v>
          </cell>
          <cell r="L19">
            <v>50.94</v>
          </cell>
          <cell r="M19">
            <v>60.26</v>
          </cell>
          <cell r="N19">
            <v>69.53</v>
          </cell>
          <cell r="O19">
            <v>78.25</v>
          </cell>
          <cell r="P19">
            <v>85.87</v>
          </cell>
          <cell r="Q19">
            <v>91.91</v>
          </cell>
          <cell r="R19">
            <v>96.06</v>
          </cell>
          <cell r="S19">
            <v>98.24</v>
          </cell>
          <cell r="T19">
            <v>100</v>
          </cell>
        </row>
        <row r="20">
          <cell r="B20">
            <v>1.05</v>
          </cell>
          <cell r="C20">
            <v>2.1</v>
          </cell>
          <cell r="D20">
            <v>3.84</v>
          </cell>
          <cell r="E20">
            <v>6.69</v>
          </cell>
          <cell r="F20">
            <v>10.06</v>
          </cell>
          <cell r="G20">
            <v>14.01</v>
          </cell>
          <cell r="H20">
            <v>18.66</v>
          </cell>
          <cell r="I20">
            <v>24.15</v>
          </cell>
          <cell r="J20">
            <v>30.56</v>
          </cell>
          <cell r="K20">
            <v>37.869999999999997</v>
          </cell>
          <cell r="L20">
            <v>45.98</v>
          </cell>
          <cell r="M20">
            <v>54.64</v>
          </cell>
          <cell r="N20">
            <v>63.53</v>
          </cell>
          <cell r="O20">
            <v>72.23</v>
          </cell>
          <cell r="P20">
            <v>80.28</v>
          </cell>
          <cell r="Q20">
            <v>87.22</v>
          </cell>
          <cell r="R20">
            <v>92.66</v>
          </cell>
          <cell r="S20">
            <v>96.37</v>
          </cell>
          <cell r="T20">
            <v>98.33</v>
          </cell>
          <cell r="U20">
            <v>100</v>
          </cell>
        </row>
        <row r="21">
          <cell r="B21">
            <v>1</v>
          </cell>
          <cell r="C21">
            <v>2</v>
          </cell>
          <cell r="D21">
            <v>3.48</v>
          </cell>
          <cell r="E21">
            <v>6.11</v>
          </cell>
          <cell r="F21">
            <v>9.2100000000000009</v>
          </cell>
          <cell r="G21">
            <v>12.81</v>
          </cell>
          <cell r="H21">
            <v>17.02</v>
          </cell>
          <cell r="I21">
            <v>21.96</v>
          </cell>
          <cell r="J21">
            <v>27.7</v>
          </cell>
          <cell r="K21">
            <v>34.28</v>
          </cell>
          <cell r="L21">
            <v>41.65</v>
          </cell>
          <cell r="M21">
            <v>49.65</v>
          </cell>
          <cell r="N21">
            <v>58.02</v>
          </cell>
          <cell r="O21">
            <v>66.48</v>
          </cell>
          <cell r="P21">
            <v>74.62</v>
          </cell>
          <cell r="Q21">
            <v>82.05</v>
          </cell>
          <cell r="R21">
            <v>88.38</v>
          </cell>
          <cell r="S21">
            <v>93.3</v>
          </cell>
          <cell r="T21">
            <v>96.63</v>
          </cell>
          <cell r="U21">
            <v>98.41</v>
          </cell>
          <cell r="V21">
            <v>100</v>
          </cell>
        </row>
        <row r="22">
          <cell r="B22">
            <v>0.95</v>
          </cell>
          <cell r="C22">
            <v>1.91</v>
          </cell>
          <cell r="D22">
            <v>3.16</v>
          </cell>
          <cell r="E22">
            <v>5.6</v>
          </cell>
          <cell r="F22">
            <v>8.4700000000000006</v>
          </cell>
          <cell r="G22">
            <v>11.78</v>
          </cell>
          <cell r="H22">
            <v>15.61</v>
          </cell>
          <cell r="I22">
            <v>20.07</v>
          </cell>
          <cell r="J22">
            <v>25.25</v>
          </cell>
          <cell r="K22">
            <v>31.19</v>
          </cell>
          <cell r="L22">
            <v>37.869999999999997</v>
          </cell>
          <cell r="M22">
            <v>45.21</v>
          </cell>
          <cell r="N22">
            <v>53.04</v>
          </cell>
          <cell r="O22">
            <v>61.11</v>
          </cell>
          <cell r="P22">
            <v>69.12</v>
          </cell>
          <cell r="Q22">
            <v>76.73</v>
          </cell>
          <cell r="R22">
            <v>83.6</v>
          </cell>
          <cell r="S22">
            <v>89.38</v>
          </cell>
          <cell r="T22">
            <v>93.85</v>
          </cell>
          <cell r="U22">
            <v>96.85</v>
          </cell>
          <cell r="V22">
            <v>98.48</v>
          </cell>
          <cell r="W22">
            <v>100</v>
          </cell>
        </row>
        <row r="23">
          <cell r="B23">
            <v>0.91</v>
          </cell>
          <cell r="C23">
            <v>1.82</v>
          </cell>
          <cell r="D23">
            <v>2.87</v>
          </cell>
          <cell r="E23">
            <v>5.14</v>
          </cell>
          <cell r="F23">
            <v>7.81</v>
          </cell>
          <cell r="G23">
            <v>10.87</v>
          </cell>
          <cell r="H23">
            <v>14.38</v>
          </cell>
          <cell r="I23">
            <v>18.440000000000001</v>
          </cell>
          <cell r="J23">
            <v>23.14</v>
          </cell>
          <cell r="K23">
            <v>28.51</v>
          </cell>
          <cell r="L23">
            <v>34.590000000000003</v>
          </cell>
          <cell r="M23">
            <v>41.31</v>
          </cell>
          <cell r="N23">
            <v>48.57</v>
          </cell>
          <cell r="O23">
            <v>56.18</v>
          </cell>
          <cell r="P23">
            <v>63.92</v>
          </cell>
          <cell r="Q23">
            <v>71.5</v>
          </cell>
          <cell r="R23">
            <v>78.61</v>
          </cell>
          <cell r="S23">
            <v>84.96</v>
          </cell>
          <cell r="T23">
            <v>90.25</v>
          </cell>
          <cell r="U23">
            <v>94.32</v>
          </cell>
          <cell r="V23">
            <v>97.05</v>
          </cell>
          <cell r="W23">
            <v>98.55</v>
          </cell>
          <cell r="X23">
            <v>100</v>
          </cell>
        </row>
        <row r="24">
          <cell r="B24">
            <v>0.87</v>
          </cell>
          <cell r="C24">
            <v>1.75</v>
          </cell>
          <cell r="D24">
            <v>2.62</v>
          </cell>
          <cell r="E24">
            <v>4.7300000000000004</v>
          </cell>
          <cell r="F24">
            <v>7.22</v>
          </cell>
          <cell r="G24">
            <v>10.06</v>
          </cell>
          <cell r="H24">
            <v>13.3</v>
          </cell>
          <cell r="I24">
            <v>17.02</v>
          </cell>
          <cell r="J24">
            <v>21.3</v>
          </cell>
          <cell r="K24">
            <v>26.19</v>
          </cell>
          <cell r="L24">
            <v>31.72</v>
          </cell>
          <cell r="M24">
            <v>37.869999999999997</v>
          </cell>
          <cell r="N24">
            <v>44.58</v>
          </cell>
          <cell r="O24">
            <v>51.71</v>
          </cell>
          <cell r="P24">
            <v>59.08</v>
          </cell>
          <cell r="Q24">
            <v>66.48</v>
          </cell>
          <cell r="R24">
            <v>73.63</v>
          </cell>
          <cell r="S24">
            <v>80.28</v>
          </cell>
          <cell r="T24">
            <v>86.16</v>
          </cell>
          <cell r="U24">
            <v>91.03</v>
          </cell>
          <cell r="V24">
            <v>94.74</v>
          </cell>
          <cell r="W24">
            <v>97.21</v>
          </cell>
          <cell r="X24">
            <v>98.61</v>
          </cell>
          <cell r="Y24">
            <v>100</v>
          </cell>
        </row>
        <row r="25">
          <cell r="B25">
            <v>0.84</v>
          </cell>
          <cell r="C25">
            <v>1.68</v>
          </cell>
          <cell r="D25">
            <v>2.52</v>
          </cell>
          <cell r="E25">
            <v>4.37</v>
          </cell>
          <cell r="F25">
            <v>6.69</v>
          </cell>
          <cell r="G25">
            <v>9.35</v>
          </cell>
          <cell r="H25">
            <v>12.35</v>
          </cell>
          <cell r="I25">
            <v>15.78</v>
          </cell>
          <cell r="J25">
            <v>19.690000000000001</v>
          </cell>
          <cell r="K25">
            <v>24.15</v>
          </cell>
          <cell r="L25">
            <v>29.21</v>
          </cell>
          <cell r="M25">
            <v>34.85</v>
          </cell>
          <cell r="N25">
            <v>41.03</v>
          </cell>
          <cell r="O25">
            <v>47.67</v>
          </cell>
          <cell r="P25">
            <v>54.64</v>
          </cell>
          <cell r="Q25">
            <v>61.75</v>
          </cell>
          <cell r="R25">
            <v>68.8</v>
          </cell>
          <cell r="S25">
            <v>75.56</v>
          </cell>
          <cell r="T25">
            <v>81.77</v>
          </cell>
          <cell r="U25">
            <v>87.22</v>
          </cell>
          <cell r="V25">
            <v>91.7</v>
          </cell>
          <cell r="W25">
            <v>95.1</v>
          </cell>
          <cell r="X25">
            <v>97.33</v>
          </cell>
          <cell r="Y25">
            <v>98.66</v>
          </cell>
          <cell r="Z25">
            <v>100</v>
          </cell>
        </row>
        <row r="26">
          <cell r="B26">
            <v>0.81</v>
          </cell>
          <cell r="C26">
            <v>1.61</v>
          </cell>
          <cell r="D26">
            <v>2.42</v>
          </cell>
          <cell r="E26">
            <v>4.04</v>
          </cell>
          <cell r="F26">
            <v>6.22</v>
          </cell>
          <cell r="G26">
            <v>8.6999999999999993</v>
          </cell>
          <cell r="H26">
            <v>11.5</v>
          </cell>
          <cell r="I26">
            <v>14.67</v>
          </cell>
          <cell r="J26">
            <v>18.28</v>
          </cell>
          <cell r="K26">
            <v>22.37</v>
          </cell>
          <cell r="L26">
            <v>27</v>
          </cell>
          <cell r="M26">
            <v>32.17</v>
          </cell>
          <cell r="N26">
            <v>37.869999999999997</v>
          </cell>
          <cell r="O26">
            <v>44.05</v>
          </cell>
          <cell r="P26">
            <v>50.59</v>
          </cell>
          <cell r="Q26">
            <v>57.37</v>
          </cell>
          <cell r="R26">
            <v>64.209999999999994</v>
          </cell>
          <cell r="S26">
            <v>70.92</v>
          </cell>
          <cell r="T26">
            <v>77.290000000000006</v>
          </cell>
          <cell r="U26">
            <v>83.1</v>
          </cell>
          <cell r="V26">
            <v>88.16</v>
          </cell>
          <cell r="W26">
            <v>92.3</v>
          </cell>
          <cell r="X26">
            <v>95.42</v>
          </cell>
          <cell r="Y26">
            <v>97.43</v>
          </cell>
          <cell r="Z26">
            <v>98.71</v>
          </cell>
          <cell r="AA26">
            <v>100</v>
          </cell>
        </row>
        <row r="27">
          <cell r="B27">
            <v>0.78</v>
          </cell>
          <cell r="C27">
            <v>1.55</v>
          </cell>
          <cell r="D27">
            <v>2.33</v>
          </cell>
          <cell r="E27">
            <v>3.75</v>
          </cell>
          <cell r="F27">
            <v>5.8</v>
          </cell>
          <cell r="G27">
            <v>8.1300000000000008</v>
          </cell>
          <cell r="H27">
            <v>10.75</v>
          </cell>
          <cell r="I27">
            <v>13.69</v>
          </cell>
          <cell r="J27">
            <v>17.02</v>
          </cell>
          <cell r="K27">
            <v>20.79</v>
          </cell>
          <cell r="L27">
            <v>25.05</v>
          </cell>
          <cell r="M27">
            <v>29.8</v>
          </cell>
          <cell r="N27">
            <v>35.06</v>
          </cell>
          <cell r="O27">
            <v>40.79</v>
          </cell>
          <cell r="P27">
            <v>46.92</v>
          </cell>
          <cell r="Q27">
            <v>53.33</v>
          </cell>
          <cell r="R27">
            <v>59.91</v>
          </cell>
          <cell r="S27">
            <v>66.48</v>
          </cell>
          <cell r="T27">
            <v>72.86</v>
          </cell>
          <cell r="U27">
            <v>78.86</v>
          </cell>
          <cell r="V27">
            <v>84.3</v>
          </cell>
          <cell r="W27">
            <v>89</v>
          </cell>
          <cell r="X27">
            <v>92.83</v>
          </cell>
          <cell r="Y27">
            <v>95.7</v>
          </cell>
          <cell r="Z27">
            <v>97.52</v>
          </cell>
          <cell r="AA27">
            <v>98.76</v>
          </cell>
          <cell r="AB27">
            <v>100</v>
          </cell>
        </row>
        <row r="28">
          <cell r="B28">
            <v>0.75</v>
          </cell>
          <cell r="C28">
            <v>1.5</v>
          </cell>
          <cell r="D28">
            <v>2.25</v>
          </cell>
          <cell r="E28">
            <v>3.48</v>
          </cell>
          <cell r="F28">
            <v>5.41</v>
          </cell>
          <cell r="G28">
            <v>7.6</v>
          </cell>
          <cell r="H28">
            <v>10.06</v>
          </cell>
          <cell r="I28">
            <v>12.81</v>
          </cell>
          <cell r="J28">
            <v>15.91</v>
          </cell>
          <cell r="K28">
            <v>19.39</v>
          </cell>
          <cell r="L28">
            <v>23.32</v>
          </cell>
          <cell r="M28">
            <v>27.7</v>
          </cell>
          <cell r="N28">
            <v>32.56</v>
          </cell>
          <cell r="O28">
            <v>37.869999999999997</v>
          </cell>
          <cell r="P28">
            <v>43.59</v>
          </cell>
          <cell r="Q28">
            <v>49.64</v>
          </cell>
          <cell r="R28">
            <v>55.91</v>
          </cell>
          <cell r="S28">
            <v>62.26</v>
          </cell>
          <cell r="T28">
            <v>68.56</v>
          </cell>
          <cell r="U28">
            <v>74.62</v>
          </cell>
          <cell r="V28">
            <v>80.28</v>
          </cell>
          <cell r="W28">
            <v>85.37</v>
          </cell>
          <cell r="X28">
            <v>89.75</v>
          </cell>
          <cell r="Y28">
            <v>93.3</v>
          </cell>
          <cell r="Z28">
            <v>95.95</v>
          </cell>
          <cell r="AA28">
            <v>97.61</v>
          </cell>
          <cell r="AB28">
            <v>98.81</v>
          </cell>
          <cell r="AC28">
            <v>100</v>
          </cell>
        </row>
        <row r="29">
          <cell r="B29">
            <v>0.72</v>
          </cell>
          <cell r="C29">
            <v>1.45</v>
          </cell>
          <cell r="D29">
            <v>2.17</v>
          </cell>
          <cell r="E29">
            <v>3.23</v>
          </cell>
          <cell r="F29">
            <v>5.0599999999999996</v>
          </cell>
          <cell r="G29">
            <v>7.13</v>
          </cell>
          <cell r="H29">
            <v>9.44</v>
          </cell>
          <cell r="I29">
            <v>12.02</v>
          </cell>
          <cell r="J29">
            <v>14.91</v>
          </cell>
          <cell r="K29">
            <v>18.14</v>
          </cell>
          <cell r="L29">
            <v>21.77</v>
          </cell>
          <cell r="M29">
            <v>25.83</v>
          </cell>
          <cell r="N29">
            <v>30.33</v>
          </cell>
          <cell r="O29">
            <v>35.25</v>
          </cell>
          <cell r="P29">
            <v>40.590000000000003</v>
          </cell>
          <cell r="Q29">
            <v>46.27</v>
          </cell>
          <cell r="R29">
            <v>52.21</v>
          </cell>
          <cell r="S29">
            <v>58.31</v>
          </cell>
          <cell r="T29">
            <v>64.45</v>
          </cell>
          <cell r="U29">
            <v>70.47</v>
          </cell>
          <cell r="V29">
            <v>76.23</v>
          </cell>
          <cell r="W29">
            <v>81.569999999999993</v>
          </cell>
          <cell r="X29">
            <v>86.34</v>
          </cell>
          <cell r="Y29">
            <v>90.42</v>
          </cell>
          <cell r="Z29">
            <v>93.72</v>
          </cell>
          <cell r="AA29">
            <v>96.17</v>
          </cell>
          <cell r="AB29">
            <v>97.69</v>
          </cell>
          <cell r="AC29">
            <v>98.85</v>
          </cell>
          <cell r="AD29">
            <v>100</v>
          </cell>
        </row>
        <row r="30">
          <cell r="B30">
            <v>0.7</v>
          </cell>
          <cell r="C30">
            <v>1.4</v>
          </cell>
          <cell r="D30">
            <v>2.1</v>
          </cell>
          <cell r="E30">
            <v>3.01</v>
          </cell>
          <cell r="F30">
            <v>4.7300000000000004</v>
          </cell>
          <cell r="G30">
            <v>6.69</v>
          </cell>
          <cell r="H30">
            <v>8.8800000000000008</v>
          </cell>
          <cell r="I30">
            <v>11.31</v>
          </cell>
          <cell r="J30">
            <v>14.01</v>
          </cell>
          <cell r="K30">
            <v>17.02</v>
          </cell>
          <cell r="L30">
            <v>20.399999999999999</v>
          </cell>
          <cell r="M30">
            <v>24.15</v>
          </cell>
          <cell r="N30">
            <v>28.32</v>
          </cell>
          <cell r="O30">
            <v>32.9</v>
          </cell>
          <cell r="P30">
            <v>37.869999999999997</v>
          </cell>
          <cell r="Q30">
            <v>43.2</v>
          </cell>
          <cell r="R30">
            <v>48.82</v>
          </cell>
          <cell r="S30">
            <v>54.64</v>
          </cell>
          <cell r="T30">
            <v>60.57</v>
          </cell>
          <cell r="U30">
            <v>66.48</v>
          </cell>
          <cell r="V30">
            <v>72.23</v>
          </cell>
          <cell r="W30">
            <v>77.7</v>
          </cell>
          <cell r="X30">
            <v>82.74</v>
          </cell>
          <cell r="Y30">
            <v>87.22</v>
          </cell>
          <cell r="Z30">
            <v>91.03</v>
          </cell>
          <cell r="AA30">
            <v>94.09</v>
          </cell>
          <cell r="AB30">
            <v>96.37</v>
          </cell>
          <cell r="AC30">
            <v>97.77</v>
          </cell>
          <cell r="AD30">
            <v>98.89</v>
          </cell>
          <cell r="AE30">
            <v>100</v>
          </cell>
        </row>
        <row r="31">
          <cell r="B31">
            <v>0.68</v>
          </cell>
          <cell r="C31">
            <v>1.35</v>
          </cell>
          <cell r="D31">
            <v>2.0299999999999998</v>
          </cell>
          <cell r="E31">
            <v>2.81</v>
          </cell>
          <cell r="F31">
            <v>4.4400000000000004</v>
          </cell>
          <cell r="G31">
            <v>6.3</v>
          </cell>
          <cell r="H31">
            <v>8.3699999999999992</v>
          </cell>
          <cell r="I31">
            <v>10.66</v>
          </cell>
          <cell r="J31">
            <v>13.19</v>
          </cell>
          <cell r="K31">
            <v>16.010000000000002</v>
          </cell>
          <cell r="L31">
            <v>19.16</v>
          </cell>
          <cell r="M31">
            <v>22.65</v>
          </cell>
          <cell r="N31">
            <v>26.52</v>
          </cell>
          <cell r="O31">
            <v>30.78</v>
          </cell>
          <cell r="P31">
            <v>35.42</v>
          </cell>
          <cell r="Q31">
            <v>40.409999999999997</v>
          </cell>
          <cell r="R31">
            <v>45.71</v>
          </cell>
          <cell r="S31">
            <v>51.24</v>
          </cell>
          <cell r="T31">
            <v>56.93</v>
          </cell>
          <cell r="U31">
            <v>62.67</v>
          </cell>
          <cell r="V31">
            <v>68.36</v>
          </cell>
          <cell r="W31">
            <v>73.86</v>
          </cell>
          <cell r="X31">
            <v>79.05</v>
          </cell>
          <cell r="Y31">
            <v>83.8</v>
          </cell>
          <cell r="Z31">
            <v>88.01</v>
          </cell>
          <cell r="AA31">
            <v>91.58</v>
          </cell>
          <cell r="AB31">
            <v>94.43</v>
          </cell>
          <cell r="AC31">
            <v>96.55</v>
          </cell>
          <cell r="AD31">
            <v>97.84</v>
          </cell>
          <cell r="AE31">
            <v>98.92</v>
          </cell>
          <cell r="AF31">
            <v>100</v>
          </cell>
        </row>
        <row r="32">
          <cell r="B32">
            <v>0.66</v>
          </cell>
          <cell r="C32">
            <v>1.31</v>
          </cell>
          <cell r="D32">
            <v>1.97</v>
          </cell>
          <cell r="E32">
            <v>2.62</v>
          </cell>
          <cell r="F32">
            <v>4.17</v>
          </cell>
          <cell r="G32">
            <v>5.93</v>
          </cell>
          <cell r="H32">
            <v>7.9</v>
          </cell>
          <cell r="I32">
            <v>10.06</v>
          </cell>
          <cell r="J32">
            <v>12.45</v>
          </cell>
          <cell r="K32">
            <v>15.1</v>
          </cell>
          <cell r="L32">
            <v>18.04</v>
          </cell>
          <cell r="M32">
            <v>21.3</v>
          </cell>
          <cell r="N32">
            <v>24.9</v>
          </cell>
          <cell r="O32">
            <v>28.87</v>
          </cell>
          <cell r="P32">
            <v>33.200000000000003</v>
          </cell>
          <cell r="Q32">
            <v>37.869999999999997</v>
          </cell>
          <cell r="R32">
            <v>42.86</v>
          </cell>
          <cell r="S32">
            <v>48.1</v>
          </cell>
          <cell r="T32">
            <v>53.54</v>
          </cell>
          <cell r="U32">
            <v>59.08</v>
          </cell>
          <cell r="V32">
            <v>64.64</v>
          </cell>
          <cell r="W32">
            <v>70.099999999999994</v>
          </cell>
          <cell r="X32">
            <v>75.349999999999994</v>
          </cell>
          <cell r="Y32">
            <v>80.28</v>
          </cell>
          <cell r="Z32">
            <v>84.77</v>
          </cell>
          <cell r="AA32">
            <v>88.73</v>
          </cell>
          <cell r="AB32">
            <v>92.07</v>
          </cell>
          <cell r="AC32">
            <v>94.74</v>
          </cell>
          <cell r="AD32">
            <v>96.71</v>
          </cell>
          <cell r="AE32">
            <v>97.91</v>
          </cell>
          <cell r="AF32">
            <v>98.96</v>
          </cell>
          <cell r="AG32">
            <v>100</v>
          </cell>
        </row>
        <row r="33">
          <cell r="B33">
            <v>0.64700000000000002</v>
          </cell>
          <cell r="C33">
            <v>1.27</v>
          </cell>
          <cell r="D33">
            <v>1.91</v>
          </cell>
          <cell r="E33">
            <v>2.54</v>
          </cell>
          <cell r="F33">
            <v>3.92</v>
          </cell>
          <cell r="G33">
            <v>5.6</v>
          </cell>
          <cell r="H33">
            <v>7.46</v>
          </cell>
          <cell r="I33">
            <v>9.52</v>
          </cell>
          <cell r="J33">
            <v>11.78</v>
          </cell>
          <cell r="K33">
            <v>14.27</v>
          </cell>
          <cell r="L33">
            <v>17.02</v>
          </cell>
          <cell r="M33">
            <v>20.07</v>
          </cell>
          <cell r="N33">
            <v>23.44</v>
          </cell>
          <cell r="O33">
            <v>27.15</v>
          </cell>
          <cell r="P33">
            <v>32.19</v>
          </cell>
          <cell r="Q33">
            <v>35.57</v>
          </cell>
          <cell r="R33">
            <v>40.25</v>
          </cell>
          <cell r="S33">
            <v>45.21</v>
          </cell>
          <cell r="T33">
            <v>50.39</v>
          </cell>
          <cell r="U33">
            <v>55.71</v>
          </cell>
          <cell r="V33">
            <v>61.11</v>
          </cell>
          <cell r="W33">
            <v>66.48</v>
          </cell>
          <cell r="X33">
            <v>71.72</v>
          </cell>
          <cell r="Y33">
            <v>76.73</v>
          </cell>
          <cell r="Z33">
            <v>81.41</v>
          </cell>
          <cell r="AA33">
            <v>85.66</v>
          </cell>
          <cell r="AB33">
            <v>89.38</v>
          </cell>
          <cell r="AC33">
            <v>92.52</v>
          </cell>
          <cell r="AD33">
            <v>95.01</v>
          </cell>
          <cell r="AE33">
            <v>96.85</v>
          </cell>
          <cell r="AF33">
            <v>97.97</v>
          </cell>
          <cell r="AG33">
            <v>98.99</v>
          </cell>
          <cell r="AH33">
            <v>100</v>
          </cell>
        </row>
        <row r="34">
          <cell r="B34">
            <v>0.62</v>
          </cell>
          <cell r="C34">
            <v>1.23</v>
          </cell>
          <cell r="D34">
            <v>1.85</v>
          </cell>
          <cell r="E34">
            <v>2.4700000000000002</v>
          </cell>
          <cell r="F34">
            <v>3.69</v>
          </cell>
          <cell r="G34">
            <v>5.29</v>
          </cell>
          <cell r="H34">
            <v>7.06</v>
          </cell>
          <cell r="I34">
            <v>9.02</v>
          </cell>
          <cell r="J34">
            <v>11.16</v>
          </cell>
          <cell r="K34">
            <v>13.51</v>
          </cell>
          <cell r="L34">
            <v>16.100000000000001</v>
          </cell>
          <cell r="M34">
            <v>18.96</v>
          </cell>
          <cell r="N34">
            <v>22.11</v>
          </cell>
          <cell r="O34">
            <v>25.58</v>
          </cell>
          <cell r="P34">
            <v>29.36</v>
          </cell>
          <cell r="Q34">
            <v>33.47</v>
          </cell>
          <cell r="R34">
            <v>37.869999999999997</v>
          </cell>
          <cell r="S34">
            <v>42.56</v>
          </cell>
          <cell r="T34">
            <v>47.47</v>
          </cell>
          <cell r="U34">
            <v>52.57</v>
          </cell>
          <cell r="V34">
            <v>57.77</v>
          </cell>
          <cell r="W34">
            <v>63.01</v>
          </cell>
          <cell r="X34">
            <v>68.19</v>
          </cell>
          <cell r="Y34">
            <v>73.22</v>
          </cell>
          <cell r="Z34">
            <v>78.010000000000005</v>
          </cell>
          <cell r="AA34">
            <v>82.46</v>
          </cell>
          <cell r="AB34">
            <v>86.47</v>
          </cell>
          <cell r="AC34">
            <v>89.98</v>
          </cell>
          <cell r="AD34">
            <v>92.92</v>
          </cell>
          <cell r="AE34">
            <v>95.26</v>
          </cell>
          <cell r="AF34">
            <v>96.98</v>
          </cell>
          <cell r="AG34">
            <v>98.03</v>
          </cell>
          <cell r="AH34">
            <v>99.02</v>
          </cell>
          <cell r="AI34">
            <v>100</v>
          </cell>
        </row>
        <row r="35">
          <cell r="B35">
            <v>0.6</v>
          </cell>
          <cell r="C35">
            <v>1.2</v>
          </cell>
          <cell r="D35">
            <v>1.8</v>
          </cell>
          <cell r="E35">
            <v>2.4</v>
          </cell>
          <cell r="F35">
            <v>3.48</v>
          </cell>
          <cell r="G35">
            <v>5</v>
          </cell>
          <cell r="H35">
            <v>6.69</v>
          </cell>
          <cell r="I35">
            <v>8.5500000000000007</v>
          </cell>
          <cell r="J35">
            <v>10.59</v>
          </cell>
          <cell r="K35">
            <v>12.81</v>
          </cell>
          <cell r="L35">
            <v>15.26</v>
          </cell>
          <cell r="M35">
            <v>17.95</v>
          </cell>
          <cell r="N35">
            <v>20.91</v>
          </cell>
          <cell r="O35">
            <v>24.15</v>
          </cell>
          <cell r="P35">
            <v>27.7</v>
          </cell>
          <cell r="Q35">
            <v>31.55</v>
          </cell>
          <cell r="R35">
            <v>35.700000000000003</v>
          </cell>
          <cell r="S35">
            <v>40.119999999999997</v>
          </cell>
          <cell r="T35">
            <v>44.78</v>
          </cell>
          <cell r="U35">
            <v>49.64</v>
          </cell>
          <cell r="V35">
            <v>54.64</v>
          </cell>
          <cell r="W35">
            <v>59.72</v>
          </cell>
          <cell r="X35">
            <v>64.8</v>
          </cell>
          <cell r="Y35">
            <v>69.790000000000006</v>
          </cell>
          <cell r="Z35">
            <v>74.62</v>
          </cell>
          <cell r="AA35">
            <v>79.19</v>
          </cell>
          <cell r="AB35">
            <v>83.41</v>
          </cell>
          <cell r="AC35">
            <v>87.22</v>
          </cell>
          <cell r="AD35">
            <v>90.53</v>
          </cell>
          <cell r="AE35">
            <v>93.3</v>
          </cell>
          <cell r="AF35">
            <v>95.49</v>
          </cell>
          <cell r="AG35">
            <v>97.1</v>
          </cell>
          <cell r="AH35">
            <v>98.09</v>
          </cell>
          <cell r="AI35">
            <v>99.04</v>
          </cell>
          <cell r="AJ35">
            <v>100</v>
          </cell>
        </row>
        <row r="36">
          <cell r="B36">
            <v>0.57999999999999996</v>
          </cell>
          <cell r="C36">
            <v>1.17</v>
          </cell>
          <cell r="D36">
            <v>1.75</v>
          </cell>
          <cell r="E36">
            <v>2.33</v>
          </cell>
          <cell r="F36">
            <v>3.28</v>
          </cell>
          <cell r="G36">
            <v>4.7300000000000004</v>
          </cell>
          <cell r="H36">
            <v>6.35</v>
          </cell>
          <cell r="I36">
            <v>8.1300000000000008</v>
          </cell>
          <cell r="J36">
            <v>10.06</v>
          </cell>
          <cell r="K36">
            <v>12.17</v>
          </cell>
          <cell r="L36">
            <v>14.49</v>
          </cell>
          <cell r="M36">
            <v>17.02</v>
          </cell>
          <cell r="N36">
            <v>19.809999999999999</v>
          </cell>
          <cell r="O36">
            <v>22.86</v>
          </cell>
          <cell r="P36">
            <v>26.19</v>
          </cell>
          <cell r="Q36">
            <v>29.8</v>
          </cell>
          <cell r="R36">
            <v>33.700000000000003</v>
          </cell>
          <cell r="S36">
            <v>37.869999999999997</v>
          </cell>
          <cell r="T36">
            <v>42.29</v>
          </cell>
          <cell r="U36">
            <v>46.92</v>
          </cell>
          <cell r="V36">
            <v>51.71</v>
          </cell>
          <cell r="W36">
            <v>56.61</v>
          </cell>
          <cell r="X36">
            <v>61.56</v>
          </cell>
          <cell r="Y36">
            <v>66.180000000000007</v>
          </cell>
          <cell r="Z36">
            <v>71.08</v>
          </cell>
          <cell r="AA36">
            <v>75.92</v>
          </cell>
          <cell r="AB36">
            <v>80.28</v>
          </cell>
          <cell r="AC36">
            <v>84.3</v>
          </cell>
          <cell r="AD36">
            <v>87.9</v>
          </cell>
          <cell r="AE36">
            <v>91.03</v>
          </cell>
          <cell r="AF36">
            <v>93.64</v>
          </cell>
          <cell r="AG36">
            <v>95.7</v>
          </cell>
          <cell r="AH36">
            <v>97.21</v>
          </cell>
          <cell r="AI36">
            <v>98.14</v>
          </cell>
          <cell r="AJ36">
            <v>99.07</v>
          </cell>
          <cell r="AK36">
            <v>100</v>
          </cell>
        </row>
        <row r="37">
          <cell r="B37">
            <v>0.56999999999999995</v>
          </cell>
          <cell r="C37">
            <v>1.1299999999999999</v>
          </cell>
          <cell r="D37">
            <v>1.7</v>
          </cell>
          <cell r="E37">
            <v>2.27</v>
          </cell>
          <cell r="F37">
            <v>3.1</v>
          </cell>
          <cell r="G37">
            <v>4.49</v>
          </cell>
          <cell r="H37">
            <v>6.03</v>
          </cell>
          <cell r="I37">
            <v>7.73</v>
          </cell>
          <cell r="J37">
            <v>9.57</v>
          </cell>
          <cell r="K37">
            <v>11.58</v>
          </cell>
          <cell r="L37">
            <v>13.78</v>
          </cell>
          <cell r="M37">
            <v>16.18</v>
          </cell>
          <cell r="N37">
            <v>18.8</v>
          </cell>
          <cell r="O37">
            <v>21.67</v>
          </cell>
          <cell r="P37">
            <v>24.8</v>
          </cell>
          <cell r="Q37">
            <v>28.2</v>
          </cell>
          <cell r="R37">
            <v>31.88</v>
          </cell>
          <cell r="S37">
            <v>35.81</v>
          </cell>
          <cell r="T37">
            <v>39.99</v>
          </cell>
          <cell r="U37">
            <v>44.39</v>
          </cell>
          <cell r="V37">
            <v>48.97</v>
          </cell>
          <cell r="W37">
            <v>53.69</v>
          </cell>
          <cell r="X37">
            <v>58.48</v>
          </cell>
          <cell r="Y37">
            <v>63.23</v>
          </cell>
          <cell r="Z37">
            <v>68.05</v>
          </cell>
          <cell r="AA37">
            <v>72.69</v>
          </cell>
          <cell r="AB37">
            <v>77.13</v>
          </cell>
          <cell r="AC37">
            <v>81.290000000000006</v>
          </cell>
          <cell r="AD37">
            <v>85.11</v>
          </cell>
          <cell r="AE37">
            <v>88.53</v>
          </cell>
          <cell r="AF37">
            <v>91.49</v>
          </cell>
          <cell r="AG37">
            <v>93.95</v>
          </cell>
          <cell r="AH37">
            <v>95.89</v>
          </cell>
          <cell r="AI37">
            <v>97.29</v>
          </cell>
          <cell r="AJ37">
            <v>98.19</v>
          </cell>
          <cell r="AK37">
            <v>99.1</v>
          </cell>
          <cell r="AL37">
            <v>100</v>
          </cell>
        </row>
        <row r="38">
          <cell r="B38">
            <v>0.55000000000000004</v>
          </cell>
          <cell r="C38">
            <v>1.1000000000000001</v>
          </cell>
          <cell r="D38">
            <v>1.66</v>
          </cell>
          <cell r="E38">
            <v>2.21</v>
          </cell>
          <cell r="F38">
            <v>2.93</v>
          </cell>
          <cell r="G38">
            <v>4.26</v>
          </cell>
          <cell r="H38">
            <v>5.74</v>
          </cell>
          <cell r="I38">
            <v>7.36</v>
          </cell>
          <cell r="J38">
            <v>9.1199999999999992</v>
          </cell>
          <cell r="K38">
            <v>11.04</v>
          </cell>
          <cell r="L38">
            <v>13.12</v>
          </cell>
          <cell r="M38">
            <v>15.39</v>
          </cell>
          <cell r="N38">
            <v>17.88</v>
          </cell>
          <cell r="O38">
            <v>20.58</v>
          </cell>
          <cell r="P38">
            <v>23.53</v>
          </cell>
          <cell r="Q38">
            <v>26.74</v>
          </cell>
          <cell r="R38">
            <v>30.2</v>
          </cell>
          <cell r="S38">
            <v>33.92</v>
          </cell>
          <cell r="T38">
            <v>37.869999999999997</v>
          </cell>
          <cell r="U38">
            <v>42.05</v>
          </cell>
          <cell r="V38">
            <v>46.42</v>
          </cell>
          <cell r="W38">
            <v>50.94</v>
          </cell>
          <cell r="X38">
            <v>55.57</v>
          </cell>
          <cell r="Y38">
            <v>60.26</v>
          </cell>
          <cell r="Z38">
            <v>64.930000000000007</v>
          </cell>
          <cell r="AA38">
            <v>69.53</v>
          </cell>
          <cell r="AB38">
            <v>74</v>
          </cell>
          <cell r="AC38">
            <v>78.25</v>
          </cell>
          <cell r="AD38">
            <v>82.23</v>
          </cell>
          <cell r="AE38">
            <v>85.87</v>
          </cell>
          <cell r="AF38">
            <v>89.11</v>
          </cell>
          <cell r="AG38">
            <v>91.91</v>
          </cell>
          <cell r="AH38">
            <v>94.23</v>
          </cell>
          <cell r="AI38">
            <v>96.06</v>
          </cell>
          <cell r="AJ38">
            <v>97.36</v>
          </cell>
          <cell r="AK38">
            <v>98.24</v>
          </cell>
          <cell r="AL38">
            <v>99.12</v>
          </cell>
          <cell r="AM38">
            <v>100</v>
          </cell>
        </row>
        <row r="39">
          <cell r="B39">
            <v>0.54</v>
          </cell>
          <cell r="C39">
            <v>1.08</v>
          </cell>
          <cell r="D39">
            <v>1.61</v>
          </cell>
          <cell r="E39">
            <v>2.15</v>
          </cell>
          <cell r="F39">
            <v>2.77</v>
          </cell>
          <cell r="G39">
            <v>4.04</v>
          </cell>
          <cell r="H39">
            <v>5.46</v>
          </cell>
          <cell r="I39">
            <v>7.02</v>
          </cell>
          <cell r="J39">
            <v>8.6999999999999993</v>
          </cell>
          <cell r="K39">
            <v>10.53</v>
          </cell>
          <cell r="L39">
            <v>12.52</v>
          </cell>
          <cell r="M39">
            <v>14.67</v>
          </cell>
          <cell r="N39">
            <v>17.02</v>
          </cell>
          <cell r="O39">
            <v>19.579999999999998</v>
          </cell>
          <cell r="P39">
            <v>22.37</v>
          </cell>
          <cell r="Q39">
            <v>25.39</v>
          </cell>
          <cell r="R39">
            <v>28.66</v>
          </cell>
          <cell r="S39">
            <v>32.17</v>
          </cell>
          <cell r="T39">
            <v>35.92</v>
          </cell>
          <cell r="U39">
            <v>39.880000000000003</v>
          </cell>
          <cell r="V39">
            <v>44.05</v>
          </cell>
          <cell r="W39">
            <v>48.38</v>
          </cell>
          <cell r="X39">
            <v>52.83</v>
          </cell>
          <cell r="Y39">
            <v>57.37</v>
          </cell>
          <cell r="Z39">
            <v>61.94</v>
          </cell>
          <cell r="AA39">
            <v>66.48</v>
          </cell>
          <cell r="AB39">
            <v>70.92</v>
          </cell>
          <cell r="AC39">
            <v>75.22</v>
          </cell>
          <cell r="AD39">
            <v>79.3</v>
          </cell>
          <cell r="AE39">
            <v>83.1</v>
          </cell>
          <cell r="AF39">
            <v>86.57</v>
          </cell>
          <cell r="AG39">
            <v>89.65</v>
          </cell>
          <cell r="AH39">
            <v>92.3</v>
          </cell>
          <cell r="AI39">
            <v>94.49</v>
          </cell>
          <cell r="AJ39">
            <v>96.22</v>
          </cell>
          <cell r="AK39">
            <v>97.43</v>
          </cell>
          <cell r="AL39">
            <v>98.29</v>
          </cell>
          <cell r="AM39">
            <v>99.14</v>
          </cell>
          <cell r="AN39">
            <v>100</v>
          </cell>
        </row>
        <row r="40">
          <cell r="B40">
            <v>0.52</v>
          </cell>
          <cell r="C40">
            <v>1.05</v>
          </cell>
          <cell r="D40">
            <v>1.57</v>
          </cell>
          <cell r="E40">
            <v>2.1</v>
          </cell>
          <cell r="F40">
            <v>2.62</v>
          </cell>
          <cell r="G40">
            <v>3.84</v>
          </cell>
          <cell r="H40">
            <v>5.2</v>
          </cell>
          <cell r="I40">
            <v>6.69</v>
          </cell>
          <cell r="J40">
            <v>8.31</v>
          </cell>
          <cell r="K40">
            <v>10.06</v>
          </cell>
          <cell r="L40">
            <v>11.95</v>
          </cell>
          <cell r="M40">
            <v>14.01</v>
          </cell>
          <cell r="N40">
            <v>16.239999999999998</v>
          </cell>
          <cell r="O40">
            <v>18.66</v>
          </cell>
          <cell r="P40">
            <v>21.3</v>
          </cell>
          <cell r="Q40">
            <v>24.15</v>
          </cell>
          <cell r="R40">
            <v>27.24</v>
          </cell>
          <cell r="S40">
            <v>30.56</v>
          </cell>
          <cell r="T40">
            <v>34.11</v>
          </cell>
          <cell r="U40">
            <v>37.869999999999997</v>
          </cell>
          <cell r="V40">
            <v>41.84</v>
          </cell>
          <cell r="W40">
            <v>45.98</v>
          </cell>
          <cell r="X40">
            <v>50.26</v>
          </cell>
          <cell r="Y40">
            <v>54.64</v>
          </cell>
          <cell r="Z40">
            <v>59.08</v>
          </cell>
          <cell r="AA40">
            <v>63.53</v>
          </cell>
          <cell r="AB40">
            <v>67.930000000000007</v>
          </cell>
          <cell r="AC40">
            <v>72.23</v>
          </cell>
          <cell r="AD40">
            <v>76.37</v>
          </cell>
          <cell r="AE40">
            <v>80.28</v>
          </cell>
          <cell r="AF40">
            <v>83.91</v>
          </cell>
          <cell r="AG40">
            <v>87.22</v>
          </cell>
          <cell r="AH40">
            <v>90.14</v>
          </cell>
          <cell r="AI40">
            <v>92.66</v>
          </cell>
          <cell r="AJ40">
            <v>94.74</v>
          </cell>
          <cell r="AK40">
            <v>96.37</v>
          </cell>
          <cell r="AL40">
            <v>97.49</v>
          </cell>
          <cell r="AM40">
            <v>98.33</v>
          </cell>
          <cell r="AN40">
            <v>99.16</v>
          </cell>
          <cell r="AO40">
            <v>100</v>
          </cell>
        </row>
        <row r="41">
          <cell r="B41">
            <v>0.51</v>
          </cell>
          <cell r="C41">
            <v>1.02</v>
          </cell>
          <cell r="D41">
            <v>1.54</v>
          </cell>
          <cell r="E41">
            <v>2.0499999999999998</v>
          </cell>
          <cell r="F41">
            <v>2.56</v>
          </cell>
          <cell r="G41">
            <v>3.65</v>
          </cell>
          <cell r="H41">
            <v>4.96</v>
          </cell>
          <cell r="I41">
            <v>6.39</v>
          </cell>
          <cell r="J41">
            <v>7.95</v>
          </cell>
          <cell r="K41">
            <v>9.6199999999999992</v>
          </cell>
          <cell r="L41">
            <v>11.43</v>
          </cell>
          <cell r="M41">
            <v>13.39</v>
          </cell>
          <cell r="N41">
            <v>15.51</v>
          </cell>
          <cell r="O41">
            <v>17.809999999999999</v>
          </cell>
          <cell r="P41">
            <v>20.309999999999999</v>
          </cell>
          <cell r="Q41">
            <v>23.01</v>
          </cell>
          <cell r="R41">
            <v>25.93</v>
          </cell>
          <cell r="S41">
            <v>29.08</v>
          </cell>
          <cell r="T41">
            <v>32.44</v>
          </cell>
          <cell r="U41">
            <v>36.01</v>
          </cell>
          <cell r="V41">
            <v>39.78</v>
          </cell>
          <cell r="W41">
            <v>43.74</v>
          </cell>
          <cell r="X41">
            <v>47.84</v>
          </cell>
          <cell r="Y41">
            <v>52.07</v>
          </cell>
          <cell r="Z41">
            <v>56.37</v>
          </cell>
          <cell r="AA41">
            <v>60.71</v>
          </cell>
          <cell r="AB41">
            <v>65.040000000000006</v>
          </cell>
          <cell r="AC41">
            <v>69.31</v>
          </cell>
          <cell r="AD41">
            <v>73.459999999999994</v>
          </cell>
          <cell r="AE41">
            <v>77.44</v>
          </cell>
          <cell r="AF41">
            <v>81.19</v>
          </cell>
          <cell r="AG41">
            <v>84.67</v>
          </cell>
          <cell r="AH41">
            <v>87.82</v>
          </cell>
          <cell r="AI41">
            <v>90.6</v>
          </cell>
          <cell r="AJ41">
            <v>92.6</v>
          </cell>
          <cell r="AK41">
            <v>94.96</v>
          </cell>
          <cell r="AL41">
            <v>96.5</v>
          </cell>
          <cell r="AM41">
            <v>97.55</v>
          </cell>
          <cell r="AN41">
            <v>98.37</v>
          </cell>
          <cell r="AO41">
            <v>99.18</v>
          </cell>
          <cell r="AP41">
            <v>100</v>
          </cell>
        </row>
        <row r="42">
          <cell r="B42">
            <v>0.5</v>
          </cell>
          <cell r="C42">
            <v>1</v>
          </cell>
          <cell r="D42">
            <v>1.5</v>
          </cell>
          <cell r="E42">
            <v>2</v>
          </cell>
          <cell r="F42">
            <v>2.5</v>
          </cell>
          <cell r="G42">
            <v>3.48</v>
          </cell>
          <cell r="H42">
            <v>4.7300000000000004</v>
          </cell>
          <cell r="I42">
            <v>5.1100000000000003</v>
          </cell>
          <cell r="J42">
            <v>7.6</v>
          </cell>
          <cell r="K42">
            <v>9.2100000000000009</v>
          </cell>
          <cell r="L42">
            <v>10.94</v>
          </cell>
          <cell r="M42">
            <v>12.81</v>
          </cell>
          <cell r="N42">
            <v>14.84</v>
          </cell>
          <cell r="O42">
            <v>17.02</v>
          </cell>
          <cell r="P42">
            <v>19.39</v>
          </cell>
          <cell r="Q42">
            <v>21.96</v>
          </cell>
          <cell r="R42">
            <v>24.73</v>
          </cell>
          <cell r="S42">
            <v>27.7</v>
          </cell>
          <cell r="T42">
            <v>30.89</v>
          </cell>
          <cell r="U42">
            <v>34.28</v>
          </cell>
          <cell r="V42">
            <v>37.869999999999997</v>
          </cell>
          <cell r="W42">
            <v>41.65</v>
          </cell>
          <cell r="X42">
            <v>45.58</v>
          </cell>
          <cell r="Y42">
            <v>49.64</v>
          </cell>
          <cell r="Z42">
            <v>53.8</v>
          </cell>
          <cell r="AA42">
            <v>58.02</v>
          </cell>
          <cell r="AB42">
            <v>62.26</v>
          </cell>
          <cell r="AC42">
            <v>66.48</v>
          </cell>
          <cell r="AD42">
            <v>70.61</v>
          </cell>
          <cell r="AE42">
            <v>74.62</v>
          </cell>
          <cell r="AF42">
            <v>78.45</v>
          </cell>
          <cell r="AG42">
            <v>82.05</v>
          </cell>
          <cell r="AH42">
            <v>85.37</v>
          </cell>
          <cell r="AI42">
            <v>88.38</v>
          </cell>
          <cell r="AJ42">
            <v>91.03</v>
          </cell>
          <cell r="AK42">
            <v>93.3</v>
          </cell>
          <cell r="AL42">
            <v>95.16</v>
          </cell>
          <cell r="AM42">
            <v>96.63</v>
          </cell>
          <cell r="AN42">
            <v>97.61</v>
          </cell>
          <cell r="AO42">
            <v>98.41</v>
          </cell>
          <cell r="AP42">
            <v>99.2</v>
          </cell>
          <cell r="AQ42">
            <v>100</v>
          </cell>
        </row>
        <row r="43">
          <cell r="B43">
            <v>0.49</v>
          </cell>
          <cell r="C43">
            <v>0.98</v>
          </cell>
          <cell r="D43">
            <v>1.46</v>
          </cell>
          <cell r="E43">
            <v>1.95</v>
          </cell>
          <cell r="F43">
            <v>2.44</v>
          </cell>
          <cell r="G43">
            <v>3.31</v>
          </cell>
          <cell r="H43">
            <v>4.5199999999999996</v>
          </cell>
          <cell r="I43">
            <v>5.85</v>
          </cell>
          <cell r="J43">
            <v>7.28</v>
          </cell>
          <cell r="K43">
            <v>8.83</v>
          </cell>
          <cell r="L43">
            <v>10.49</v>
          </cell>
          <cell r="M43">
            <v>12.28</v>
          </cell>
          <cell r="N43">
            <v>14.21</v>
          </cell>
          <cell r="O43">
            <v>16.29</v>
          </cell>
          <cell r="P43">
            <v>18.55</v>
          </cell>
          <cell r="Q43">
            <v>20.98</v>
          </cell>
          <cell r="R43">
            <v>23.61</v>
          </cell>
          <cell r="S43">
            <v>26.43</v>
          </cell>
          <cell r="T43">
            <v>29.46</v>
          </cell>
          <cell r="U43">
            <v>32.68</v>
          </cell>
          <cell r="V43">
            <v>36.1</v>
          </cell>
          <cell r="W43">
            <v>39.69</v>
          </cell>
          <cell r="X43">
            <v>43.46</v>
          </cell>
          <cell r="Y43">
            <v>47.36</v>
          </cell>
          <cell r="Z43">
            <v>51.37</v>
          </cell>
          <cell r="AA43">
            <v>55.46</v>
          </cell>
          <cell r="AB43">
            <v>59.6</v>
          </cell>
          <cell r="AC43">
            <v>63.74</v>
          </cell>
          <cell r="AD43">
            <v>67.83</v>
          </cell>
          <cell r="AE43">
            <v>71.84</v>
          </cell>
          <cell r="AF43">
            <v>75.709999999999994</v>
          </cell>
          <cell r="AG43">
            <v>79.39</v>
          </cell>
          <cell r="AH43">
            <v>82.85</v>
          </cell>
          <cell r="AI43">
            <v>86.03</v>
          </cell>
          <cell r="AJ43">
            <v>88.9</v>
          </cell>
          <cell r="AK43">
            <v>91.42</v>
          </cell>
          <cell r="AL43">
            <v>93.58</v>
          </cell>
          <cell r="AM43">
            <v>95.36</v>
          </cell>
          <cell r="AN43">
            <v>96.75</v>
          </cell>
          <cell r="AO43">
            <v>97.67</v>
          </cell>
          <cell r="AP43">
            <v>98.45</v>
          </cell>
          <cell r="AQ43">
            <v>99.22</v>
          </cell>
          <cell r="AR43">
            <v>100</v>
          </cell>
        </row>
        <row r="44">
          <cell r="B44">
            <v>0.48</v>
          </cell>
          <cell r="C44">
            <v>0.95</v>
          </cell>
          <cell r="D44">
            <v>1.43</v>
          </cell>
          <cell r="E44">
            <v>1.91</v>
          </cell>
          <cell r="F44">
            <v>2.38</v>
          </cell>
          <cell r="G44">
            <v>3.16</v>
          </cell>
          <cell r="H44">
            <v>4.32</v>
          </cell>
          <cell r="I44">
            <v>5.6</v>
          </cell>
          <cell r="J44">
            <v>6.98</v>
          </cell>
          <cell r="K44">
            <v>8.4700000000000006</v>
          </cell>
          <cell r="L44">
            <v>10.06</v>
          </cell>
          <cell r="M44">
            <v>11.78</v>
          </cell>
          <cell r="N44">
            <v>13.62</v>
          </cell>
          <cell r="O44">
            <v>15.61</v>
          </cell>
          <cell r="P44">
            <v>17.760000000000002</v>
          </cell>
          <cell r="Q44">
            <v>20.07</v>
          </cell>
          <cell r="R44">
            <v>22.57</v>
          </cell>
          <cell r="S44">
            <v>25.25</v>
          </cell>
          <cell r="T44">
            <v>28.12</v>
          </cell>
          <cell r="U44">
            <v>31.19</v>
          </cell>
          <cell r="V44">
            <v>34.44</v>
          </cell>
          <cell r="W44">
            <v>37.869999999999997</v>
          </cell>
          <cell r="X44">
            <v>41.47</v>
          </cell>
          <cell r="Y44">
            <v>45.21</v>
          </cell>
          <cell r="Z44">
            <v>49.08</v>
          </cell>
          <cell r="AA44">
            <v>53.04</v>
          </cell>
          <cell r="AB44">
            <v>57.06</v>
          </cell>
          <cell r="AC44">
            <v>61.11</v>
          </cell>
          <cell r="AD44">
            <v>65.14</v>
          </cell>
          <cell r="AE44">
            <v>69.12</v>
          </cell>
          <cell r="AF44">
            <v>73</v>
          </cell>
          <cell r="AG44">
            <v>76.73</v>
          </cell>
          <cell r="AH44">
            <v>80.28</v>
          </cell>
          <cell r="AI44">
            <v>83.6</v>
          </cell>
          <cell r="AJ44">
            <v>86.64</v>
          </cell>
          <cell r="AK44">
            <v>89.38</v>
          </cell>
          <cell r="AL44">
            <v>91.79</v>
          </cell>
          <cell r="AM44">
            <v>93.85</v>
          </cell>
          <cell r="AN44">
            <v>95.53</v>
          </cell>
          <cell r="AO44">
            <v>96.85</v>
          </cell>
          <cell r="AP44">
            <v>97.72</v>
          </cell>
          <cell r="AQ44">
            <v>98.43</v>
          </cell>
          <cell r="AR44">
            <v>99.24</v>
          </cell>
          <cell r="AS44">
            <v>100</v>
          </cell>
        </row>
        <row r="45">
          <cell r="B45">
            <v>0.47</v>
          </cell>
          <cell r="C45">
            <v>0.93</v>
          </cell>
          <cell r="D45">
            <v>1.4</v>
          </cell>
          <cell r="E45">
            <v>1.87</v>
          </cell>
          <cell r="F45">
            <v>2.33</v>
          </cell>
          <cell r="G45">
            <v>3.01</v>
          </cell>
          <cell r="H45">
            <v>4.13</v>
          </cell>
          <cell r="I45">
            <v>5.36</v>
          </cell>
          <cell r="J45">
            <v>6.69</v>
          </cell>
          <cell r="K45">
            <v>8.1300000000000008</v>
          </cell>
          <cell r="L45">
            <v>9.66</v>
          </cell>
          <cell r="M45">
            <v>11.31</v>
          </cell>
          <cell r="N45">
            <v>13.07</v>
          </cell>
          <cell r="O45">
            <v>14.98</v>
          </cell>
          <cell r="P45">
            <v>17.02</v>
          </cell>
          <cell r="Q45">
            <v>19.23</v>
          </cell>
          <cell r="R45">
            <v>21.6</v>
          </cell>
          <cell r="S45">
            <v>24.15</v>
          </cell>
          <cell r="T45">
            <v>26.39</v>
          </cell>
          <cell r="U45">
            <v>29.8</v>
          </cell>
          <cell r="V45">
            <v>32.9</v>
          </cell>
          <cell r="W45">
            <v>36.17</v>
          </cell>
          <cell r="X45">
            <v>39.61</v>
          </cell>
          <cell r="Y45">
            <v>43.2</v>
          </cell>
          <cell r="Z45">
            <v>46.92</v>
          </cell>
          <cell r="AA45">
            <v>50.74</v>
          </cell>
          <cell r="AB45">
            <v>54.64</v>
          </cell>
          <cell r="AC45">
            <v>58.59</v>
          </cell>
          <cell r="AD45">
            <v>62.55</v>
          </cell>
          <cell r="AE45">
            <v>66.48</v>
          </cell>
          <cell r="AF45">
            <v>70.34</v>
          </cell>
          <cell r="AG45">
            <v>74.09</v>
          </cell>
          <cell r="AH45">
            <v>77.7</v>
          </cell>
          <cell r="AI45">
            <v>81.11</v>
          </cell>
          <cell r="AJ45">
            <v>84.3</v>
          </cell>
          <cell r="AK45">
            <v>87.022000000000006</v>
          </cell>
          <cell r="AL45">
            <v>89.84</v>
          </cell>
          <cell r="AM45">
            <v>92.14</v>
          </cell>
          <cell r="AN45">
            <v>94.09</v>
          </cell>
          <cell r="AO45">
            <v>95.7</v>
          </cell>
          <cell r="AP45">
            <v>96.95</v>
          </cell>
          <cell r="AQ45">
            <v>97.77</v>
          </cell>
          <cell r="AR45">
            <v>98.51</v>
          </cell>
          <cell r="AS45">
            <v>99.26</v>
          </cell>
          <cell r="AT45">
            <v>100</v>
          </cell>
        </row>
        <row r="46">
          <cell r="B46">
            <v>0.46</v>
          </cell>
          <cell r="C46">
            <v>0.91</v>
          </cell>
          <cell r="D46">
            <v>1.37</v>
          </cell>
          <cell r="E46">
            <v>1.82</v>
          </cell>
          <cell r="F46">
            <v>2.2799999999999998</v>
          </cell>
          <cell r="G46">
            <v>2.87</v>
          </cell>
          <cell r="H46">
            <v>3.95</v>
          </cell>
          <cell r="I46">
            <v>5.14</v>
          </cell>
          <cell r="J46">
            <v>6.43</v>
          </cell>
          <cell r="K46">
            <v>7.81</v>
          </cell>
          <cell r="L46">
            <v>9.2799999999999994</v>
          </cell>
          <cell r="M46">
            <v>10.87</v>
          </cell>
          <cell r="N46">
            <v>12.56</v>
          </cell>
          <cell r="O46">
            <v>14.38</v>
          </cell>
          <cell r="P46">
            <v>16.34</v>
          </cell>
          <cell r="Q46">
            <v>18.440000000000001</v>
          </cell>
          <cell r="R46">
            <v>20.71</v>
          </cell>
          <cell r="S46">
            <v>23.14</v>
          </cell>
          <cell r="T46">
            <v>25.74</v>
          </cell>
          <cell r="U46">
            <v>28.51</v>
          </cell>
          <cell r="V46">
            <v>31.47</v>
          </cell>
          <cell r="W46">
            <v>34.590000000000003</v>
          </cell>
          <cell r="X46">
            <v>37.869999999999997</v>
          </cell>
          <cell r="Y46">
            <v>41.31</v>
          </cell>
          <cell r="Z46">
            <v>44.88</v>
          </cell>
          <cell r="AA46">
            <v>48.57</v>
          </cell>
          <cell r="AB46">
            <v>52.34</v>
          </cell>
          <cell r="AC46">
            <v>56.18</v>
          </cell>
          <cell r="AD46">
            <v>60.05</v>
          </cell>
          <cell r="AE46">
            <v>63.92</v>
          </cell>
          <cell r="AF46">
            <v>67.739999999999995</v>
          </cell>
          <cell r="AG46">
            <v>71.5</v>
          </cell>
          <cell r="AH46">
            <v>75.13</v>
          </cell>
          <cell r="AI46">
            <v>78.61</v>
          </cell>
          <cell r="AJ46">
            <v>81.900000000000006</v>
          </cell>
          <cell r="AK46">
            <v>84.6</v>
          </cell>
          <cell r="AL46">
            <v>87.75</v>
          </cell>
          <cell r="AM46">
            <v>90.26</v>
          </cell>
          <cell r="AN46">
            <v>92.46</v>
          </cell>
          <cell r="AO46">
            <v>94.32</v>
          </cell>
          <cell r="AP46">
            <v>95.85</v>
          </cell>
          <cell r="AQ46">
            <v>97.05</v>
          </cell>
          <cell r="AR46">
            <v>97.82</v>
          </cell>
          <cell r="AS46">
            <v>98.55</v>
          </cell>
          <cell r="AT46">
            <v>99.27</v>
          </cell>
          <cell r="AU46">
            <v>100</v>
          </cell>
        </row>
        <row r="47">
          <cell r="B47">
            <v>0.45</v>
          </cell>
          <cell r="C47">
            <v>0.89</v>
          </cell>
          <cell r="D47">
            <v>1.34</v>
          </cell>
          <cell r="E47">
            <v>1.79</v>
          </cell>
          <cell r="F47">
            <v>2.23</v>
          </cell>
          <cell r="G47">
            <v>2.74</v>
          </cell>
          <cell r="H47">
            <v>3.79</v>
          </cell>
          <cell r="I47">
            <v>4.93</v>
          </cell>
          <cell r="J47">
            <v>6.17</v>
          </cell>
          <cell r="K47">
            <v>7.5</v>
          </cell>
          <cell r="L47">
            <v>8.93</v>
          </cell>
          <cell r="M47">
            <v>10.45</v>
          </cell>
          <cell r="N47">
            <v>12.18</v>
          </cell>
          <cell r="O47">
            <v>13.83</v>
          </cell>
          <cell r="P47">
            <v>15.7</v>
          </cell>
          <cell r="Q47">
            <v>17.71</v>
          </cell>
          <cell r="R47">
            <v>19.87</v>
          </cell>
          <cell r="S47">
            <v>22.18</v>
          </cell>
          <cell r="T47">
            <v>24.66</v>
          </cell>
          <cell r="U47">
            <v>27.31</v>
          </cell>
          <cell r="V47">
            <v>30.12</v>
          </cell>
          <cell r="W47">
            <v>33.11</v>
          </cell>
          <cell r="X47">
            <v>36.25</v>
          </cell>
          <cell r="Y47">
            <v>39.54</v>
          </cell>
          <cell r="Z47">
            <v>42.97</v>
          </cell>
          <cell r="AA47">
            <v>46.52</v>
          </cell>
          <cell r="AB47">
            <v>50.17</v>
          </cell>
          <cell r="AC47">
            <v>53.896000000000001</v>
          </cell>
          <cell r="AD47">
            <v>57.66</v>
          </cell>
          <cell r="AE47">
            <v>61.45</v>
          </cell>
          <cell r="AF47">
            <v>65.23</v>
          </cell>
          <cell r="AG47">
            <v>68.95</v>
          </cell>
          <cell r="AH47">
            <v>72.59</v>
          </cell>
          <cell r="AI47">
            <v>76.11</v>
          </cell>
          <cell r="AJ47">
            <v>79.47</v>
          </cell>
          <cell r="AK47">
            <v>82.64</v>
          </cell>
          <cell r="AL47">
            <v>85.57</v>
          </cell>
          <cell r="AM47">
            <v>88.26</v>
          </cell>
          <cell r="AN47">
            <v>90.66</v>
          </cell>
          <cell r="AO47">
            <v>92.75</v>
          </cell>
          <cell r="AP47">
            <v>94.54</v>
          </cell>
          <cell r="AQ47">
            <v>95.99</v>
          </cell>
          <cell r="AR47">
            <v>97.13</v>
          </cell>
          <cell r="AS47">
            <v>97.87</v>
          </cell>
          <cell r="AT47">
            <v>98.58</v>
          </cell>
          <cell r="AU47">
            <v>99.29</v>
          </cell>
          <cell r="AV47">
            <v>100</v>
          </cell>
        </row>
        <row r="48">
          <cell r="B48">
            <v>0.44</v>
          </cell>
          <cell r="C48">
            <v>0.87</v>
          </cell>
          <cell r="D48">
            <v>1.31</v>
          </cell>
          <cell r="E48">
            <v>1.75</v>
          </cell>
          <cell r="F48">
            <v>2.19</v>
          </cell>
          <cell r="G48">
            <v>2.62</v>
          </cell>
          <cell r="H48">
            <v>3.63</v>
          </cell>
          <cell r="I48">
            <v>4.7300000000000004</v>
          </cell>
          <cell r="J48">
            <v>5.93</v>
          </cell>
          <cell r="K48">
            <v>7.22</v>
          </cell>
          <cell r="L48">
            <v>8.59</v>
          </cell>
          <cell r="M48">
            <v>10.06</v>
          </cell>
          <cell r="N48">
            <v>11.63</v>
          </cell>
          <cell r="O48">
            <v>13.3</v>
          </cell>
          <cell r="P48">
            <v>15.1</v>
          </cell>
          <cell r="Q48">
            <v>17.02</v>
          </cell>
          <cell r="R48">
            <v>19.079999999999998</v>
          </cell>
          <cell r="S48">
            <v>21.3</v>
          </cell>
          <cell r="T48">
            <v>23.66</v>
          </cell>
          <cell r="U48">
            <v>26.19</v>
          </cell>
          <cell r="V48">
            <v>28.87</v>
          </cell>
          <cell r="W48">
            <v>31.72</v>
          </cell>
          <cell r="X48">
            <v>34.72</v>
          </cell>
          <cell r="Y48">
            <v>37.869999999999997</v>
          </cell>
          <cell r="Z48">
            <v>41.16</v>
          </cell>
          <cell r="AA48">
            <v>44.58</v>
          </cell>
          <cell r="AB48">
            <v>48.1</v>
          </cell>
          <cell r="AC48">
            <v>51.71</v>
          </cell>
          <cell r="AD48">
            <v>55.38</v>
          </cell>
          <cell r="AE48">
            <v>59.08</v>
          </cell>
          <cell r="AF48">
            <v>62.79</v>
          </cell>
          <cell r="AG48">
            <v>66.48</v>
          </cell>
          <cell r="AH48">
            <v>70.099999999999994</v>
          </cell>
          <cell r="AI48">
            <v>73.63</v>
          </cell>
          <cell r="AJ48">
            <v>77.040000000000006</v>
          </cell>
          <cell r="AK48">
            <v>80.28</v>
          </cell>
          <cell r="AL48">
            <v>83.33</v>
          </cell>
          <cell r="AM48">
            <v>86.16</v>
          </cell>
          <cell r="AN48">
            <v>88.73</v>
          </cell>
          <cell r="AO48">
            <v>91.03</v>
          </cell>
          <cell r="AP48">
            <v>93.03</v>
          </cell>
          <cell r="AQ48">
            <v>94.74</v>
          </cell>
          <cell r="AR48">
            <v>96.13</v>
          </cell>
          <cell r="AS48">
            <v>97.21</v>
          </cell>
          <cell r="AT48">
            <v>97.91</v>
          </cell>
          <cell r="AU48">
            <v>98.61</v>
          </cell>
          <cell r="AV48">
            <v>99.3</v>
          </cell>
          <cell r="AW48">
            <v>100</v>
          </cell>
        </row>
        <row r="53">
          <cell r="B53">
            <v>0.1</v>
          </cell>
          <cell r="C53">
            <v>0.2</v>
          </cell>
          <cell r="D53">
            <v>0.3</v>
          </cell>
          <cell r="E53">
            <v>0.4</v>
          </cell>
          <cell r="F53">
            <v>0.5</v>
          </cell>
          <cell r="G53">
            <v>0.6</v>
          </cell>
          <cell r="H53">
            <v>0.7</v>
          </cell>
          <cell r="I53">
            <v>0.8</v>
          </cell>
          <cell r="J53">
            <v>1</v>
          </cell>
          <cell r="K53">
            <v>1.2</v>
          </cell>
          <cell r="L53">
            <v>1.4</v>
          </cell>
          <cell r="M53">
            <v>1.7</v>
          </cell>
          <cell r="N53">
            <v>2.1</v>
          </cell>
          <cell r="O53">
            <v>2.6</v>
          </cell>
          <cell r="P53">
            <v>3.6</v>
          </cell>
          <cell r="Q53">
            <v>4.8</v>
          </cell>
          <cell r="R53">
            <v>6.4</v>
          </cell>
          <cell r="S53">
            <v>8.1999999999999993</v>
          </cell>
          <cell r="T53">
            <v>10.199999999999999</v>
          </cell>
          <cell r="U53">
            <v>12.4</v>
          </cell>
          <cell r="V53">
            <v>14.8</v>
          </cell>
          <cell r="W53">
            <v>17.399999999999999</v>
          </cell>
          <cell r="X53">
            <v>20.2</v>
          </cell>
          <cell r="Y53">
            <v>23.2</v>
          </cell>
          <cell r="Z53">
            <v>26.4</v>
          </cell>
          <cell r="AA53">
            <v>30.2</v>
          </cell>
          <cell r="AB53">
            <v>34.200000000000003</v>
          </cell>
          <cell r="AC53">
            <v>38.4</v>
          </cell>
          <cell r="AD53">
            <v>42.9</v>
          </cell>
          <cell r="AE53">
            <v>47.7</v>
          </cell>
          <cell r="AF53">
            <v>52.7</v>
          </cell>
          <cell r="AG53">
            <v>57.7</v>
          </cell>
          <cell r="AH53">
            <v>62.7</v>
          </cell>
          <cell r="AI53">
            <v>67.900000000000006</v>
          </cell>
          <cell r="AJ53">
            <v>72.5</v>
          </cell>
          <cell r="AK53">
            <v>76.5</v>
          </cell>
          <cell r="AL53">
            <v>79.7</v>
          </cell>
          <cell r="AM53">
            <v>82.9</v>
          </cell>
          <cell r="AN53">
            <v>85.7</v>
          </cell>
          <cell r="AO53">
            <v>87.9</v>
          </cell>
          <cell r="AP53">
            <v>90.1</v>
          </cell>
          <cell r="AQ53">
            <v>91.9</v>
          </cell>
          <cell r="AR53">
            <v>93.7</v>
          </cell>
          <cell r="AS53">
            <v>94.7</v>
          </cell>
          <cell r="AT53">
            <v>95.7</v>
          </cell>
          <cell r="AU53">
            <v>96.7</v>
          </cell>
          <cell r="AV53">
            <v>97.6</v>
          </cell>
          <cell r="AW53">
            <v>98.4</v>
          </cell>
          <cell r="AX53">
            <v>99.1</v>
          </cell>
          <cell r="AY53">
            <v>99.6</v>
          </cell>
          <cell r="AZ53">
            <v>99.8</v>
          </cell>
          <cell r="BA53">
            <v>99.9</v>
          </cell>
          <cell r="BB53">
            <v>100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RGÊNCIA"/>
      <sheetName val="CAPA"/>
      <sheetName val="Controle"/>
      <sheetName val="LOJAS"/>
      <sheetName val="CONDOMINOS"/>
      <sheetName val="QUADROS DE DISTRIBUIÇÃO"/>
      <sheetName val="BARRAMENTO BLINDADO"/>
      <sheetName val="TRANSFORMADORES"/>
      <sheetName val="GERAL ORIGINAL"/>
      <sheetName val="GERAL POR ITENS"/>
      <sheetName val="MOTORES"/>
      <sheetName val="ANTIGO COND"/>
      <sheetName val="ANTIGO GERAL"/>
      <sheetName val="H_MOT"/>
      <sheetName val="C_MOT"/>
    </sheetNames>
    <sheetDataSet>
      <sheetData sheetId="0" refreshError="1">
        <row r="2">
          <cell r="A2" t="str">
            <v>TABELA DE CARGAS – POR TRANSFORMADOR/PBT EM EMERGÊNCIA</v>
          </cell>
        </row>
        <row r="4">
          <cell r="A4" t="str">
            <v>TRANSFORMADOR 1.1 – PBT-1.1 EM EMERGÊNCIA</v>
          </cell>
        </row>
        <row r="6">
          <cell r="A6" t="str">
            <v>FINALIDADE</v>
          </cell>
          <cell r="B6" t="str">
            <v>POT. UNIT. (kW)</v>
          </cell>
          <cell r="C6" t="str">
            <v>POT. UNIT. (CV)</v>
          </cell>
          <cell r="D6" t="str">
            <v>T I P O</v>
          </cell>
          <cell r="E6" t="str">
            <v>POT-M (KW)</v>
          </cell>
          <cell r="F6" t="str">
            <v>FP- M</v>
          </cell>
          <cell r="G6" t="str">
            <v>QTDE.</v>
          </cell>
          <cell r="H6" t="str">
            <v>PÓLOS</v>
          </cell>
          <cell r="I6" t="str">
            <v>F.D.</v>
          </cell>
          <cell r="J6" t="str">
            <v>F.P.</v>
          </cell>
          <cell r="K6" t="str">
            <v>POT. INSTALADA (kW)</v>
          </cell>
          <cell r="L6" t="str">
            <v>POT. INSTALADA (kVA)</v>
          </cell>
          <cell r="M6" t="str">
            <v>POT. DEMANDADA (kW)</v>
          </cell>
          <cell r="N6" t="str">
            <v>POT. DEMANDADA (kVA)</v>
          </cell>
        </row>
        <row r="7">
          <cell r="A7" t="str">
            <v>BARRAMENTO BLINDADO BB1.1/1.3 – ILUMINAÇÃO HALL</v>
          </cell>
          <cell r="B7">
            <v>123.78</v>
          </cell>
          <cell r="E7" t="e">
            <v>#N/A</v>
          </cell>
          <cell r="F7" t="e">
            <v>#N/A</v>
          </cell>
          <cell r="G7">
            <v>1</v>
          </cell>
          <cell r="I7">
            <v>0.71596423332687886</v>
          </cell>
          <cell r="J7">
            <v>0.97999999999999976</v>
          </cell>
          <cell r="K7">
            <v>123.78</v>
          </cell>
          <cell r="L7">
            <v>126.30612244897962</v>
          </cell>
          <cell r="M7">
            <v>88.622052801201065</v>
          </cell>
          <cell r="N7">
            <v>90.430666123674584</v>
          </cell>
        </row>
        <row r="8">
          <cell r="A8" t="str">
            <v>QD-B1-3S</v>
          </cell>
          <cell r="B8">
            <v>140.32509426511928</v>
          </cell>
          <cell r="E8" t="e">
            <v>#N/A</v>
          </cell>
          <cell r="F8" t="e">
            <v>#N/A</v>
          </cell>
          <cell r="G8">
            <v>1</v>
          </cell>
          <cell r="I8">
            <v>1</v>
          </cell>
          <cell r="J8">
            <v>0.77296462798671983</v>
          </cell>
          <cell r="K8">
            <v>140.32509426511928</v>
          </cell>
          <cell r="L8">
            <v>181.54141752982022</v>
          </cell>
          <cell r="M8">
            <v>140.32509426511928</v>
          </cell>
          <cell r="N8">
            <v>181.54141752982022</v>
          </cell>
        </row>
        <row r="9">
          <cell r="A9" t="str">
            <v>NO BREAK</v>
          </cell>
          <cell r="B9">
            <v>30</v>
          </cell>
          <cell r="G9">
            <v>2</v>
          </cell>
          <cell r="I9">
            <v>0.5</v>
          </cell>
          <cell r="J9">
            <v>1</v>
          </cell>
          <cell r="K9">
            <v>60</v>
          </cell>
          <cell r="L9">
            <v>60</v>
          </cell>
          <cell r="M9">
            <v>30</v>
          </cell>
          <cell r="N9">
            <v>30</v>
          </cell>
        </row>
        <row r="10">
          <cell r="A10" t="str">
            <v>TOTAL</v>
          </cell>
          <cell r="I10">
            <v>0.79896043489677604</v>
          </cell>
          <cell r="J10">
            <v>0.85752015197356957</v>
          </cell>
          <cell r="K10">
            <v>324.10509426511931</v>
          </cell>
          <cell r="L10">
            <v>367.84753997879983</v>
          </cell>
          <cell r="M10">
            <v>258.94714706632033</v>
          </cell>
          <cell r="N10">
            <v>301.97208365349479</v>
          </cell>
        </row>
        <row r="12">
          <cell r="A12" t="str">
            <v>RESUMO GERAL:</v>
          </cell>
          <cell r="B12" t="str">
            <v>kW</v>
          </cell>
          <cell r="C12" t="str">
            <v>kVA</v>
          </cell>
        </row>
        <row r="13">
          <cell r="A13" t="str">
            <v>DEMANDAS</v>
          </cell>
          <cell r="B13">
            <v>258.94714706632033</v>
          </cell>
          <cell r="C13">
            <v>301.97208365349479</v>
          </cell>
        </row>
        <row r="14">
          <cell r="A14" t="str">
            <v>RESERVA     (%)</v>
          </cell>
          <cell r="B14">
            <v>0.2</v>
          </cell>
        </row>
        <row r="15">
          <cell r="A15" t="str">
            <v>FATOR DE SIMULTANEIDADE</v>
          </cell>
          <cell r="B15">
            <v>1</v>
          </cell>
        </row>
        <row r="17">
          <cell r="A17" t="str">
            <v xml:space="preserve">DEMANDA FINAL </v>
          </cell>
          <cell r="B17">
            <v>310.73657647958436</v>
          </cell>
          <cell r="C17">
            <v>362.36650038419373</v>
          </cell>
        </row>
        <row r="19">
          <cell r="A19" t="str">
            <v>TENSÃO (V)</v>
          </cell>
          <cell r="B19">
            <v>380</v>
          </cell>
          <cell r="C19" t="str">
            <v>V</v>
          </cell>
        </row>
        <row r="20">
          <cell r="A20" t="str">
            <v>CORRENTE (A)</v>
          </cell>
          <cell r="B20">
            <v>550.55893826872864</v>
          </cell>
          <cell r="C20" t="str">
            <v>A</v>
          </cell>
        </row>
        <row r="21">
          <cell r="A21" t="str">
            <v>DISJUNTOR GERAL</v>
          </cell>
          <cell r="B21">
            <v>2500</v>
          </cell>
          <cell r="C21" t="str">
            <v>A</v>
          </cell>
        </row>
        <row r="23">
          <cell r="A23" t="str">
            <v>TRANSFORMADOR DE 1500KVA</v>
          </cell>
        </row>
        <row r="27">
          <cell r="A27" t="str">
            <v>TRANSFORMADOR 1.2 – PBT-1.2 EM EMERGÊNCIA</v>
          </cell>
        </row>
        <row r="29">
          <cell r="A29" t="str">
            <v>FINALIDADE</v>
          </cell>
          <cell r="B29" t="str">
            <v>POT. UNIT. (kW)</v>
          </cell>
          <cell r="C29" t="str">
            <v>POT. UNIT. (CV)</v>
          </cell>
          <cell r="D29" t="str">
            <v>T I P O</v>
          </cell>
          <cell r="E29" t="str">
            <v>POT-M (KW)</v>
          </cell>
          <cell r="F29" t="str">
            <v>FP- M</v>
          </cell>
          <cell r="G29" t="str">
            <v>QTDE.</v>
          </cell>
          <cell r="H29" t="str">
            <v>PÓLOS</v>
          </cell>
          <cell r="I29" t="str">
            <v>F.D.</v>
          </cell>
          <cell r="J29" t="str">
            <v>F.P.</v>
          </cell>
          <cell r="K29" t="str">
            <v>POT. INSTALADA (kW)</v>
          </cell>
          <cell r="L29" t="str">
            <v>POT. INSTALADA (kVA)</v>
          </cell>
          <cell r="M29" t="str">
            <v>POT. DEMANDADA (kW)</v>
          </cell>
          <cell r="N29" t="str">
            <v>POT. DEMANDADA (kVA)</v>
          </cell>
        </row>
        <row r="30">
          <cell r="A30" t="str">
            <v>ELEVADORES SUBSOLO</v>
          </cell>
          <cell r="B30">
            <v>20</v>
          </cell>
          <cell r="E30" t="e">
            <v>#N/A</v>
          </cell>
          <cell r="F30" t="e">
            <v>#N/A</v>
          </cell>
          <cell r="G30">
            <v>2</v>
          </cell>
          <cell r="I30">
            <v>0</v>
          </cell>
          <cell r="J30">
            <v>0.8</v>
          </cell>
          <cell r="K30">
            <v>40</v>
          </cell>
          <cell r="L30">
            <v>50</v>
          </cell>
          <cell r="M30">
            <v>0</v>
          </cell>
          <cell r="N30">
            <v>0</v>
          </cell>
        </row>
        <row r="31">
          <cell r="A31" t="str">
            <v>ILUMINAÇÃO E COMANDO ELEVADORES SUBSOLO</v>
          </cell>
          <cell r="B31">
            <v>1.3</v>
          </cell>
          <cell r="E31" t="e">
            <v>#N/A</v>
          </cell>
          <cell r="F31" t="e">
            <v>#N/A</v>
          </cell>
          <cell r="G31">
            <v>1</v>
          </cell>
          <cell r="I31">
            <v>0.74</v>
          </cell>
          <cell r="J31">
            <v>0.8</v>
          </cell>
          <cell r="K31">
            <v>1.3</v>
          </cell>
          <cell r="L31">
            <v>1.625</v>
          </cell>
          <cell r="M31">
            <v>0.96199999999999997</v>
          </cell>
          <cell r="N31">
            <v>1.2024999999999999</v>
          </cell>
        </row>
        <row r="32">
          <cell r="A32" t="str">
            <v>ELEVADORES GARAGEM</v>
          </cell>
          <cell r="B32">
            <v>20</v>
          </cell>
          <cell r="E32" t="e">
            <v>#N/A</v>
          </cell>
          <cell r="F32" t="e">
            <v>#N/A</v>
          </cell>
          <cell r="G32">
            <v>2</v>
          </cell>
          <cell r="I32">
            <v>0.74</v>
          </cell>
          <cell r="J32">
            <v>0.8</v>
          </cell>
          <cell r="K32">
            <v>40</v>
          </cell>
          <cell r="L32">
            <v>50</v>
          </cell>
          <cell r="M32">
            <v>29.6</v>
          </cell>
          <cell r="N32">
            <v>37</v>
          </cell>
        </row>
        <row r="33">
          <cell r="A33" t="str">
            <v>ILUMINAÇÃO E COMANDO ELEVADORES GARAGEM</v>
          </cell>
          <cell r="B33">
            <v>1.3</v>
          </cell>
          <cell r="E33" t="e">
            <v>#N/A</v>
          </cell>
          <cell r="F33" t="e">
            <v>#N/A</v>
          </cell>
          <cell r="G33">
            <v>1</v>
          </cell>
          <cell r="I33">
            <v>0</v>
          </cell>
          <cell r="J33">
            <v>0.8</v>
          </cell>
          <cell r="K33">
            <v>1.3</v>
          </cell>
          <cell r="L33">
            <v>1.625</v>
          </cell>
          <cell r="M33">
            <v>0</v>
          </cell>
          <cell r="N33">
            <v>0</v>
          </cell>
        </row>
        <row r="34">
          <cell r="A34" t="str">
            <v>ELEVADORES ZONA BAIXA</v>
          </cell>
          <cell r="B34">
            <v>50</v>
          </cell>
          <cell r="E34" t="e">
            <v>#N/A</v>
          </cell>
          <cell r="F34" t="e">
            <v>#N/A</v>
          </cell>
          <cell r="G34">
            <v>8</v>
          </cell>
          <cell r="I34">
            <v>0.125</v>
          </cell>
          <cell r="J34">
            <v>0.8</v>
          </cell>
          <cell r="K34">
            <v>400</v>
          </cell>
          <cell r="L34">
            <v>500</v>
          </cell>
          <cell r="M34">
            <v>50</v>
          </cell>
          <cell r="N34">
            <v>62.5</v>
          </cell>
        </row>
        <row r="35">
          <cell r="A35" t="str">
            <v>ILUMINAÇÃO E COMANDO ELEVADORES ZONA BAIXA</v>
          </cell>
          <cell r="B35">
            <v>3</v>
          </cell>
          <cell r="E35" t="e">
            <v>#N/A</v>
          </cell>
          <cell r="F35" t="e">
            <v>#N/A</v>
          </cell>
          <cell r="G35">
            <v>1</v>
          </cell>
          <cell r="I35">
            <v>0.1</v>
          </cell>
          <cell r="J35">
            <v>0.8</v>
          </cell>
          <cell r="K35">
            <v>3</v>
          </cell>
          <cell r="L35">
            <v>3.75</v>
          </cell>
          <cell r="M35">
            <v>0.30000000000000004</v>
          </cell>
          <cell r="N35">
            <v>0.375</v>
          </cell>
        </row>
        <row r="36">
          <cell r="A36" t="str">
            <v>QD-B1-3S-AC</v>
          </cell>
          <cell r="B36">
            <v>140.32509426511928</v>
          </cell>
          <cell r="E36" t="e">
            <v>#N/A</v>
          </cell>
          <cell r="F36" t="e">
            <v>#N/A</v>
          </cell>
          <cell r="G36">
            <v>1</v>
          </cell>
          <cell r="I36">
            <v>0</v>
          </cell>
          <cell r="J36">
            <v>0.77296462798671983</v>
          </cell>
          <cell r="K36">
            <v>140.32509426511928</v>
          </cell>
          <cell r="L36">
            <v>181.54141752982022</v>
          </cell>
          <cell r="M36">
            <v>0</v>
          </cell>
          <cell r="N36">
            <v>0</v>
          </cell>
        </row>
        <row r="37">
          <cell r="A37" t="str">
            <v>VENTILAÇÃO</v>
          </cell>
          <cell r="B37">
            <v>0.56488549618320616</v>
          </cell>
          <cell r="C37">
            <v>0.5</v>
          </cell>
          <cell r="D37" t="str">
            <v>C</v>
          </cell>
          <cell r="E37">
            <v>0.56488549618320616</v>
          </cell>
          <cell r="F37">
            <v>0.73</v>
          </cell>
          <cell r="G37">
            <v>1</v>
          </cell>
          <cell r="I37">
            <v>0</v>
          </cell>
          <cell r="J37">
            <v>0.73</v>
          </cell>
          <cell r="K37">
            <v>0.56488549618320616</v>
          </cell>
          <cell r="L37">
            <v>0.77381574819617283</v>
          </cell>
          <cell r="M37">
            <v>0</v>
          </cell>
          <cell r="N37">
            <v>0</v>
          </cell>
        </row>
        <row r="38">
          <cell r="A38" t="str">
            <v>VENTILAÇÃO</v>
          </cell>
          <cell r="B38">
            <v>0.80291970802919721</v>
          </cell>
          <cell r="C38">
            <v>0.75</v>
          </cell>
          <cell r="D38" t="str">
            <v>C</v>
          </cell>
          <cell r="E38">
            <v>0.80291970802919721</v>
          </cell>
          <cell r="F38">
            <v>0.77</v>
          </cell>
          <cell r="G38">
            <v>1</v>
          </cell>
          <cell r="I38">
            <v>0</v>
          </cell>
          <cell r="J38">
            <v>0.77</v>
          </cell>
          <cell r="K38">
            <v>0.80291970802919721</v>
          </cell>
          <cell r="L38">
            <v>1.0427528675703859</v>
          </cell>
          <cell r="M38">
            <v>0</v>
          </cell>
          <cell r="N38">
            <v>0</v>
          </cell>
        </row>
        <row r="39">
          <cell r="A39" t="str">
            <v>VENTILAÇÃO</v>
          </cell>
          <cell r="B39">
            <v>1.8987341772151898</v>
          </cell>
          <cell r="C39">
            <v>2</v>
          </cell>
          <cell r="D39" t="str">
            <v>C</v>
          </cell>
          <cell r="E39">
            <v>1.8987341772151898</v>
          </cell>
          <cell r="F39">
            <v>0.82</v>
          </cell>
          <cell r="G39">
            <v>1</v>
          </cell>
          <cell r="I39">
            <v>0</v>
          </cell>
          <cell r="J39">
            <v>0.82</v>
          </cell>
          <cell r="K39">
            <v>1.8987341772151898</v>
          </cell>
          <cell r="L39">
            <v>2.3155294844087684</v>
          </cell>
          <cell r="M39">
            <v>0</v>
          </cell>
          <cell r="N39">
            <v>0</v>
          </cell>
        </row>
        <row r="40">
          <cell r="A40" t="str">
            <v>FANCOIL</v>
          </cell>
          <cell r="B40">
            <v>6.3805104408352662</v>
          </cell>
          <cell r="C40">
            <v>7.5</v>
          </cell>
          <cell r="D40" t="str">
            <v>C</v>
          </cell>
          <cell r="E40">
            <v>6.3805104408352662</v>
          </cell>
          <cell r="F40">
            <v>0.8</v>
          </cell>
          <cell r="G40">
            <v>2</v>
          </cell>
          <cell r="I40">
            <v>0</v>
          </cell>
          <cell r="J40">
            <v>0.8</v>
          </cell>
          <cell r="K40">
            <v>12.761020881670532</v>
          </cell>
          <cell r="L40">
            <v>15.951276102088165</v>
          </cell>
          <cell r="M40">
            <v>0</v>
          </cell>
          <cell r="N40">
            <v>0</v>
          </cell>
        </row>
        <row r="41">
          <cell r="A41" t="str">
            <v>UNIDADE CONDENSADORA</v>
          </cell>
          <cell r="B41">
            <v>43.4</v>
          </cell>
          <cell r="G41">
            <v>1</v>
          </cell>
          <cell r="I41">
            <v>0</v>
          </cell>
          <cell r="J41">
            <v>0.8</v>
          </cell>
          <cell r="K41">
            <v>43.4</v>
          </cell>
          <cell r="L41">
            <v>54.249999999999993</v>
          </cell>
          <cell r="M41">
            <v>0</v>
          </cell>
          <cell r="N41">
            <v>0</v>
          </cell>
        </row>
        <row r="42">
          <cell r="A42" t="str">
            <v>FANCOIL ESCRITÓRIOS</v>
          </cell>
          <cell r="B42">
            <v>8.6705202312138727</v>
          </cell>
          <cell r="C42">
            <v>10</v>
          </cell>
          <cell r="D42" t="str">
            <v>C</v>
          </cell>
          <cell r="E42">
            <v>8.6705202312138727</v>
          </cell>
          <cell r="F42">
            <v>0.85</v>
          </cell>
          <cell r="G42">
            <v>32</v>
          </cell>
          <cell r="I42">
            <v>0</v>
          </cell>
          <cell r="J42">
            <v>0.85</v>
          </cell>
          <cell r="K42">
            <v>277.45664739884393</v>
          </cell>
          <cell r="L42">
            <v>326.41958517511051</v>
          </cell>
          <cell r="M42">
            <v>0</v>
          </cell>
          <cell r="N42">
            <v>0</v>
          </cell>
        </row>
        <row r="43">
          <cell r="A43" t="str">
            <v>ILUMINAÇÃO, TOMADAS E AR CONDICIONADO FAST FOOD</v>
          </cell>
          <cell r="B43">
            <v>258.76900000000001</v>
          </cell>
          <cell r="G43">
            <v>1</v>
          </cell>
          <cell r="I43">
            <v>0</v>
          </cell>
          <cell r="J43">
            <v>0.9</v>
          </cell>
          <cell r="K43">
            <v>258.76900000000001</v>
          </cell>
          <cell r="L43">
            <v>287.52111111111111</v>
          </cell>
          <cell r="M43">
            <v>0</v>
          </cell>
          <cell r="N43">
            <v>0</v>
          </cell>
        </row>
        <row r="44">
          <cell r="A44" t="str">
            <v>BOMBA DE RECALQUE DE ÁGUA FRIA</v>
          </cell>
          <cell r="B44">
            <v>20.670391061452513</v>
          </cell>
          <cell r="C44">
            <v>25</v>
          </cell>
          <cell r="D44" t="str">
            <v>H</v>
          </cell>
          <cell r="E44">
            <v>20.670391061452513</v>
          </cell>
          <cell r="F44">
            <v>0.85</v>
          </cell>
          <cell r="G44">
            <v>2</v>
          </cell>
          <cell r="I44">
            <v>0</v>
          </cell>
          <cell r="J44">
            <v>0.85</v>
          </cell>
          <cell r="K44">
            <v>41.340782122905026</v>
          </cell>
          <cell r="L44">
            <v>48.636214262241211</v>
          </cell>
          <cell r="M44">
            <v>0</v>
          </cell>
          <cell r="N44">
            <v>0</v>
          </cell>
        </row>
        <row r="45">
          <cell r="A45" t="str">
            <v>BOMBA DE RECALQUE DE ÁGUAS PLUVIAIS</v>
          </cell>
          <cell r="B45">
            <v>8.6705202312138727</v>
          </cell>
          <cell r="C45">
            <v>10</v>
          </cell>
          <cell r="D45" t="str">
            <v>H</v>
          </cell>
          <cell r="E45">
            <v>8.6705202312138727</v>
          </cell>
          <cell r="F45">
            <v>0.85</v>
          </cell>
          <cell r="G45">
            <v>6</v>
          </cell>
          <cell r="I45">
            <v>0</v>
          </cell>
          <cell r="J45">
            <v>0.85</v>
          </cell>
          <cell r="K45">
            <v>52.02312138728324</v>
          </cell>
          <cell r="L45">
            <v>61.203672220333225</v>
          </cell>
          <cell r="M45">
            <v>0</v>
          </cell>
          <cell r="N45">
            <v>0</v>
          </cell>
        </row>
        <row r="46">
          <cell r="A46" t="str">
            <v>BOMBA DE RECALQUE DE ESGOTO</v>
          </cell>
          <cell r="B46">
            <v>8.6705202312138727</v>
          </cell>
          <cell r="C46">
            <v>10</v>
          </cell>
          <cell r="D46" t="str">
            <v>H</v>
          </cell>
          <cell r="E46">
            <v>8.6705202312138727</v>
          </cell>
          <cell r="F46">
            <v>0.85</v>
          </cell>
          <cell r="G46">
            <v>6</v>
          </cell>
          <cell r="I46">
            <v>0</v>
          </cell>
          <cell r="J46">
            <v>0.85</v>
          </cell>
          <cell r="K46">
            <v>52.02312138728324</v>
          </cell>
          <cell r="L46">
            <v>61.203672220333225</v>
          </cell>
          <cell r="M46">
            <v>0</v>
          </cell>
          <cell r="N46">
            <v>0</v>
          </cell>
        </row>
        <row r="47">
          <cell r="A47" t="str">
            <v>BOMBA DE RECALQUE DE REUSO</v>
          </cell>
          <cell r="B47">
            <v>1.0135135135135136</v>
          </cell>
          <cell r="C47">
            <v>1</v>
          </cell>
          <cell r="D47" t="str">
            <v>H</v>
          </cell>
          <cell r="E47">
            <v>1.0135135135135136</v>
          </cell>
          <cell r="F47">
            <v>0.78</v>
          </cell>
          <cell r="G47">
            <v>2</v>
          </cell>
          <cell r="I47">
            <v>0</v>
          </cell>
          <cell r="J47">
            <v>0.78</v>
          </cell>
          <cell r="K47">
            <v>2.0270270270270272</v>
          </cell>
          <cell r="L47">
            <v>2.5987525987525988</v>
          </cell>
          <cell r="M47">
            <v>0</v>
          </cell>
          <cell r="N47">
            <v>0</v>
          </cell>
        </row>
        <row r="48">
          <cell r="A48" t="str">
            <v>BOMBA DE RECALQUE DO POÇO DE RETARDO</v>
          </cell>
          <cell r="B48">
            <v>1.0135135135135136</v>
          </cell>
          <cell r="C48">
            <v>1</v>
          </cell>
          <cell r="D48" t="str">
            <v>H</v>
          </cell>
          <cell r="E48">
            <v>1.0135135135135136</v>
          </cell>
          <cell r="F48">
            <v>0.78</v>
          </cell>
          <cell r="G48">
            <v>2</v>
          </cell>
          <cell r="I48">
            <v>0</v>
          </cell>
          <cell r="J48">
            <v>0.78</v>
          </cell>
          <cell r="K48">
            <v>2.0270270270270272</v>
          </cell>
          <cell r="L48">
            <v>2.5987525987525988</v>
          </cell>
          <cell r="M48">
            <v>0</v>
          </cell>
          <cell r="N48">
            <v>0</v>
          </cell>
        </row>
        <row r="49">
          <cell r="A49" t="str">
            <v>ESCADA ROLANTE</v>
          </cell>
          <cell r="B49">
            <v>10</v>
          </cell>
          <cell r="G49">
            <v>2</v>
          </cell>
          <cell r="I49">
            <v>0</v>
          </cell>
          <cell r="J49">
            <v>0.8</v>
          </cell>
          <cell r="K49">
            <v>20</v>
          </cell>
          <cell r="L49">
            <v>25</v>
          </cell>
          <cell r="M49">
            <v>0</v>
          </cell>
          <cell r="N49">
            <v>0</v>
          </cell>
        </row>
        <row r="50">
          <cell r="A50" t="str">
            <v>TOTAL</v>
          </cell>
          <cell r="I50">
            <v>5.8131468987100983E-2</v>
          </cell>
          <cell r="J50">
            <v>0.79999999999999993</v>
          </cell>
          <cell r="K50">
            <v>1391.0193808785871</v>
          </cell>
          <cell r="L50">
            <v>1678.056551918718</v>
          </cell>
          <cell r="M50">
            <v>80.861999999999995</v>
          </cell>
          <cell r="N50">
            <v>101.0775</v>
          </cell>
        </row>
        <row r="52">
          <cell r="I52" t="str">
            <v>COM O PAINEL DE SEGURANÇA EM FUNCIONAMENTO</v>
          </cell>
        </row>
        <row r="53">
          <cell r="A53" t="str">
            <v>RESUMO GERAL:</v>
          </cell>
          <cell r="B53" t="str">
            <v>kW</v>
          </cell>
          <cell r="C53" t="str">
            <v>kVA</v>
          </cell>
          <cell r="I53" t="str">
            <v>kW</v>
          </cell>
          <cell r="J53" t="str">
            <v>kVA</v>
          </cell>
        </row>
        <row r="54">
          <cell r="A54" t="str">
            <v>DEMANDAS</v>
          </cell>
          <cell r="B54">
            <v>80.861999999999995</v>
          </cell>
          <cell r="C54">
            <v>101.0775</v>
          </cell>
          <cell r="I54">
            <v>442.08736295026449</v>
          </cell>
          <cell r="J54">
            <v>529.01118759655708</v>
          </cell>
        </row>
        <row r="55">
          <cell r="A55" t="str">
            <v>RESERVA     (%)</v>
          </cell>
          <cell r="B55">
            <v>0.2</v>
          </cell>
          <cell r="I55">
            <v>0</v>
          </cell>
        </row>
        <row r="56">
          <cell r="A56" t="str">
            <v>FATOR DE SIMULTANEIDADE</v>
          </cell>
          <cell r="B56">
            <v>1</v>
          </cell>
          <cell r="I56">
            <v>1</v>
          </cell>
        </row>
        <row r="58">
          <cell r="A58" t="str">
            <v xml:space="preserve">DEMANDA FINAL </v>
          </cell>
          <cell r="B58">
            <v>97.034399999999991</v>
          </cell>
          <cell r="C58">
            <v>121.29299999999999</v>
          </cell>
          <cell r="I58">
            <v>442.08736295026449</v>
          </cell>
          <cell r="J58">
            <v>529.01118759655708</v>
          </cell>
        </row>
        <row r="60">
          <cell r="A60" t="str">
            <v>TENSÃO (V)</v>
          </cell>
          <cell r="B60">
            <v>380</v>
          </cell>
          <cell r="C60" t="str">
            <v>V</v>
          </cell>
          <cell r="I60">
            <v>380</v>
          </cell>
          <cell r="J60" t="str">
            <v>V</v>
          </cell>
        </row>
        <row r="61">
          <cell r="A61" t="str">
            <v>CORRENTE (A)</v>
          </cell>
          <cell r="B61">
            <v>184.28564789688755</v>
          </cell>
          <cell r="C61" t="str">
            <v>A</v>
          </cell>
          <cell r="I61">
            <v>803.74934621893647</v>
          </cell>
          <cell r="J61" t="str">
            <v>A</v>
          </cell>
        </row>
        <row r="62">
          <cell r="A62" t="str">
            <v>DISJUNTOR GERAL</v>
          </cell>
          <cell r="B62">
            <v>2500</v>
          </cell>
          <cell r="C62" t="str">
            <v>A</v>
          </cell>
          <cell r="I62">
            <v>2500</v>
          </cell>
          <cell r="J62" t="str">
            <v>A</v>
          </cell>
        </row>
        <row r="64">
          <cell r="A64" t="str">
            <v>TRANSFORMADOR DE 1500KVA</v>
          </cell>
        </row>
        <row r="69">
          <cell r="A69" t="str">
            <v>PBT-SEG EM EMERGÊNCIA</v>
          </cell>
        </row>
        <row r="71">
          <cell r="A71" t="str">
            <v>EM REGIME NORMAL</v>
          </cell>
        </row>
        <row r="72">
          <cell r="A72" t="str">
            <v>FINALIDADE</v>
          </cell>
          <cell r="B72" t="str">
            <v>POT. UNIT. (kW)</v>
          </cell>
          <cell r="C72" t="str">
            <v>POT. UNIT. (CV)</v>
          </cell>
          <cell r="D72" t="str">
            <v>T I P O</v>
          </cell>
          <cell r="E72" t="str">
            <v>POT-M (KW)</v>
          </cell>
          <cell r="F72" t="str">
            <v>FP- M</v>
          </cell>
          <cell r="G72" t="str">
            <v>QTDE.</v>
          </cell>
          <cell r="H72" t="str">
            <v>PÓLOS</v>
          </cell>
          <cell r="I72" t="str">
            <v>F.D.</v>
          </cell>
          <cell r="J72" t="str">
            <v>F.P.</v>
          </cell>
          <cell r="K72" t="str">
            <v>POT. INSTALADA (kW)</v>
          </cell>
          <cell r="L72" t="str">
            <v>POT. INSTALADA (kVA)</v>
          </cell>
          <cell r="M72" t="str">
            <v>POT. DEMANDADA (kW)</v>
          </cell>
          <cell r="N72" t="str">
            <v>POT. DEMANDADA (kVA)</v>
          </cell>
        </row>
        <row r="73">
          <cell r="A73" t="str">
            <v>ELEVADOR DE SEGUANÇA</v>
          </cell>
          <cell r="B73">
            <v>35</v>
          </cell>
          <cell r="E73" t="e">
            <v>#N/A</v>
          </cell>
          <cell r="F73" t="e">
            <v>#N/A</v>
          </cell>
          <cell r="G73">
            <v>1</v>
          </cell>
          <cell r="I73">
            <v>1</v>
          </cell>
          <cell r="J73">
            <v>0.8</v>
          </cell>
          <cell r="K73">
            <v>35</v>
          </cell>
          <cell r="L73">
            <v>43.75</v>
          </cell>
          <cell r="M73">
            <v>35</v>
          </cell>
          <cell r="N73">
            <v>43.75</v>
          </cell>
        </row>
        <row r="74">
          <cell r="A74" t="str">
            <v>ILUMINAÇÃO E COMANDO ELEVADORE DE SEGURANÇA</v>
          </cell>
          <cell r="B74">
            <v>3</v>
          </cell>
          <cell r="E74" t="e">
            <v>#N/A</v>
          </cell>
          <cell r="F74" t="e">
            <v>#N/A</v>
          </cell>
          <cell r="G74">
            <v>1</v>
          </cell>
          <cell r="I74">
            <v>1</v>
          </cell>
          <cell r="J74">
            <v>0.8</v>
          </cell>
          <cell r="K74">
            <v>3</v>
          </cell>
          <cell r="L74">
            <v>3.75</v>
          </cell>
          <cell r="M74">
            <v>3</v>
          </cell>
          <cell r="N74">
            <v>3.75</v>
          </cell>
        </row>
        <row r="75">
          <cell r="A75" t="str">
            <v>PRESSURIZAÇÃO ESCADA 5SS</v>
          </cell>
          <cell r="B75">
            <v>6.3805104408352662</v>
          </cell>
          <cell r="C75">
            <v>7.5</v>
          </cell>
          <cell r="D75" t="str">
            <v>C</v>
          </cell>
          <cell r="E75">
            <v>6.3805104408352662</v>
          </cell>
          <cell r="F75">
            <v>0.8</v>
          </cell>
          <cell r="G75">
            <v>4</v>
          </cell>
          <cell r="I75">
            <v>0</v>
          </cell>
          <cell r="J75">
            <v>0.8</v>
          </cell>
          <cell r="K75">
            <v>25.522041763341065</v>
          </cell>
          <cell r="L75">
            <v>31.902552204176331</v>
          </cell>
          <cell r="M75">
            <v>0</v>
          </cell>
          <cell r="N75">
            <v>0</v>
          </cell>
        </row>
        <row r="76">
          <cell r="A76" t="str">
            <v>PRESSURIZAÇÃO ESCADA 3SS</v>
          </cell>
          <cell r="B76">
            <v>8.6705202312138727</v>
          </cell>
          <cell r="C76">
            <v>10</v>
          </cell>
          <cell r="D76" t="str">
            <v>C</v>
          </cell>
          <cell r="E76">
            <v>8.6705202312138727</v>
          </cell>
          <cell r="F76">
            <v>0.85</v>
          </cell>
          <cell r="G76">
            <v>2</v>
          </cell>
          <cell r="I76">
            <v>0</v>
          </cell>
          <cell r="J76">
            <v>0.85</v>
          </cell>
          <cell r="K76">
            <v>17.341040462427745</v>
          </cell>
          <cell r="L76">
            <v>20.401224073444407</v>
          </cell>
          <cell r="M76">
            <v>0</v>
          </cell>
          <cell r="N76">
            <v>0</v>
          </cell>
        </row>
        <row r="77">
          <cell r="A77" t="str">
            <v>PRESSURIZAÇÃO ESCADA 1SS</v>
          </cell>
          <cell r="B77">
            <v>16.930022573363431</v>
          </cell>
          <cell r="C77">
            <v>20</v>
          </cell>
          <cell r="D77" t="str">
            <v>C</v>
          </cell>
          <cell r="E77">
            <v>16.930022573363431</v>
          </cell>
          <cell r="F77">
            <v>0.84</v>
          </cell>
          <cell r="G77">
            <v>5</v>
          </cell>
          <cell r="I77">
            <v>0</v>
          </cell>
          <cell r="J77">
            <v>0.84</v>
          </cell>
          <cell r="K77">
            <v>84.650112866817153</v>
          </cell>
          <cell r="L77">
            <v>100.77394388906805</v>
          </cell>
          <cell r="M77">
            <v>0</v>
          </cell>
          <cell r="N77">
            <v>0</v>
          </cell>
        </row>
        <row r="78">
          <cell r="A78" t="str">
            <v>EXAUSTÃO DE FUMAÇA</v>
          </cell>
          <cell r="B78">
            <v>16.930022573363431</v>
          </cell>
          <cell r="C78">
            <v>20</v>
          </cell>
          <cell r="D78" t="str">
            <v>C</v>
          </cell>
          <cell r="E78">
            <v>16.930022573363431</v>
          </cell>
          <cell r="F78">
            <v>0.84</v>
          </cell>
          <cell r="G78">
            <v>2</v>
          </cell>
          <cell r="I78">
            <v>0</v>
          </cell>
          <cell r="J78">
            <v>0.84</v>
          </cell>
          <cell r="K78">
            <v>33.860045146726861</v>
          </cell>
          <cell r="L78">
            <v>40.309577555627214</v>
          </cell>
          <cell r="M78">
            <v>0</v>
          </cell>
          <cell r="N78">
            <v>0</v>
          </cell>
        </row>
        <row r="79">
          <cell r="A79" t="str">
            <v>ELEVADOR DE SEGUANÇA</v>
          </cell>
          <cell r="B79">
            <v>35</v>
          </cell>
          <cell r="E79" t="e">
            <v>#N/A</v>
          </cell>
          <cell r="F79" t="e">
            <v>#N/A</v>
          </cell>
          <cell r="G79">
            <v>1</v>
          </cell>
          <cell r="I79">
            <v>1</v>
          </cell>
          <cell r="J79">
            <v>0.8</v>
          </cell>
          <cell r="K79">
            <v>35</v>
          </cell>
          <cell r="L79">
            <v>43.75</v>
          </cell>
          <cell r="M79">
            <v>35</v>
          </cell>
          <cell r="N79">
            <v>43.75</v>
          </cell>
        </row>
        <row r="80">
          <cell r="A80" t="str">
            <v>ILUMINAÇÃO E COMANDO ELEVADORE DE SEGURANÇA</v>
          </cell>
          <cell r="B80">
            <v>3</v>
          </cell>
          <cell r="E80" t="e">
            <v>#N/A</v>
          </cell>
          <cell r="F80" t="e">
            <v>#N/A</v>
          </cell>
          <cell r="G80">
            <v>1</v>
          </cell>
          <cell r="I80">
            <v>1</v>
          </cell>
          <cell r="J80">
            <v>0.8</v>
          </cell>
          <cell r="K80">
            <v>3</v>
          </cell>
          <cell r="L80">
            <v>3.75</v>
          </cell>
          <cell r="M80">
            <v>3</v>
          </cell>
          <cell r="N80">
            <v>3.75</v>
          </cell>
        </row>
        <row r="81">
          <cell r="A81" t="str">
            <v>PRESSURIZAÇÃO ESCADA 5SS</v>
          </cell>
          <cell r="B81">
            <v>6.3805104408352662</v>
          </cell>
          <cell r="C81">
            <v>7.5</v>
          </cell>
          <cell r="D81" t="str">
            <v>C</v>
          </cell>
          <cell r="E81">
            <v>6.3805104408352662</v>
          </cell>
          <cell r="F81">
            <v>0.8</v>
          </cell>
          <cell r="G81">
            <v>4</v>
          </cell>
          <cell r="I81">
            <v>0</v>
          </cell>
          <cell r="J81">
            <v>0.8</v>
          </cell>
          <cell r="K81">
            <v>25.522041763341065</v>
          </cell>
          <cell r="L81">
            <v>31.902552204176331</v>
          </cell>
          <cell r="M81">
            <v>0</v>
          </cell>
          <cell r="N81">
            <v>0</v>
          </cell>
        </row>
        <row r="82">
          <cell r="A82" t="str">
            <v>PRESSURIZAÇÃO ESCADA 3SS</v>
          </cell>
          <cell r="B82">
            <v>8.6705202312138727</v>
          </cell>
          <cell r="C82">
            <v>10</v>
          </cell>
          <cell r="D82" t="str">
            <v>C</v>
          </cell>
          <cell r="E82">
            <v>8.6705202312138727</v>
          </cell>
          <cell r="F82">
            <v>0.85</v>
          </cell>
          <cell r="G82">
            <v>2</v>
          </cell>
          <cell r="I82">
            <v>0</v>
          </cell>
          <cell r="J82">
            <v>0.85</v>
          </cell>
          <cell r="K82">
            <v>17.341040462427745</v>
          </cell>
          <cell r="L82">
            <v>20.401224073444407</v>
          </cell>
          <cell r="M82">
            <v>0</v>
          </cell>
          <cell r="N82">
            <v>0</v>
          </cell>
        </row>
        <row r="83">
          <cell r="A83" t="str">
            <v>PRESSURIZAÇÃO ESCADA 1SS</v>
          </cell>
          <cell r="B83">
            <v>16.930022573363431</v>
          </cell>
          <cell r="C83">
            <v>20</v>
          </cell>
          <cell r="D83" t="str">
            <v>C</v>
          </cell>
          <cell r="E83">
            <v>16.930022573363431</v>
          </cell>
          <cell r="F83">
            <v>0.84</v>
          </cell>
          <cell r="G83">
            <v>5</v>
          </cell>
          <cell r="I83">
            <v>0</v>
          </cell>
          <cell r="J83">
            <v>0.84</v>
          </cell>
          <cell r="K83">
            <v>84.650112866817153</v>
          </cell>
          <cell r="L83">
            <v>100.77394388906805</v>
          </cell>
          <cell r="M83">
            <v>0</v>
          </cell>
          <cell r="N83">
            <v>0</v>
          </cell>
        </row>
        <row r="84">
          <cell r="A84" t="str">
            <v>EXAUSTÃO DE FUMAÇA</v>
          </cell>
          <cell r="B84">
            <v>16.930022573363431</v>
          </cell>
          <cell r="C84">
            <v>20</v>
          </cell>
          <cell r="D84" t="str">
            <v>C</v>
          </cell>
          <cell r="E84">
            <v>16.930022573363431</v>
          </cell>
          <cell r="F84">
            <v>0.84</v>
          </cell>
          <cell r="G84">
            <v>2</v>
          </cell>
          <cell r="I84">
            <v>0</v>
          </cell>
          <cell r="J84">
            <v>0.84</v>
          </cell>
          <cell r="K84">
            <v>33.860045146726861</v>
          </cell>
          <cell r="L84">
            <v>40.309577555627214</v>
          </cell>
          <cell r="M84">
            <v>0</v>
          </cell>
          <cell r="N84">
            <v>0</v>
          </cell>
        </row>
        <row r="85">
          <cell r="A85" t="str">
            <v>BOMBA DE RECALQUE DE ÓLEO DIESEL</v>
          </cell>
          <cell r="B85">
            <v>2.7500000000000004</v>
          </cell>
          <cell r="C85">
            <v>3</v>
          </cell>
          <cell r="D85" t="str">
            <v>H</v>
          </cell>
          <cell r="E85">
            <v>2.7500000000000004</v>
          </cell>
          <cell r="F85">
            <v>0.77</v>
          </cell>
          <cell r="G85">
            <v>2</v>
          </cell>
          <cell r="I85">
            <v>0.5</v>
          </cell>
          <cell r="J85">
            <v>0.77</v>
          </cell>
          <cell r="K85">
            <v>5.5000000000000009</v>
          </cell>
          <cell r="L85">
            <v>7.1428571428571441</v>
          </cell>
          <cell r="M85">
            <v>2.7500000000000004</v>
          </cell>
          <cell r="N85">
            <v>3.5714285714285721</v>
          </cell>
        </row>
        <row r="86">
          <cell r="A86" t="str">
            <v>ILUMINAÇÃO E TOMADAS GERADOR</v>
          </cell>
          <cell r="B86">
            <v>11.67</v>
          </cell>
          <cell r="E86" t="e">
            <v>#N/A</v>
          </cell>
          <cell r="F86" t="e">
            <v>#N/A</v>
          </cell>
          <cell r="G86">
            <v>1</v>
          </cell>
          <cell r="I86">
            <v>0.9</v>
          </cell>
          <cell r="J86">
            <v>0.94</v>
          </cell>
          <cell r="K86">
            <v>11.67</v>
          </cell>
          <cell r="L86">
            <v>12.414893617021278</v>
          </cell>
          <cell r="M86">
            <v>10.503</v>
          </cell>
          <cell r="N86">
            <v>11.17340425531915</v>
          </cell>
        </row>
        <row r="87">
          <cell r="A87" t="str">
            <v>BOMBA DE INCÊNDIO JOCKEY</v>
          </cell>
          <cell r="B87">
            <v>4.3632075471698117</v>
          </cell>
          <cell r="C87">
            <v>5</v>
          </cell>
          <cell r="D87" t="str">
            <v>H</v>
          </cell>
          <cell r="E87">
            <v>4.3632075471698117</v>
          </cell>
          <cell r="F87">
            <v>0.83</v>
          </cell>
          <cell r="G87">
            <v>1</v>
          </cell>
          <cell r="I87">
            <v>1</v>
          </cell>
          <cell r="J87">
            <v>0.83</v>
          </cell>
          <cell r="K87">
            <v>4.3632075471698117</v>
          </cell>
          <cell r="L87">
            <v>5.2568765628551954</v>
          </cell>
          <cell r="M87">
            <v>4.3632075471698117</v>
          </cell>
          <cell r="N87">
            <v>5.2568765628551954</v>
          </cell>
        </row>
        <row r="88">
          <cell r="A88" t="str">
            <v>BOMBA DE INCÊNDIO PRINCIPAL</v>
          </cell>
          <cell r="B88">
            <v>119.56521739130434</v>
          </cell>
          <cell r="C88">
            <v>150</v>
          </cell>
          <cell r="D88" t="str">
            <v>H</v>
          </cell>
          <cell r="E88">
            <v>119.56521739130434</v>
          </cell>
          <cell r="F88">
            <v>0.86</v>
          </cell>
          <cell r="G88">
            <v>1</v>
          </cell>
          <cell r="I88">
            <v>0</v>
          </cell>
          <cell r="J88">
            <v>0.86</v>
          </cell>
          <cell r="K88">
            <v>119.56521739130434</v>
          </cell>
          <cell r="L88">
            <v>139.02932254802832</v>
          </cell>
          <cell r="M88">
            <v>0</v>
          </cell>
          <cell r="N88">
            <v>0</v>
          </cell>
        </row>
        <row r="89">
          <cell r="A89" t="str">
            <v>RETIFICADOR SUBESTAÇÃO</v>
          </cell>
          <cell r="B89">
            <v>10</v>
          </cell>
          <cell r="G89">
            <v>1</v>
          </cell>
          <cell r="I89">
            <v>1</v>
          </cell>
          <cell r="J89">
            <v>0.8</v>
          </cell>
          <cell r="K89">
            <v>10</v>
          </cell>
          <cell r="L89">
            <v>12.5</v>
          </cell>
          <cell r="M89">
            <v>10</v>
          </cell>
          <cell r="N89">
            <v>12.5</v>
          </cell>
        </row>
        <row r="90">
          <cell r="A90" t="str">
            <v>TOTAL</v>
          </cell>
          <cell r="I90">
            <v>0.18844624461614121</v>
          </cell>
          <cell r="J90">
            <v>0.81266524224042402</v>
          </cell>
          <cell r="K90">
            <v>549.84490541709977</v>
          </cell>
          <cell r="L90">
            <v>658.11854531539404</v>
          </cell>
          <cell r="M90">
            <v>103.61620754716981</v>
          </cell>
          <cell r="N90">
            <v>127.50170938960292</v>
          </cell>
        </row>
        <row r="92">
          <cell r="A92" t="str">
            <v>RESUMO GERAL:</v>
          </cell>
          <cell r="B92" t="str">
            <v>kW</v>
          </cell>
          <cell r="C92" t="str">
            <v>kVA</v>
          </cell>
        </row>
        <row r="93">
          <cell r="A93" t="str">
            <v>DEMANDAS</v>
          </cell>
          <cell r="B93">
            <v>103.61620754716981</v>
          </cell>
          <cell r="C93">
            <v>127.50170938960292</v>
          </cell>
        </row>
        <row r="94">
          <cell r="A94" t="str">
            <v>RESERVA     (%)</v>
          </cell>
          <cell r="B94">
            <v>0.2</v>
          </cell>
        </row>
        <row r="95">
          <cell r="A95" t="str">
            <v>FATOR DE SIMULTANEIDADE</v>
          </cell>
          <cell r="B95">
            <v>1</v>
          </cell>
        </row>
        <row r="97">
          <cell r="A97" t="str">
            <v xml:space="preserve">DEMANDA FINAL </v>
          </cell>
          <cell r="B97">
            <v>124.33944905660377</v>
          </cell>
          <cell r="C97">
            <v>153.00205126752351</v>
          </cell>
        </row>
        <row r="99">
          <cell r="A99" t="str">
            <v>TENSÃO (V)</v>
          </cell>
          <cell r="B99">
            <v>380</v>
          </cell>
          <cell r="C99" t="str">
            <v>V</v>
          </cell>
        </row>
        <row r="100">
          <cell r="A100" t="str">
            <v>CORRENTE (A)</v>
          </cell>
          <cell r="B100">
            <v>232.46256706807799</v>
          </cell>
          <cell r="C100" t="str">
            <v>A</v>
          </cell>
        </row>
        <row r="101">
          <cell r="A101" t="str">
            <v>DISJUNTOR GERAL</v>
          </cell>
          <cell r="B101">
            <v>1250</v>
          </cell>
          <cell r="C101" t="str">
            <v>A</v>
          </cell>
        </row>
        <row r="104">
          <cell r="A104" t="str">
            <v>EM FUNCIONAMENTO</v>
          </cell>
        </row>
        <row r="105">
          <cell r="A105" t="str">
            <v>FINALIDADE</v>
          </cell>
          <cell r="B105" t="str">
            <v>POT. UNIT. (kW)</v>
          </cell>
          <cell r="C105" t="str">
            <v>POT. UNIT. (CV)</v>
          </cell>
          <cell r="D105" t="str">
            <v>T I P O</v>
          </cell>
          <cell r="E105" t="str">
            <v>POT-M (KW)</v>
          </cell>
          <cell r="F105" t="str">
            <v>FP- M</v>
          </cell>
          <cell r="G105" t="str">
            <v>QTDE.</v>
          </cell>
          <cell r="H105" t="str">
            <v>PÓLOS</v>
          </cell>
          <cell r="I105" t="str">
            <v>F.D.</v>
          </cell>
          <cell r="J105" t="str">
            <v>F.P.</v>
          </cell>
          <cell r="K105" t="str">
            <v>POT. INSTALADA (kW)</v>
          </cell>
          <cell r="L105" t="str">
            <v>POT. INSTALADA (kVA)</v>
          </cell>
          <cell r="M105" t="str">
            <v>POT. DEMANDADA (kW)</v>
          </cell>
          <cell r="N105" t="str">
            <v>POT. DEMANDADA (kVA)</v>
          </cell>
        </row>
        <row r="106">
          <cell r="A106" t="str">
            <v>ELEVADOR DE SEGUANÇA</v>
          </cell>
          <cell r="B106">
            <v>35</v>
          </cell>
          <cell r="E106" t="e">
            <v>#N/A</v>
          </cell>
          <cell r="F106" t="e">
            <v>#N/A</v>
          </cell>
          <cell r="G106">
            <v>1</v>
          </cell>
          <cell r="I106">
            <v>1</v>
          </cell>
          <cell r="J106">
            <v>0.8</v>
          </cell>
          <cell r="K106">
            <v>35</v>
          </cell>
          <cell r="L106">
            <v>43.75</v>
          </cell>
          <cell r="M106">
            <v>35</v>
          </cell>
          <cell r="N106">
            <v>43.75</v>
          </cell>
        </row>
        <row r="107">
          <cell r="A107" t="str">
            <v>ILUMINAÇÃO E COMANDO ELEVADORE DE SEGURANÇA</v>
          </cell>
          <cell r="B107">
            <v>3</v>
          </cell>
          <cell r="E107" t="e">
            <v>#N/A</v>
          </cell>
          <cell r="F107" t="e">
            <v>#N/A</v>
          </cell>
          <cell r="G107">
            <v>1</v>
          </cell>
          <cell r="I107">
            <v>1</v>
          </cell>
          <cell r="J107">
            <v>0.8</v>
          </cell>
          <cell r="K107">
            <v>3</v>
          </cell>
          <cell r="L107">
            <v>3.75</v>
          </cell>
          <cell r="M107">
            <v>3</v>
          </cell>
          <cell r="N107">
            <v>3.75</v>
          </cell>
        </row>
        <row r="108">
          <cell r="A108" t="str">
            <v>PRESSURIZAÇÃO ESCADA 5SS</v>
          </cell>
          <cell r="B108">
            <v>6.3805104408352662</v>
          </cell>
          <cell r="C108">
            <v>7.5</v>
          </cell>
          <cell r="D108" t="str">
            <v>C</v>
          </cell>
          <cell r="E108">
            <v>6.3805104408352662</v>
          </cell>
          <cell r="F108">
            <v>0.8</v>
          </cell>
          <cell r="G108">
            <v>4</v>
          </cell>
          <cell r="I108">
            <v>0.5</v>
          </cell>
          <cell r="J108">
            <v>0.8</v>
          </cell>
          <cell r="K108">
            <v>25.522041763341065</v>
          </cell>
          <cell r="L108">
            <v>31.902552204176331</v>
          </cell>
          <cell r="M108">
            <v>12.761020881670532</v>
          </cell>
          <cell r="N108">
            <v>15.951276102088165</v>
          </cell>
        </row>
        <row r="109">
          <cell r="A109" t="str">
            <v>PRESSURIZAÇÃO ESCADA 3SS</v>
          </cell>
          <cell r="B109">
            <v>8.6705202312138727</v>
          </cell>
          <cell r="C109">
            <v>10</v>
          </cell>
          <cell r="D109" t="str">
            <v>C</v>
          </cell>
          <cell r="E109">
            <v>8.6705202312138727</v>
          </cell>
          <cell r="F109">
            <v>0.85</v>
          </cell>
          <cell r="G109">
            <v>2</v>
          </cell>
          <cell r="I109">
            <v>0.5</v>
          </cell>
          <cell r="J109">
            <v>0.85</v>
          </cell>
          <cell r="K109">
            <v>17.341040462427745</v>
          </cell>
          <cell r="L109">
            <v>20.401224073444407</v>
          </cell>
          <cell r="M109">
            <v>8.6705202312138727</v>
          </cell>
          <cell r="N109">
            <v>10.200612036722204</v>
          </cell>
        </row>
        <row r="110">
          <cell r="A110" t="str">
            <v>PRESSURIZAÇÃO ESCADA 1SS</v>
          </cell>
          <cell r="B110">
            <v>16.930022573363431</v>
          </cell>
          <cell r="C110">
            <v>20</v>
          </cell>
          <cell r="D110" t="str">
            <v>C</v>
          </cell>
          <cell r="E110">
            <v>16.930022573363431</v>
          </cell>
          <cell r="F110">
            <v>0.84</v>
          </cell>
          <cell r="G110">
            <v>5</v>
          </cell>
          <cell r="I110">
            <v>0.8</v>
          </cell>
          <cell r="J110">
            <v>0.84</v>
          </cell>
          <cell r="K110">
            <v>84.650112866817153</v>
          </cell>
          <cell r="L110">
            <v>100.77394388906805</v>
          </cell>
          <cell r="M110">
            <v>67.720090293453723</v>
          </cell>
          <cell r="N110">
            <v>80.619155111254443</v>
          </cell>
        </row>
        <row r="111">
          <cell r="A111" t="str">
            <v>EXAUSTÃO DE FUMAÇA</v>
          </cell>
          <cell r="B111">
            <v>16.930022573363431</v>
          </cell>
          <cell r="C111">
            <v>20</v>
          </cell>
          <cell r="D111" t="str">
            <v>C</v>
          </cell>
          <cell r="E111">
            <v>16.930022573363431</v>
          </cell>
          <cell r="F111">
            <v>0.84</v>
          </cell>
          <cell r="G111">
            <v>2</v>
          </cell>
          <cell r="I111">
            <v>1</v>
          </cell>
          <cell r="J111">
            <v>0.84</v>
          </cell>
          <cell r="K111">
            <v>33.860045146726861</v>
          </cell>
          <cell r="L111">
            <v>40.309577555627214</v>
          </cell>
          <cell r="M111">
            <v>33.860045146726861</v>
          </cell>
          <cell r="N111">
            <v>40.309577555627214</v>
          </cell>
        </row>
        <row r="112">
          <cell r="A112" t="str">
            <v>ELEVADOR DE SEGUANÇA</v>
          </cell>
          <cell r="B112">
            <v>35</v>
          </cell>
          <cell r="E112" t="e">
            <v>#N/A</v>
          </cell>
          <cell r="F112" t="e">
            <v>#N/A</v>
          </cell>
          <cell r="G112">
            <v>1</v>
          </cell>
          <cell r="I112">
            <v>1</v>
          </cell>
          <cell r="J112">
            <v>0.8</v>
          </cell>
          <cell r="K112">
            <v>35</v>
          </cell>
          <cell r="L112">
            <v>43.75</v>
          </cell>
          <cell r="M112">
            <v>35</v>
          </cell>
          <cell r="N112">
            <v>43.75</v>
          </cell>
        </row>
        <row r="113">
          <cell r="A113" t="str">
            <v>ILUMINAÇÃO E COMANDO ELEVADORE DE SEGURANÇA</v>
          </cell>
          <cell r="B113">
            <v>3</v>
          </cell>
          <cell r="E113" t="e">
            <v>#N/A</v>
          </cell>
          <cell r="F113" t="e">
            <v>#N/A</v>
          </cell>
          <cell r="G113">
            <v>1</v>
          </cell>
          <cell r="I113">
            <v>1</v>
          </cell>
          <cell r="J113">
            <v>0.8</v>
          </cell>
          <cell r="K113">
            <v>3</v>
          </cell>
          <cell r="L113">
            <v>3.75</v>
          </cell>
          <cell r="M113">
            <v>3</v>
          </cell>
          <cell r="N113">
            <v>3.75</v>
          </cell>
        </row>
        <row r="114">
          <cell r="A114" t="str">
            <v>PRESSURIZAÇÃO ESCADA 5SS</v>
          </cell>
          <cell r="B114">
            <v>6.3805104408352662</v>
          </cell>
          <cell r="C114">
            <v>7.5</v>
          </cell>
          <cell r="D114" t="str">
            <v>C</v>
          </cell>
          <cell r="E114">
            <v>6.3805104408352662</v>
          </cell>
          <cell r="F114">
            <v>0.8</v>
          </cell>
          <cell r="G114">
            <v>4</v>
          </cell>
          <cell r="I114">
            <v>0.5</v>
          </cell>
          <cell r="J114">
            <v>0.8</v>
          </cell>
          <cell r="K114">
            <v>25.522041763341065</v>
          </cell>
          <cell r="L114">
            <v>31.902552204176331</v>
          </cell>
          <cell r="M114">
            <v>12.761020881670532</v>
          </cell>
          <cell r="N114">
            <v>15.951276102088165</v>
          </cell>
        </row>
        <row r="115">
          <cell r="A115" t="str">
            <v>PRESSURIZAÇÃO ESCADA 3SS</v>
          </cell>
          <cell r="B115">
            <v>8.6705202312138727</v>
          </cell>
          <cell r="C115">
            <v>10</v>
          </cell>
          <cell r="D115" t="str">
            <v>C</v>
          </cell>
          <cell r="E115">
            <v>8.6705202312138727</v>
          </cell>
          <cell r="F115">
            <v>0.85</v>
          </cell>
          <cell r="G115">
            <v>2</v>
          </cell>
          <cell r="I115">
            <v>0.5</v>
          </cell>
          <cell r="J115">
            <v>0.85</v>
          </cell>
          <cell r="K115">
            <v>17.341040462427745</v>
          </cell>
          <cell r="L115">
            <v>20.401224073444407</v>
          </cell>
          <cell r="M115">
            <v>8.6705202312138727</v>
          </cell>
          <cell r="N115">
            <v>10.200612036722204</v>
          </cell>
        </row>
        <row r="116">
          <cell r="A116" t="str">
            <v>PRESSURIZAÇÃO ESCADA 1SS</v>
          </cell>
          <cell r="B116">
            <v>16.930022573363431</v>
          </cell>
          <cell r="C116">
            <v>20</v>
          </cell>
          <cell r="D116" t="str">
            <v>C</v>
          </cell>
          <cell r="E116">
            <v>16.930022573363431</v>
          </cell>
          <cell r="F116">
            <v>0.84</v>
          </cell>
          <cell r="G116">
            <v>5</v>
          </cell>
          <cell r="I116">
            <v>0.8</v>
          </cell>
          <cell r="J116">
            <v>0.84</v>
          </cell>
          <cell r="K116">
            <v>84.650112866817153</v>
          </cell>
          <cell r="L116">
            <v>100.77394388906805</v>
          </cell>
          <cell r="M116">
            <v>67.720090293453723</v>
          </cell>
          <cell r="N116">
            <v>80.619155111254443</v>
          </cell>
        </row>
        <row r="117">
          <cell r="A117" t="str">
            <v>EXAUSTÃO DE FUMAÇA</v>
          </cell>
          <cell r="B117">
            <v>16.930022573363431</v>
          </cell>
          <cell r="C117">
            <v>20</v>
          </cell>
          <cell r="D117" t="str">
            <v>C</v>
          </cell>
          <cell r="E117">
            <v>16.930022573363431</v>
          </cell>
          <cell r="F117">
            <v>0.84</v>
          </cell>
          <cell r="G117">
            <v>2</v>
          </cell>
          <cell r="I117">
            <v>1</v>
          </cell>
          <cell r="J117">
            <v>0.84</v>
          </cell>
          <cell r="K117">
            <v>33.860045146726861</v>
          </cell>
          <cell r="L117">
            <v>40.309577555627214</v>
          </cell>
          <cell r="M117">
            <v>33.860045146726861</v>
          </cell>
          <cell r="N117">
            <v>40.309577555627214</v>
          </cell>
        </row>
        <row r="118">
          <cell r="A118" t="str">
            <v>BOMBA DE RECALQUE DE ÓLEO DIESEL</v>
          </cell>
          <cell r="B118">
            <v>2.7500000000000004</v>
          </cell>
          <cell r="C118">
            <v>3</v>
          </cell>
          <cell r="D118" t="str">
            <v>H</v>
          </cell>
          <cell r="E118">
            <v>2.7500000000000004</v>
          </cell>
          <cell r="F118">
            <v>0.77</v>
          </cell>
          <cell r="G118">
            <v>2</v>
          </cell>
          <cell r="I118">
            <v>0.5</v>
          </cell>
          <cell r="J118">
            <v>0.77</v>
          </cell>
          <cell r="K118">
            <v>5.5000000000000009</v>
          </cell>
          <cell r="L118">
            <v>7.1428571428571441</v>
          </cell>
          <cell r="M118">
            <v>2.7500000000000004</v>
          </cell>
          <cell r="N118">
            <v>3.5714285714285721</v>
          </cell>
        </row>
        <row r="119">
          <cell r="A119" t="str">
            <v>ILUMINAÇÃO E TOMADAS GERADOR</v>
          </cell>
          <cell r="B119">
            <v>11.67</v>
          </cell>
          <cell r="G119">
            <v>1</v>
          </cell>
          <cell r="I119">
            <v>0.9</v>
          </cell>
          <cell r="J119">
            <v>0.94</v>
          </cell>
          <cell r="K119">
            <v>11.67</v>
          </cell>
          <cell r="L119">
            <v>12.414893617021278</v>
          </cell>
          <cell r="M119">
            <v>10.503</v>
          </cell>
          <cell r="N119">
            <v>11.17340425531915</v>
          </cell>
        </row>
        <row r="120">
          <cell r="A120" t="str">
            <v>BOMBA DE INCÊNDIO JOCKEY</v>
          </cell>
          <cell r="B120">
            <v>6.3805104408352662</v>
          </cell>
          <cell r="C120">
            <v>7.5</v>
          </cell>
          <cell r="D120" t="str">
            <v>H</v>
          </cell>
          <cell r="E120">
            <v>6.3805104408352662</v>
          </cell>
          <cell r="F120">
            <v>0.8</v>
          </cell>
          <cell r="G120">
            <v>1</v>
          </cell>
          <cell r="I120">
            <v>0</v>
          </cell>
          <cell r="J120">
            <v>0.8</v>
          </cell>
          <cell r="K120">
            <v>6.3805104408352662</v>
          </cell>
          <cell r="L120">
            <v>7.9756380510440827</v>
          </cell>
          <cell r="M120">
            <v>0</v>
          </cell>
          <cell r="N120">
            <v>0</v>
          </cell>
        </row>
        <row r="121">
          <cell r="A121" t="str">
            <v>BOMBA DE INCÊNDIO PRINCIPAL</v>
          </cell>
          <cell r="B121">
            <v>119.56521739130434</v>
          </cell>
          <cell r="C121">
            <v>150</v>
          </cell>
          <cell r="D121" t="str">
            <v>H</v>
          </cell>
          <cell r="E121">
            <v>119.56521739130434</v>
          </cell>
          <cell r="F121">
            <v>0.86</v>
          </cell>
          <cell r="G121">
            <v>1</v>
          </cell>
          <cell r="I121">
            <v>1</v>
          </cell>
          <cell r="J121">
            <v>0.86</v>
          </cell>
          <cell r="K121">
            <v>119.56521739130434</v>
          </cell>
          <cell r="L121">
            <v>139.02932254802832</v>
          </cell>
          <cell r="M121">
            <v>119.56521739130434</v>
          </cell>
          <cell r="N121">
            <v>139.02932254802832</v>
          </cell>
        </row>
        <row r="122">
          <cell r="A122" t="str">
            <v>RETIFICADOR SUBESTAÇÃO</v>
          </cell>
          <cell r="B122">
            <v>10</v>
          </cell>
          <cell r="G122">
            <v>1</v>
          </cell>
          <cell r="I122">
            <v>1</v>
          </cell>
          <cell r="J122">
            <v>0.8</v>
          </cell>
          <cell r="K122">
            <v>10</v>
          </cell>
          <cell r="L122">
            <v>12.5</v>
          </cell>
          <cell r="M122">
            <v>10</v>
          </cell>
          <cell r="N122">
            <v>12.5</v>
          </cell>
        </row>
        <row r="123">
          <cell r="A123" t="str">
            <v>TOTAL</v>
          </cell>
          <cell r="I123">
            <v>0.84231455515010045</v>
          </cell>
          <cell r="J123">
            <v>0.83689583526671951</v>
          </cell>
          <cell r="K123">
            <v>551.86220831076525</v>
          </cell>
          <cell r="L123">
            <v>660.83730680358292</v>
          </cell>
          <cell r="M123">
            <v>464.8415704974343</v>
          </cell>
          <cell r="N123">
            <v>555.43539698615996</v>
          </cell>
        </row>
        <row r="125">
          <cell r="A125" t="str">
            <v>RESUMO GERAL:</v>
          </cell>
          <cell r="B125" t="str">
            <v>kW</v>
          </cell>
          <cell r="C125" t="str">
            <v>kVA</v>
          </cell>
        </row>
        <row r="126">
          <cell r="A126" t="str">
            <v>DEMANDAS</v>
          </cell>
          <cell r="B126">
            <v>464.8415704974343</v>
          </cell>
          <cell r="C126">
            <v>555.43539698615996</v>
          </cell>
        </row>
        <row r="127">
          <cell r="A127" t="str">
            <v>RESERVA     (%)</v>
          </cell>
          <cell r="B127">
            <v>0.2</v>
          </cell>
        </row>
        <row r="128">
          <cell r="A128" t="str">
            <v>FATOR DE SIMULTANEIDADE</v>
          </cell>
          <cell r="B128">
            <v>1</v>
          </cell>
        </row>
        <row r="130">
          <cell r="A130" t="str">
            <v xml:space="preserve">DEMANDA FINAL </v>
          </cell>
          <cell r="B130">
            <v>557.80988459692117</v>
          </cell>
          <cell r="C130">
            <v>666.5224763833919</v>
          </cell>
        </row>
        <row r="131">
          <cell r="J131" t="str">
            <v>CORRENTE DE PARTIDA (PIOR CASO)</v>
          </cell>
        </row>
        <row r="132">
          <cell r="A132" t="str">
            <v>TENSÃO (V)</v>
          </cell>
          <cell r="B132">
            <v>380</v>
          </cell>
          <cell r="C132" t="str">
            <v>V</v>
          </cell>
          <cell r="J132">
            <v>1223.676134633914</v>
          </cell>
          <cell r="K132" t="str">
            <v>A</v>
          </cell>
        </row>
        <row r="133">
          <cell r="A133" t="str">
            <v>CORRENTE (A)</v>
          </cell>
          <cell r="B133">
            <v>1012.676134633914</v>
          </cell>
          <cell r="C133" t="str">
            <v>A</v>
          </cell>
        </row>
        <row r="134">
          <cell r="A134" t="str">
            <v>DISJUNTOR GERAL</v>
          </cell>
          <cell r="B134">
            <v>1250</v>
          </cell>
          <cell r="C134" t="str">
            <v>A</v>
          </cell>
          <cell r="I134" t="str">
            <v>Ip/In</v>
          </cell>
          <cell r="J134">
            <v>0.97894090770713116</v>
          </cell>
          <cell r="K134" t="str">
            <v>A</v>
          </cell>
        </row>
        <row r="136">
          <cell r="A136" t="str">
            <v>TRANSFORMADOR DE 750KVA</v>
          </cell>
        </row>
        <row r="139">
          <cell r="A139" t="str">
            <v>TRANSFORMADOR 2.1 – PBT-2.1 EM EMERGÊNCIA</v>
          </cell>
        </row>
        <row r="141">
          <cell r="A141" t="str">
            <v>FINALIDADE</v>
          </cell>
          <cell r="B141" t="str">
            <v>POT. UNIT. (kW)</v>
          </cell>
          <cell r="C141" t="str">
            <v>POT. UNIT. (CV)</v>
          </cell>
          <cell r="D141" t="str">
            <v>T I P O</v>
          </cell>
          <cell r="E141" t="str">
            <v>POT-M (KW)</v>
          </cell>
          <cell r="F141" t="str">
            <v>FP- M</v>
          </cell>
          <cell r="G141" t="str">
            <v>QTDE.</v>
          </cell>
          <cell r="H141" t="str">
            <v>PÓLOS</v>
          </cell>
          <cell r="I141" t="str">
            <v>F.D.</v>
          </cell>
          <cell r="J141" t="str">
            <v>F.P.</v>
          </cell>
          <cell r="K141" t="str">
            <v>POT. INSTALADA (kW)</v>
          </cell>
          <cell r="L141" t="str">
            <v>POT. INSTALADA (kVA)</v>
          </cell>
          <cell r="M141" t="str">
            <v>POT. DEMANDADA (kW)</v>
          </cell>
          <cell r="N141" t="str">
            <v>POT. DEMANDADA (kVA)</v>
          </cell>
        </row>
        <row r="142">
          <cell r="A142" t="str">
            <v>ILUMINAÇÃO HELIPONTO</v>
          </cell>
          <cell r="B142">
            <v>10</v>
          </cell>
          <cell r="E142" t="e">
            <v>#N/A</v>
          </cell>
          <cell r="F142" t="e">
            <v>#N/A</v>
          </cell>
          <cell r="G142">
            <v>1</v>
          </cell>
          <cell r="I142">
            <v>1</v>
          </cell>
          <cell r="J142">
            <v>0.9</v>
          </cell>
          <cell r="K142">
            <v>10</v>
          </cell>
          <cell r="L142">
            <v>11.111111111111111</v>
          </cell>
          <cell r="M142">
            <v>10</v>
          </cell>
          <cell r="N142">
            <v>11.111111111111111</v>
          </cell>
        </row>
        <row r="143">
          <cell r="A143" t="str">
            <v>ELEVADORE HELIPONTO</v>
          </cell>
          <cell r="B143">
            <v>12</v>
          </cell>
          <cell r="E143" t="e">
            <v>#N/A</v>
          </cell>
          <cell r="F143" t="e">
            <v>#N/A</v>
          </cell>
          <cell r="G143">
            <v>2</v>
          </cell>
          <cell r="I143">
            <v>1</v>
          </cell>
          <cell r="J143">
            <v>0.9</v>
          </cell>
          <cell r="K143">
            <v>24</v>
          </cell>
          <cell r="L143">
            <v>26.666666666666664</v>
          </cell>
          <cell r="M143">
            <v>24</v>
          </cell>
          <cell r="N143">
            <v>26.666666666666664</v>
          </cell>
        </row>
        <row r="144">
          <cell r="A144" t="str">
            <v>ILUMINAÇÃO E COMANDO ELEVADORE HELIPONTO</v>
          </cell>
          <cell r="B144">
            <v>1.3</v>
          </cell>
          <cell r="E144" t="e">
            <v>#N/A</v>
          </cell>
          <cell r="F144" t="e">
            <v>#N/A</v>
          </cell>
          <cell r="G144">
            <v>1</v>
          </cell>
          <cell r="I144">
            <v>1</v>
          </cell>
          <cell r="J144">
            <v>0.8</v>
          </cell>
          <cell r="K144">
            <v>1.3</v>
          </cell>
          <cell r="L144">
            <v>1.625</v>
          </cell>
          <cell r="M144">
            <v>1.3</v>
          </cell>
          <cell r="N144">
            <v>1.625</v>
          </cell>
        </row>
        <row r="145">
          <cell r="A145" t="str">
            <v>ELEVADORES ZONA ALTA</v>
          </cell>
          <cell r="B145">
            <v>70</v>
          </cell>
          <cell r="E145" t="e">
            <v>#N/A</v>
          </cell>
          <cell r="F145" t="e">
            <v>#N/A</v>
          </cell>
          <cell r="G145">
            <v>8</v>
          </cell>
          <cell r="I145">
            <v>0.13</v>
          </cell>
          <cell r="J145">
            <v>0.8</v>
          </cell>
          <cell r="K145">
            <v>560</v>
          </cell>
          <cell r="L145">
            <v>700</v>
          </cell>
          <cell r="M145">
            <v>72.8</v>
          </cell>
          <cell r="N145">
            <v>91</v>
          </cell>
        </row>
        <row r="146">
          <cell r="A146" t="str">
            <v>ILUMINAÇÃO E COMANDO ELEVADORES ZONA ALTA</v>
          </cell>
          <cell r="B146">
            <v>3</v>
          </cell>
          <cell r="E146" t="e">
            <v>#N/A</v>
          </cell>
          <cell r="F146" t="e">
            <v>#N/A</v>
          </cell>
          <cell r="G146">
            <v>1</v>
          </cell>
          <cell r="I146">
            <v>0.13</v>
          </cell>
          <cell r="J146">
            <v>0.8</v>
          </cell>
          <cell r="K146">
            <v>3</v>
          </cell>
          <cell r="L146">
            <v>3.75</v>
          </cell>
          <cell r="M146">
            <v>0.39</v>
          </cell>
          <cell r="N146">
            <v>0.48750000000000004</v>
          </cell>
        </row>
        <row r="147">
          <cell r="A147" t="str">
            <v>VENTILAÇÃO</v>
          </cell>
          <cell r="B147">
            <v>83.25</v>
          </cell>
          <cell r="G147">
            <v>1</v>
          </cell>
          <cell r="I147">
            <v>0</v>
          </cell>
          <cell r="J147">
            <v>0.8</v>
          </cell>
          <cell r="K147">
            <v>83.25</v>
          </cell>
          <cell r="L147">
            <v>104.0625</v>
          </cell>
          <cell r="M147">
            <v>0</v>
          </cell>
          <cell r="N147">
            <v>0</v>
          </cell>
        </row>
        <row r="148">
          <cell r="A148" t="str">
            <v>BOMBAS DA CENTRAL DE ÁGUA GELADA</v>
          </cell>
          <cell r="B148">
            <v>535</v>
          </cell>
          <cell r="G148">
            <v>1</v>
          </cell>
          <cell r="I148">
            <v>0</v>
          </cell>
          <cell r="J148">
            <v>1.8</v>
          </cell>
          <cell r="K148">
            <v>535</v>
          </cell>
          <cell r="L148">
            <v>297.22222222222223</v>
          </cell>
          <cell r="M148">
            <v>0</v>
          </cell>
          <cell r="N148">
            <v>0</v>
          </cell>
        </row>
        <row r="153">
          <cell r="A153" t="str">
            <v>TOTAL</v>
          </cell>
          <cell r="I153">
            <v>8.9178414368501088E-2</v>
          </cell>
          <cell r="J153">
            <v>0.82886217251514727</v>
          </cell>
          <cell r="K153">
            <v>1216.55</v>
          </cell>
          <cell r="L153">
            <v>1144.4375</v>
          </cell>
          <cell r="M153">
            <v>108.49</v>
          </cell>
          <cell r="N153">
            <v>130.89027777777778</v>
          </cell>
        </row>
        <row r="155">
          <cell r="A155" t="str">
            <v>RESUMO GERAL:</v>
          </cell>
          <cell r="B155" t="str">
            <v>kW</v>
          </cell>
          <cell r="C155" t="str">
            <v>kVA</v>
          </cell>
        </row>
        <row r="156">
          <cell r="A156" t="str">
            <v>DEMANDAS</v>
          </cell>
          <cell r="B156">
            <v>108.49</v>
          </cell>
          <cell r="C156">
            <v>130.89027777777778</v>
          </cell>
        </row>
        <row r="157">
          <cell r="A157" t="str">
            <v>RESERVA     (%)</v>
          </cell>
          <cell r="B157">
            <v>0.2</v>
          </cell>
        </row>
        <row r="158">
          <cell r="A158" t="str">
            <v>FATOR DE SIMULTANEIDADE</v>
          </cell>
          <cell r="B158">
            <v>1</v>
          </cell>
        </row>
        <row r="160">
          <cell r="A160" t="str">
            <v xml:space="preserve">DEMANDA FINAL </v>
          </cell>
          <cell r="B160">
            <v>130.18799999999999</v>
          </cell>
          <cell r="C160">
            <v>157.06833333333333</v>
          </cell>
        </row>
        <row r="162">
          <cell r="A162" t="str">
            <v>TENSÃO (V)</v>
          </cell>
          <cell r="B162">
            <v>380</v>
          </cell>
          <cell r="C162" t="str">
            <v>V</v>
          </cell>
        </row>
        <row r="163">
          <cell r="A163" t="str">
            <v>CORRENTE (A)</v>
          </cell>
          <cell r="B163">
            <v>238.64064350306808</v>
          </cell>
          <cell r="C163" t="str">
            <v>A</v>
          </cell>
        </row>
        <row r="164">
          <cell r="A164" t="str">
            <v>DISJUNTOR GERAL</v>
          </cell>
          <cell r="B164">
            <v>2500</v>
          </cell>
          <cell r="C164" t="str">
            <v>A</v>
          </cell>
        </row>
        <row r="166">
          <cell r="A166" t="str">
            <v>TRANSFORMADOR DE 1500KVA</v>
          </cell>
        </row>
        <row r="170">
          <cell r="A170" t="str">
            <v>TRANSFORMADOR 2.2 – PBT-2.2 EM EMERGÊNCIA</v>
          </cell>
        </row>
        <row r="172">
          <cell r="A172" t="str">
            <v>FINALIDADE</v>
          </cell>
          <cell r="B172" t="str">
            <v>POT. UNIT. (kW)</v>
          </cell>
          <cell r="C172" t="str">
            <v>POT. UNIT. (CV)</v>
          </cell>
          <cell r="D172" t="str">
            <v>T I P O</v>
          </cell>
          <cell r="E172" t="str">
            <v>POT-M (KW)</v>
          </cell>
          <cell r="F172" t="str">
            <v>FP- M</v>
          </cell>
          <cell r="G172" t="str">
            <v>QTDE.</v>
          </cell>
          <cell r="H172" t="str">
            <v>PÓLOS</v>
          </cell>
          <cell r="I172" t="str">
            <v>F.D.</v>
          </cell>
          <cell r="J172" t="str">
            <v>F.P.</v>
          </cell>
          <cell r="K172" t="str">
            <v>POT. INSTALADA (kW)</v>
          </cell>
          <cell r="L172" t="str">
            <v>POT. INSTALADA (kVA)</v>
          </cell>
          <cell r="M172" t="str">
            <v>POT. DEMANDADA (kW)</v>
          </cell>
          <cell r="N172" t="str">
            <v>POT. DEMANDADA (kVA)</v>
          </cell>
        </row>
        <row r="173">
          <cell r="A173" t="str">
            <v>BARRAMENTO BLINDADO BB2.1/2.3 ESCRITÓRIOS</v>
          </cell>
          <cell r="B173">
            <v>96.05</v>
          </cell>
          <cell r="E173" t="e">
            <v>#N/A</v>
          </cell>
          <cell r="F173" t="e">
            <v>#N/A</v>
          </cell>
          <cell r="G173">
            <v>1</v>
          </cell>
          <cell r="I173">
            <v>1</v>
          </cell>
          <cell r="J173">
            <v>0.98</v>
          </cell>
          <cell r="K173">
            <v>96.05</v>
          </cell>
          <cell r="L173">
            <v>98.010204081632651</v>
          </cell>
          <cell r="M173">
            <v>96.05</v>
          </cell>
          <cell r="N173">
            <v>98.010204081632651</v>
          </cell>
        </row>
        <row r="174">
          <cell r="A174" t="str">
            <v>BARRAMENTO BLINDADO 2.2/2.4 FANCOIL ESCRITÓRIOS</v>
          </cell>
          <cell r="B174">
            <v>8.5227272727272734</v>
          </cell>
          <cell r="C174">
            <v>10</v>
          </cell>
          <cell r="D174" t="str">
            <v>C</v>
          </cell>
          <cell r="E174">
            <v>8.5227272727272734</v>
          </cell>
          <cell r="F174">
            <v>0.77</v>
          </cell>
          <cell r="G174">
            <v>34</v>
          </cell>
          <cell r="I174">
            <v>0</v>
          </cell>
          <cell r="J174">
            <v>0.77</v>
          </cell>
          <cell r="K174">
            <v>289.77272727272731</v>
          </cell>
          <cell r="L174">
            <v>376.32821723730819</v>
          </cell>
          <cell r="M174">
            <v>0</v>
          </cell>
          <cell r="N174">
            <v>0</v>
          </cell>
        </row>
        <row r="175">
          <cell r="A175" t="str">
            <v>TOTAL</v>
          </cell>
          <cell r="I175">
            <v>0.24894852793911473</v>
          </cell>
          <cell r="J175">
            <v>0.98</v>
          </cell>
          <cell r="K175">
            <v>385.82272727272732</v>
          </cell>
          <cell r="L175">
            <v>474.33842131894085</v>
          </cell>
          <cell r="M175">
            <v>96.05</v>
          </cell>
          <cell r="N175">
            <v>98.010204081632651</v>
          </cell>
        </row>
        <row r="178">
          <cell r="A178" t="str">
            <v>RESUMO GERAL:</v>
          </cell>
          <cell r="B178" t="str">
            <v>kW</v>
          </cell>
          <cell r="C178" t="str">
            <v>kVA</v>
          </cell>
        </row>
        <row r="179">
          <cell r="A179" t="str">
            <v>DEMANDAS</v>
          </cell>
          <cell r="B179">
            <v>96.05</v>
          </cell>
          <cell r="C179">
            <v>98.010204081632651</v>
          </cell>
        </row>
        <row r="180">
          <cell r="A180" t="str">
            <v>RESERVA     (%)</v>
          </cell>
          <cell r="B180">
            <v>0.2</v>
          </cell>
        </row>
        <row r="181">
          <cell r="A181" t="str">
            <v>FATOR DE SIMULTANEIDADE</v>
          </cell>
          <cell r="B181">
            <v>1</v>
          </cell>
        </row>
        <row r="183">
          <cell r="A183" t="str">
            <v xml:space="preserve">DEMANDA FINAL </v>
          </cell>
          <cell r="B183">
            <v>115.25999999999999</v>
          </cell>
          <cell r="C183">
            <v>117.61224489795917</v>
          </cell>
        </row>
        <row r="185">
          <cell r="A185" t="str">
            <v>TENSÃO (V)</v>
          </cell>
          <cell r="B185">
            <v>380</v>
          </cell>
          <cell r="C185" t="str">
            <v>V</v>
          </cell>
        </row>
        <row r="186">
          <cell r="A186" t="str">
            <v>CORRENTE (A)</v>
          </cell>
          <cell r="B186">
            <v>178.69331908377086</v>
          </cell>
          <cell r="C186" t="str">
            <v>A</v>
          </cell>
        </row>
        <row r="187">
          <cell r="A187" t="str">
            <v>DISJUNTOR GERAL</v>
          </cell>
          <cell r="B187">
            <v>2500</v>
          </cell>
          <cell r="C187" t="str">
            <v>A</v>
          </cell>
        </row>
        <row r="189">
          <cell r="A189" t="str">
            <v>TRANSFORMADOR DE 1500KVA</v>
          </cell>
        </row>
        <row r="192">
          <cell r="A192" t="str">
            <v>TRANSFORMADOR 2.3 – PBT-2.3</v>
          </cell>
        </row>
        <row r="194">
          <cell r="A194" t="str">
            <v>FINALIDADE</v>
          </cell>
          <cell r="B194" t="str">
            <v>POT. UNIT. (kW)</v>
          </cell>
          <cell r="C194" t="str">
            <v>POT. UNIT. (CV)</v>
          </cell>
          <cell r="D194" t="str">
            <v>T I P O</v>
          </cell>
          <cell r="E194" t="str">
            <v>POT-M (KW)</v>
          </cell>
          <cell r="F194" t="str">
            <v>FP- M</v>
          </cell>
          <cell r="G194" t="str">
            <v>QTDE.</v>
          </cell>
          <cell r="H194" t="str">
            <v>PÓLOS</v>
          </cell>
          <cell r="I194" t="str">
            <v>F.D.</v>
          </cell>
          <cell r="J194" t="str">
            <v>F.P.</v>
          </cell>
          <cell r="K194" t="str">
            <v>POT. INSTALADA (kW)</v>
          </cell>
          <cell r="L194" t="str">
            <v>POT. INSTALADA (kVA)</v>
          </cell>
          <cell r="M194" t="str">
            <v>POT. DEMANDADA (kW)</v>
          </cell>
          <cell r="N194" t="str">
            <v>POT. DEMANDADA (kVA)</v>
          </cell>
        </row>
        <row r="195">
          <cell r="A195" t="str">
            <v>CHILER</v>
          </cell>
          <cell r="B195">
            <v>500</v>
          </cell>
          <cell r="E195" t="e">
            <v>#N/A</v>
          </cell>
          <cell r="F195" t="e">
            <v>#N/A</v>
          </cell>
          <cell r="G195">
            <v>2</v>
          </cell>
          <cell r="I195">
            <v>9.9999999999999995E-7</v>
          </cell>
          <cell r="J195">
            <v>0.9</v>
          </cell>
          <cell r="K195">
            <v>1000</v>
          </cell>
          <cell r="L195">
            <v>1111.1111111111111</v>
          </cell>
          <cell r="M195">
            <v>1E-3</v>
          </cell>
          <cell r="N195">
            <v>1.1111111111111111E-3</v>
          </cell>
        </row>
        <row r="196">
          <cell r="A196" t="str">
            <v>CHILER</v>
          </cell>
          <cell r="B196">
            <v>310</v>
          </cell>
          <cell r="E196" t="e">
            <v>#N/A</v>
          </cell>
          <cell r="F196" t="e">
            <v>#N/A</v>
          </cell>
          <cell r="G196">
            <v>1</v>
          </cell>
          <cell r="I196">
            <v>9.9999999999999995E-7</v>
          </cell>
          <cell r="J196">
            <v>0.9</v>
          </cell>
          <cell r="K196">
            <v>310</v>
          </cell>
          <cell r="L196">
            <v>344.44444444444446</v>
          </cell>
          <cell r="M196">
            <v>3.1E-4</v>
          </cell>
          <cell r="N196">
            <v>3.4444444444444442E-4</v>
          </cell>
        </row>
        <row r="197">
          <cell r="A197" t="str">
            <v>TOTAL</v>
          </cell>
          <cell r="I197">
            <v>9.9999999999999995E-7</v>
          </cell>
          <cell r="J197">
            <v>0.9</v>
          </cell>
          <cell r="K197">
            <v>1310</v>
          </cell>
          <cell r="L197">
            <v>1455.5555555555557</v>
          </cell>
          <cell r="M197">
            <v>1.31E-3</v>
          </cell>
          <cell r="N197">
            <v>1.4555555555555554E-3</v>
          </cell>
        </row>
        <row r="200">
          <cell r="A200" t="str">
            <v>RESUMO GERAL:</v>
          </cell>
          <cell r="B200" t="str">
            <v>kW</v>
          </cell>
          <cell r="C200" t="str">
            <v>kVA</v>
          </cell>
        </row>
        <row r="201">
          <cell r="A201" t="str">
            <v>DEMANDAS</v>
          </cell>
          <cell r="B201">
            <v>1.31E-3</v>
          </cell>
          <cell r="C201">
            <v>1.4555555555555554E-3</v>
          </cell>
        </row>
        <row r="202">
          <cell r="A202" t="str">
            <v>RESERVA     (%)</v>
          </cell>
          <cell r="B202">
            <v>0.2</v>
          </cell>
        </row>
        <row r="203">
          <cell r="A203" t="str">
            <v>FATOR DE SIMULTANEIDADE</v>
          </cell>
          <cell r="B203">
            <v>1</v>
          </cell>
        </row>
        <row r="205">
          <cell r="A205" t="str">
            <v xml:space="preserve">DEMANDA FINAL </v>
          </cell>
          <cell r="B205">
            <v>1.5719999999999998E-3</v>
          </cell>
          <cell r="C205">
            <v>1.7466666666666665E-3</v>
          </cell>
        </row>
        <row r="207">
          <cell r="A207" t="str">
            <v>TENSÃO (V)</v>
          </cell>
          <cell r="B207">
            <v>380</v>
          </cell>
          <cell r="C207" t="str">
            <v>V</v>
          </cell>
        </row>
        <row r="208">
          <cell r="A208" t="str">
            <v>CORRENTE (A)</v>
          </cell>
          <cell r="B208">
            <v>2.6537854478540695E-3</v>
          </cell>
          <cell r="C208" t="str">
            <v>A</v>
          </cell>
        </row>
        <row r="209">
          <cell r="A209" t="str">
            <v>DISJUNTOR GERAL</v>
          </cell>
          <cell r="B209">
            <v>2500</v>
          </cell>
          <cell r="C209" t="str">
            <v>A</v>
          </cell>
        </row>
        <row r="211">
          <cell r="A211" t="str">
            <v>TRANSFORMADOR DE 1500KVA</v>
          </cell>
        </row>
        <row r="215">
          <cell r="A215" t="str">
            <v>DEMANDA TOTAL DO GERADOR EM EMERGÊNCIA – 1º FASE</v>
          </cell>
        </row>
        <row r="217">
          <cell r="A217" t="str">
            <v>FINALIDADE</v>
          </cell>
          <cell r="B217" t="str">
            <v>POT. UNIT. (kW)</v>
          </cell>
          <cell r="C217" t="str">
            <v>POT. UNIT. (CV)</v>
          </cell>
          <cell r="D217" t="str">
            <v>T I P O</v>
          </cell>
          <cell r="E217" t="str">
            <v>POT-M (KW)</v>
          </cell>
          <cell r="F217" t="str">
            <v>FP- M</v>
          </cell>
          <cell r="G217" t="str">
            <v>QTDE.</v>
          </cell>
          <cell r="H217" t="str">
            <v>PÓLOS</v>
          </cell>
          <cell r="I217" t="str">
            <v>F.D.</v>
          </cell>
          <cell r="J217" t="str">
            <v>F.P.</v>
          </cell>
          <cell r="K217" t="str">
            <v>POT. INSTALADA (kW)</v>
          </cell>
          <cell r="L217" t="str">
            <v>POT. INSTALADA (kVA)</v>
          </cell>
          <cell r="M217" t="str">
            <v>POT. DEMANDADA (kW)</v>
          </cell>
          <cell r="N217" t="str">
            <v>POT. DEMANDADA (kVA)</v>
          </cell>
        </row>
        <row r="218">
          <cell r="A218" t="str">
            <v>TRANSFORMADOR 1.1  PBT-1.1</v>
          </cell>
          <cell r="B218">
            <v>324.10509426511931</v>
          </cell>
          <cell r="E218" t="e">
            <v>#N/A</v>
          </cell>
          <cell r="F218" t="e">
            <v>#N/A</v>
          </cell>
          <cell r="G218">
            <v>1</v>
          </cell>
          <cell r="I218">
            <v>0.79896043489677604</v>
          </cell>
          <cell r="J218">
            <v>0.85752015197356957</v>
          </cell>
          <cell r="K218">
            <v>324.10509426511931</v>
          </cell>
          <cell r="L218">
            <v>377.95624221681129</v>
          </cell>
          <cell r="M218">
            <v>258.94714706632033</v>
          </cell>
          <cell r="N218">
            <v>301.97208365349479</v>
          </cell>
        </row>
        <row r="219">
          <cell r="A219" t="str">
            <v>TRANSFORMADOR 1.2  PBT-1.2</v>
          </cell>
          <cell r="B219">
            <v>1391.0193808785871</v>
          </cell>
          <cell r="E219" t="e">
            <v>#N/A</v>
          </cell>
          <cell r="F219" t="e">
            <v>#N/A</v>
          </cell>
          <cell r="G219">
            <v>1</v>
          </cell>
          <cell r="I219">
            <v>5.8131468987100983E-2</v>
          </cell>
          <cell r="J219">
            <v>0.79999999999999993</v>
          </cell>
          <cell r="K219">
            <v>1391.0193808785871</v>
          </cell>
          <cell r="L219">
            <v>1738.7742260982341</v>
          </cell>
          <cell r="M219">
            <v>80.861999999999995</v>
          </cell>
          <cell r="N219">
            <v>101.0775</v>
          </cell>
        </row>
        <row r="220">
          <cell r="A220" t="str">
            <v>TRANSFORMADOR 2.1  PBT-2.1</v>
          </cell>
          <cell r="B220">
            <v>1216.55</v>
          </cell>
          <cell r="E220" t="e">
            <v>#N/A</v>
          </cell>
          <cell r="F220" t="e">
            <v>#N/A</v>
          </cell>
          <cell r="G220">
            <v>1</v>
          </cell>
          <cell r="I220">
            <v>8.9178414368501088E-2</v>
          </cell>
          <cell r="J220">
            <v>0.82886217251514727</v>
          </cell>
          <cell r="K220">
            <v>1216.55</v>
          </cell>
          <cell r="L220">
            <v>1467.7349749336856</v>
          </cell>
          <cell r="M220">
            <v>108.49</v>
          </cell>
          <cell r="N220">
            <v>130.89027777777778</v>
          </cell>
        </row>
        <row r="221">
          <cell r="A221" t="str">
            <v>TRANSFORMADOR 2.2  PBT-2.2</v>
          </cell>
          <cell r="B221">
            <v>385.82272727272732</v>
          </cell>
          <cell r="E221" t="e">
            <v>#N/A</v>
          </cell>
          <cell r="F221" t="e">
            <v>#N/A</v>
          </cell>
          <cell r="G221">
            <v>1</v>
          </cell>
          <cell r="I221">
            <v>0.24894852793911473</v>
          </cell>
          <cell r="J221">
            <v>0.98</v>
          </cell>
          <cell r="K221">
            <v>385.82272727272732</v>
          </cell>
          <cell r="L221">
            <v>393.6966604823748</v>
          </cell>
          <cell r="M221">
            <v>96.05</v>
          </cell>
          <cell r="N221">
            <v>98.010204081632651</v>
          </cell>
        </row>
        <row r="222">
          <cell r="A222" t="str">
            <v>TRANSFORMADOR 2.3  PBT-2.3</v>
          </cell>
          <cell r="B222">
            <v>1310</v>
          </cell>
          <cell r="E222" t="e">
            <v>#N/A</v>
          </cell>
          <cell r="F222" t="e">
            <v>#N/A</v>
          </cell>
          <cell r="G222">
            <v>1</v>
          </cell>
          <cell r="I222">
            <v>9.9999999999999995E-7</v>
          </cell>
          <cell r="J222">
            <v>0.9</v>
          </cell>
          <cell r="K222">
            <v>1310</v>
          </cell>
          <cell r="L222">
            <v>1455.5555555555554</v>
          </cell>
          <cell r="M222">
            <v>1.31E-3</v>
          </cell>
          <cell r="N222">
            <v>1.4555555555555554E-3</v>
          </cell>
        </row>
        <row r="223">
          <cell r="A223" t="str">
            <v>TRANSFORMADOR CM1.1 PBT-SEG</v>
          </cell>
          <cell r="B223">
            <v>551.86220831076525</v>
          </cell>
          <cell r="E223" t="e">
            <v>#N/A</v>
          </cell>
          <cell r="F223" t="e">
            <v>#N/A</v>
          </cell>
          <cell r="G223">
            <v>1</v>
          </cell>
          <cell r="I223">
            <v>0.84231455515010045</v>
          </cell>
          <cell r="J223">
            <v>0.83689583526671951</v>
          </cell>
          <cell r="K223">
            <v>551.86220831076525</v>
          </cell>
          <cell r="L223">
            <v>659.41564655401373</v>
          </cell>
          <cell r="M223">
            <v>464.8415704974343</v>
          </cell>
          <cell r="N223">
            <v>555.43539698615996</v>
          </cell>
        </row>
        <row r="224">
          <cell r="A224" t="str">
            <v>TOTAL</v>
          </cell>
          <cell r="I224">
            <v>0.19484881189623038</v>
          </cell>
          <cell r="J224">
            <v>0.84992685384910982</v>
          </cell>
          <cell r="K224">
            <v>5179.3594107271983</v>
          </cell>
          <cell r="L224">
            <v>6093.1333058406753</v>
          </cell>
          <cell r="M224">
            <v>1009.1920275637546</v>
          </cell>
          <cell r="N224">
            <v>1187.3869180546208</v>
          </cell>
        </row>
        <row r="227">
          <cell r="A227" t="str">
            <v>RESUMO GERAL:</v>
          </cell>
          <cell r="B227" t="str">
            <v>kW</v>
          </cell>
          <cell r="C227" t="str">
            <v>kVA</v>
          </cell>
        </row>
        <row r="228">
          <cell r="A228" t="str">
            <v>DEMANDAS</v>
          </cell>
          <cell r="B228">
            <v>1009.1920275637546</v>
          </cell>
          <cell r="C228">
            <v>1187.3869180546208</v>
          </cell>
        </row>
        <row r="229">
          <cell r="A229" t="str">
            <v>RESERVA     (%)</v>
          </cell>
          <cell r="B229">
            <v>0.2</v>
          </cell>
        </row>
        <row r="230">
          <cell r="A230" t="str">
            <v>FATOR DE SIMULTANEIDADE</v>
          </cell>
          <cell r="B230">
            <v>1</v>
          </cell>
        </row>
        <row r="232">
          <cell r="A232" t="str">
            <v xml:space="preserve">DEMANDA FINAL </v>
          </cell>
          <cell r="B232">
            <v>1211.0304330765055</v>
          </cell>
          <cell r="C232">
            <v>1424.8643016655449</v>
          </cell>
        </row>
        <row r="234">
          <cell r="A234" t="str">
            <v>TENSÃO (V)</v>
          </cell>
          <cell r="B234">
            <v>380</v>
          </cell>
          <cell r="C234" t="str">
            <v>V</v>
          </cell>
        </row>
        <row r="235">
          <cell r="A235" t="str">
            <v>CORRENTE (A)</v>
          </cell>
          <cell r="B235">
            <v>2164.8573371718176</v>
          </cell>
          <cell r="C235" t="str">
            <v>A</v>
          </cell>
        </row>
        <row r="236">
          <cell r="A236" t="str">
            <v>DISJUNTOR GERAL</v>
          </cell>
          <cell r="B236">
            <v>1250</v>
          </cell>
          <cell r="C236" t="str">
            <v>A</v>
          </cell>
        </row>
        <row r="238">
          <cell r="A238" t="str">
            <v>ADOTADO GERADOR DE 1165/1040KVA</v>
          </cell>
        </row>
        <row r="243">
          <cell r="A243" t="str">
            <v>TABELA DE EMERGÊNICA GERAL – 1º FASE</v>
          </cell>
        </row>
        <row r="245">
          <cell r="A245" t="str">
            <v>FINALIDADE</v>
          </cell>
          <cell r="B245" t="str">
            <v>POT. UNIT. (kW)</v>
          </cell>
          <cell r="C245" t="str">
            <v>POT. UNIT. (CV)</v>
          </cell>
          <cell r="D245" t="str">
            <v>T I P O</v>
          </cell>
          <cell r="E245" t="str">
            <v>POT-M (KW)</v>
          </cell>
          <cell r="F245" t="str">
            <v>FP- M</v>
          </cell>
          <cell r="G245" t="str">
            <v>QTDE.</v>
          </cell>
          <cell r="H245" t="str">
            <v>PÓLOS</v>
          </cell>
          <cell r="I245" t="str">
            <v>F.D.</v>
          </cell>
          <cell r="J245" t="str">
            <v>F.P.</v>
          </cell>
          <cell r="K245" t="str">
            <v>POT. INSTALADA (kW)</v>
          </cell>
          <cell r="L245" t="str">
            <v>POT. INSTALADA (kVA)</v>
          </cell>
          <cell r="M245" t="str">
            <v>POT. DEMANDADA (kW)</v>
          </cell>
          <cell r="N245" t="str">
            <v>POT. DEMANDADA (kVA)</v>
          </cell>
        </row>
        <row r="246">
          <cell r="A246" t="str">
            <v>BARRAMENTO BLINDADO BB1.1/1.3 – ILUMINAÇÃO HALL</v>
          </cell>
          <cell r="B246">
            <v>123.78</v>
          </cell>
          <cell r="E246" t="e">
            <v>#N/A</v>
          </cell>
          <cell r="F246" t="e">
            <v>#N/A</v>
          </cell>
          <cell r="G246">
            <v>1</v>
          </cell>
          <cell r="I246">
            <v>0.72387274236801691</v>
          </cell>
          <cell r="J246">
            <v>0.98</v>
          </cell>
          <cell r="K246">
            <v>123.78</v>
          </cell>
          <cell r="L246">
            <v>126.30612244897959</v>
          </cell>
          <cell r="M246">
            <v>89.600968050313128</v>
          </cell>
          <cell r="N246">
            <v>91.4295592350134</v>
          </cell>
        </row>
        <row r="247">
          <cell r="A247" t="str">
            <v>QD-B1-3S</v>
          </cell>
          <cell r="B247">
            <v>140.32509426511928</v>
          </cell>
          <cell r="E247" t="e">
            <v>#N/A</v>
          </cell>
          <cell r="F247" t="e">
            <v>#N/A</v>
          </cell>
          <cell r="G247">
            <v>1</v>
          </cell>
          <cell r="I247">
            <v>1</v>
          </cell>
          <cell r="J247">
            <v>0.77296462798671983</v>
          </cell>
          <cell r="K247">
            <v>140.32509426511928</v>
          </cell>
          <cell r="L247">
            <v>181.54141752982022</v>
          </cell>
          <cell r="M247">
            <v>140.32509426511928</v>
          </cell>
          <cell r="N247">
            <v>181.54141752982022</v>
          </cell>
        </row>
        <row r="248">
          <cell r="A248" t="str">
            <v>NO BREAK</v>
          </cell>
          <cell r="B248">
            <v>30</v>
          </cell>
          <cell r="G248">
            <v>2</v>
          </cell>
          <cell r="I248">
            <v>0.5</v>
          </cell>
          <cell r="J248">
            <v>1</v>
          </cell>
          <cell r="K248">
            <v>60</v>
          </cell>
          <cell r="L248">
            <v>60</v>
          </cell>
          <cell r="M248">
            <v>30</v>
          </cell>
          <cell r="N248">
            <v>30</v>
          </cell>
        </row>
        <row r="249">
          <cell r="A249" t="str">
            <v>ILUMINAÇÃO E COMANDO ELEVADORES SUBSOLO</v>
          </cell>
          <cell r="B249">
            <v>1.3</v>
          </cell>
          <cell r="E249" t="e">
            <v>#N/A</v>
          </cell>
          <cell r="F249" t="e">
            <v>#N/A</v>
          </cell>
          <cell r="G249">
            <v>1</v>
          </cell>
          <cell r="I249">
            <v>0.74</v>
          </cell>
          <cell r="J249">
            <v>0.8</v>
          </cell>
          <cell r="K249">
            <v>1.3</v>
          </cell>
          <cell r="L249">
            <v>1.625</v>
          </cell>
          <cell r="M249">
            <v>0.96199999999999997</v>
          </cell>
          <cell r="N249">
            <v>1.2024999999999999</v>
          </cell>
        </row>
        <row r="250">
          <cell r="A250" t="str">
            <v>ELEVADORES GARAGEM</v>
          </cell>
          <cell r="B250">
            <v>20</v>
          </cell>
          <cell r="E250" t="e">
            <v>#N/A</v>
          </cell>
          <cell r="F250" t="e">
            <v>#N/A</v>
          </cell>
          <cell r="G250">
            <v>2</v>
          </cell>
          <cell r="I250">
            <v>0.74</v>
          </cell>
          <cell r="J250">
            <v>0.8</v>
          </cell>
          <cell r="K250">
            <v>40</v>
          </cell>
          <cell r="L250">
            <v>50</v>
          </cell>
          <cell r="M250">
            <v>29.6</v>
          </cell>
          <cell r="N250">
            <v>37</v>
          </cell>
        </row>
        <row r="251">
          <cell r="A251" t="str">
            <v>ELEVADORES ZONA BAIXA</v>
          </cell>
          <cell r="B251">
            <v>50</v>
          </cell>
          <cell r="E251" t="e">
            <v>#N/A</v>
          </cell>
          <cell r="F251" t="e">
            <v>#N/A</v>
          </cell>
          <cell r="G251">
            <v>8</v>
          </cell>
          <cell r="I251">
            <v>0.125</v>
          </cell>
          <cell r="J251">
            <v>0.8</v>
          </cell>
          <cell r="K251">
            <v>400</v>
          </cell>
          <cell r="L251">
            <v>500</v>
          </cell>
          <cell r="M251">
            <v>50</v>
          </cell>
          <cell r="N251">
            <v>62.5</v>
          </cell>
        </row>
        <row r="252">
          <cell r="A252" t="str">
            <v>ILUMINAÇÃO E COMANDO ELEVADORES ZONA BAIXA</v>
          </cell>
          <cell r="B252">
            <v>3</v>
          </cell>
          <cell r="E252" t="e">
            <v>#N/A</v>
          </cell>
          <cell r="F252" t="e">
            <v>#N/A</v>
          </cell>
          <cell r="G252">
            <v>1</v>
          </cell>
          <cell r="I252">
            <v>0.1</v>
          </cell>
          <cell r="J252">
            <v>0.8</v>
          </cell>
          <cell r="K252">
            <v>3</v>
          </cell>
          <cell r="L252">
            <v>3.75</v>
          </cell>
          <cell r="M252">
            <v>0.3</v>
          </cell>
          <cell r="N252">
            <v>0.375</v>
          </cell>
        </row>
        <row r="253">
          <cell r="A253" t="str">
            <v>ELEVADOR DE SEGUANÇA</v>
          </cell>
          <cell r="B253">
            <v>35</v>
          </cell>
          <cell r="E253" t="e">
            <v>#N/A</v>
          </cell>
          <cell r="F253" t="e">
            <v>#N/A</v>
          </cell>
          <cell r="G253">
            <v>1</v>
          </cell>
          <cell r="I253">
            <v>1</v>
          </cell>
          <cell r="J253">
            <v>0.8</v>
          </cell>
          <cell r="K253">
            <v>35</v>
          </cell>
          <cell r="L253">
            <v>43.75</v>
          </cell>
          <cell r="M253">
            <v>35</v>
          </cell>
          <cell r="N253">
            <v>43.75</v>
          </cell>
        </row>
        <row r="254">
          <cell r="A254" t="str">
            <v>ILUMINAÇÃO E COMANDO ELEVADORE DE SEGURANÇA</v>
          </cell>
          <cell r="B254">
            <v>3</v>
          </cell>
          <cell r="E254" t="e">
            <v>#N/A</v>
          </cell>
          <cell r="F254" t="e">
            <v>#N/A</v>
          </cell>
          <cell r="G254">
            <v>1</v>
          </cell>
          <cell r="I254">
            <v>1</v>
          </cell>
          <cell r="J254">
            <v>0.8</v>
          </cell>
          <cell r="K254">
            <v>3</v>
          </cell>
          <cell r="L254">
            <v>3.75</v>
          </cell>
          <cell r="M254">
            <v>3</v>
          </cell>
          <cell r="N254">
            <v>3.75</v>
          </cell>
        </row>
        <row r="255">
          <cell r="A255" t="str">
            <v>PRESSURIZAÇÃO ESCADA 5SS</v>
          </cell>
          <cell r="B255">
            <v>6.3805104408352662</v>
          </cell>
          <cell r="C255">
            <v>7.5</v>
          </cell>
          <cell r="D255" t="str">
            <v>C</v>
          </cell>
          <cell r="E255">
            <v>6.3805104408352662</v>
          </cell>
          <cell r="F255">
            <v>0.8</v>
          </cell>
          <cell r="G255">
            <v>4</v>
          </cell>
          <cell r="I255">
            <v>0.5</v>
          </cell>
          <cell r="J255">
            <v>0.8</v>
          </cell>
          <cell r="K255">
            <v>25.522041763341065</v>
          </cell>
          <cell r="L255">
            <v>31.902552204176331</v>
          </cell>
          <cell r="M255">
            <v>12.761020881670532</v>
          </cell>
          <cell r="N255">
            <v>15.951276102088165</v>
          </cell>
        </row>
        <row r="256">
          <cell r="A256" t="str">
            <v>PRESSURIZAÇÃO ESCADA 3SS</v>
          </cell>
          <cell r="B256">
            <v>8.6705202312138727</v>
          </cell>
          <cell r="C256">
            <v>10</v>
          </cell>
          <cell r="D256" t="str">
            <v>C</v>
          </cell>
          <cell r="E256">
            <v>8.6705202312138727</v>
          </cell>
          <cell r="F256">
            <v>0.85</v>
          </cell>
          <cell r="G256">
            <v>2</v>
          </cell>
          <cell r="I256">
            <v>0.5</v>
          </cell>
          <cell r="J256">
            <v>0.85</v>
          </cell>
          <cell r="K256">
            <v>17.341040462427745</v>
          </cell>
          <cell r="L256">
            <v>20.401224073444407</v>
          </cell>
          <cell r="M256">
            <v>8.6705202312138727</v>
          </cell>
          <cell r="N256">
            <v>10.200612036722204</v>
          </cell>
        </row>
        <row r="257">
          <cell r="A257" t="str">
            <v>PRESSURIZAÇÃO ESCADA 1SS</v>
          </cell>
          <cell r="B257">
            <v>16.930022573363431</v>
          </cell>
          <cell r="C257">
            <v>20</v>
          </cell>
          <cell r="D257" t="str">
            <v>C</v>
          </cell>
          <cell r="E257">
            <v>16.930022573363431</v>
          </cell>
          <cell r="F257">
            <v>0.84</v>
          </cell>
          <cell r="G257">
            <v>5</v>
          </cell>
          <cell r="I257">
            <v>0.8</v>
          </cell>
          <cell r="J257">
            <v>0.84</v>
          </cell>
          <cell r="K257">
            <v>84.650112866817153</v>
          </cell>
          <cell r="L257">
            <v>100.77394388906805</v>
          </cell>
          <cell r="M257">
            <v>67.720090293453723</v>
          </cell>
          <cell r="N257">
            <v>80.619155111254443</v>
          </cell>
        </row>
        <row r="258">
          <cell r="A258" t="str">
            <v>EXAUSTÃO DE FUMAÇA</v>
          </cell>
          <cell r="B258">
            <v>16.930022573363431</v>
          </cell>
          <cell r="C258">
            <v>20</v>
          </cell>
          <cell r="D258" t="str">
            <v>C</v>
          </cell>
          <cell r="E258">
            <v>16.930022573363431</v>
          </cell>
          <cell r="F258">
            <v>0.84</v>
          </cell>
          <cell r="G258">
            <v>2</v>
          </cell>
          <cell r="I258">
            <v>1</v>
          </cell>
          <cell r="J258">
            <v>0.84</v>
          </cell>
          <cell r="K258">
            <v>33.860045146726861</v>
          </cell>
          <cell r="L258">
            <v>40.309577555627214</v>
          </cell>
          <cell r="M258">
            <v>33.860045146726861</v>
          </cell>
          <cell r="N258">
            <v>40.309577555627214</v>
          </cell>
        </row>
        <row r="259">
          <cell r="A259" t="str">
            <v>ELEVADOR DE SEGUANÇA</v>
          </cell>
          <cell r="B259">
            <v>35</v>
          </cell>
          <cell r="E259" t="e">
            <v>#N/A</v>
          </cell>
          <cell r="F259" t="e">
            <v>#N/A</v>
          </cell>
          <cell r="G259">
            <v>1</v>
          </cell>
          <cell r="I259">
            <v>1</v>
          </cell>
          <cell r="J259">
            <v>0.8</v>
          </cell>
          <cell r="K259">
            <v>35</v>
          </cell>
          <cell r="L259">
            <v>43.75</v>
          </cell>
          <cell r="M259">
            <v>35</v>
          </cell>
          <cell r="N259">
            <v>43.75</v>
          </cell>
        </row>
        <row r="260">
          <cell r="A260" t="str">
            <v>ILUMINAÇÃO E COMANDO ELEVADORE DE SEGURANÇA</v>
          </cell>
          <cell r="B260">
            <v>3</v>
          </cell>
          <cell r="E260" t="e">
            <v>#N/A</v>
          </cell>
          <cell r="F260" t="e">
            <v>#N/A</v>
          </cell>
          <cell r="G260">
            <v>1</v>
          </cell>
          <cell r="I260">
            <v>1</v>
          </cell>
          <cell r="J260">
            <v>0.8</v>
          </cell>
          <cell r="K260">
            <v>3</v>
          </cell>
          <cell r="L260">
            <v>3.75</v>
          </cell>
          <cell r="M260">
            <v>3</v>
          </cell>
          <cell r="N260">
            <v>3.75</v>
          </cell>
        </row>
        <row r="261">
          <cell r="A261" t="str">
            <v>PRESSURIZAÇÃO ESCADA 5SS</v>
          </cell>
          <cell r="B261">
            <v>6.3805104408352662</v>
          </cell>
          <cell r="C261">
            <v>7.5</v>
          </cell>
          <cell r="D261" t="str">
            <v>C</v>
          </cell>
          <cell r="E261">
            <v>6.3805104408352662</v>
          </cell>
          <cell r="F261">
            <v>0.8</v>
          </cell>
          <cell r="G261">
            <v>4</v>
          </cell>
          <cell r="I261">
            <v>0.5</v>
          </cell>
          <cell r="J261">
            <v>0.8</v>
          </cell>
          <cell r="K261">
            <v>25.522041763341065</v>
          </cell>
          <cell r="L261">
            <v>31.902552204176331</v>
          </cell>
          <cell r="M261">
            <v>12.761020881670532</v>
          </cell>
          <cell r="N261">
            <v>15.951276102088165</v>
          </cell>
        </row>
        <row r="262">
          <cell r="A262" t="str">
            <v>PRESSURIZAÇÃO ESCADA 3SS</v>
          </cell>
          <cell r="B262">
            <v>8.6705202312138727</v>
          </cell>
          <cell r="C262">
            <v>10</v>
          </cell>
          <cell r="D262" t="str">
            <v>C</v>
          </cell>
          <cell r="E262">
            <v>8.6705202312138727</v>
          </cell>
          <cell r="F262">
            <v>0.85</v>
          </cell>
          <cell r="G262">
            <v>2</v>
          </cell>
          <cell r="I262">
            <v>0.5</v>
          </cell>
          <cell r="J262">
            <v>0.85</v>
          </cell>
          <cell r="K262">
            <v>17.341040462427745</v>
          </cell>
          <cell r="L262">
            <v>20.401224073444407</v>
          </cell>
          <cell r="M262">
            <v>8.6705202312138727</v>
          </cell>
          <cell r="N262">
            <v>10.200612036722204</v>
          </cell>
        </row>
        <row r="263">
          <cell r="A263" t="str">
            <v>PRESSURIZAÇÃO ESCADA 1SS</v>
          </cell>
          <cell r="B263">
            <v>16.930022573363431</v>
          </cell>
          <cell r="C263">
            <v>20</v>
          </cell>
          <cell r="D263" t="str">
            <v>C</v>
          </cell>
          <cell r="E263">
            <v>16.930022573363431</v>
          </cell>
          <cell r="F263">
            <v>0.84</v>
          </cell>
          <cell r="G263">
            <v>5</v>
          </cell>
          <cell r="I263">
            <v>0.8</v>
          </cell>
          <cell r="J263">
            <v>0.84</v>
          </cell>
          <cell r="K263">
            <v>84.650112866817153</v>
          </cell>
          <cell r="L263">
            <v>100.77394388906805</v>
          </cell>
          <cell r="M263">
            <v>67.720090293453723</v>
          </cell>
          <cell r="N263">
            <v>80.619155111254443</v>
          </cell>
        </row>
        <row r="264">
          <cell r="A264" t="str">
            <v>EXAUSTÃO DE FUMAÇA</v>
          </cell>
          <cell r="B264">
            <v>16.930022573363431</v>
          </cell>
          <cell r="C264">
            <v>20</v>
          </cell>
          <cell r="D264" t="str">
            <v>C</v>
          </cell>
          <cell r="E264">
            <v>16.930022573363431</v>
          </cell>
          <cell r="F264">
            <v>0.84</v>
          </cell>
          <cell r="G264">
            <v>2</v>
          </cell>
          <cell r="I264">
            <v>1</v>
          </cell>
          <cell r="J264">
            <v>0.84</v>
          </cell>
          <cell r="K264">
            <v>33.860045146726861</v>
          </cell>
          <cell r="L264">
            <v>40.309577555627214</v>
          </cell>
          <cell r="M264">
            <v>33.860045146726861</v>
          </cell>
          <cell r="N264">
            <v>40.309577555627214</v>
          </cell>
        </row>
        <row r="265">
          <cell r="A265" t="str">
            <v>BOMBA DE RECALQUE DE ÓLEO DIESEL</v>
          </cell>
          <cell r="B265">
            <v>2.75</v>
          </cell>
          <cell r="C265">
            <v>3</v>
          </cell>
          <cell r="D265" t="str">
            <v>H</v>
          </cell>
          <cell r="E265">
            <v>2.75</v>
          </cell>
          <cell r="F265">
            <v>0.77</v>
          </cell>
          <cell r="G265">
            <v>2</v>
          </cell>
          <cell r="I265">
            <v>0.5</v>
          </cell>
          <cell r="J265">
            <v>0.77</v>
          </cell>
          <cell r="K265">
            <v>5.5</v>
          </cell>
          <cell r="L265">
            <v>7.1428571428571441</v>
          </cell>
          <cell r="M265">
            <v>2.75</v>
          </cell>
          <cell r="N265">
            <v>3.5714285714285721</v>
          </cell>
        </row>
        <row r="266">
          <cell r="A266" t="str">
            <v>ILUMINAÇÃO E TOMADAS GERADOR</v>
          </cell>
          <cell r="B266">
            <v>11.67</v>
          </cell>
          <cell r="G266">
            <v>1</v>
          </cell>
          <cell r="I266">
            <v>0.9</v>
          </cell>
          <cell r="J266">
            <v>0.94</v>
          </cell>
          <cell r="K266">
            <v>11.67</v>
          </cell>
          <cell r="L266">
            <v>12.414893617021276</v>
          </cell>
          <cell r="M266">
            <v>10.503</v>
          </cell>
          <cell r="N266">
            <v>11.173404255319149</v>
          </cell>
        </row>
        <row r="267">
          <cell r="A267" t="str">
            <v>BOMBA DE INCÊNDIO PRINCIPAL</v>
          </cell>
          <cell r="B267">
            <v>119.56521739130434</v>
          </cell>
          <cell r="C267">
            <v>150</v>
          </cell>
          <cell r="D267" t="str">
            <v>H</v>
          </cell>
          <cell r="E267">
            <v>119.56521739130434</v>
          </cell>
          <cell r="F267">
            <v>0.86</v>
          </cell>
          <cell r="G267">
            <v>1</v>
          </cell>
          <cell r="I267">
            <v>1</v>
          </cell>
          <cell r="J267">
            <v>0.86</v>
          </cell>
          <cell r="K267">
            <v>119.56521739130434</v>
          </cell>
          <cell r="L267">
            <v>139.02932254802832</v>
          </cell>
          <cell r="M267">
            <v>119.56521739130434</v>
          </cell>
          <cell r="N267">
            <v>139.02932254802832</v>
          </cell>
        </row>
        <row r="268">
          <cell r="A268" t="str">
            <v>RETIFICADOR SUBESTAÇÃO</v>
          </cell>
          <cell r="B268">
            <v>10</v>
          </cell>
          <cell r="G268">
            <v>1</v>
          </cell>
          <cell r="I268">
            <v>1</v>
          </cell>
          <cell r="J268">
            <v>0.8</v>
          </cell>
          <cell r="K268">
            <v>10</v>
          </cell>
          <cell r="L268">
            <v>12.5</v>
          </cell>
          <cell r="M268">
            <v>10</v>
          </cell>
          <cell r="N268">
            <v>12.5</v>
          </cell>
        </row>
        <row r="269">
          <cell r="A269" t="str">
            <v>ILUMINAÇÃO HELIPONTO</v>
          </cell>
          <cell r="B269">
            <v>10</v>
          </cell>
          <cell r="E269" t="e">
            <v>#N/A</v>
          </cell>
          <cell r="F269" t="e">
            <v>#N/A</v>
          </cell>
          <cell r="G269">
            <v>1</v>
          </cell>
          <cell r="I269">
            <v>1</v>
          </cell>
          <cell r="J269">
            <v>0.9</v>
          </cell>
          <cell r="K269">
            <v>10</v>
          </cell>
          <cell r="L269">
            <v>11.111111111111111</v>
          </cell>
          <cell r="M269">
            <v>10</v>
          </cell>
          <cell r="N269">
            <v>11.111111111111111</v>
          </cell>
        </row>
        <row r="270">
          <cell r="A270" t="str">
            <v>ELEVADORE HELIPONTO</v>
          </cell>
          <cell r="B270">
            <v>12</v>
          </cell>
          <cell r="E270" t="e">
            <v>#N/A</v>
          </cell>
          <cell r="F270" t="e">
            <v>#N/A</v>
          </cell>
          <cell r="G270">
            <v>2</v>
          </cell>
          <cell r="I270">
            <v>1</v>
          </cell>
          <cell r="J270">
            <v>0.9</v>
          </cell>
          <cell r="K270">
            <v>24</v>
          </cell>
          <cell r="L270">
            <v>26.666666666666664</v>
          </cell>
          <cell r="M270">
            <v>24</v>
          </cell>
          <cell r="N270">
            <v>26.666666666666664</v>
          </cell>
        </row>
        <row r="271">
          <cell r="A271" t="str">
            <v>ILUMINAÇÃO E COMANDO ELEVADORE HELIPONTO</v>
          </cell>
          <cell r="B271">
            <v>1.3</v>
          </cell>
          <cell r="E271" t="e">
            <v>#N/A</v>
          </cell>
          <cell r="F271" t="e">
            <v>#N/A</v>
          </cell>
          <cell r="G271">
            <v>1</v>
          </cell>
          <cell r="I271">
            <v>1</v>
          </cell>
          <cell r="J271">
            <v>0.8</v>
          </cell>
          <cell r="K271">
            <v>1.3</v>
          </cell>
          <cell r="L271">
            <v>1.625</v>
          </cell>
          <cell r="M271">
            <v>1.3</v>
          </cell>
          <cell r="N271">
            <v>1.625</v>
          </cell>
        </row>
        <row r="272">
          <cell r="A272" t="str">
            <v>ELEVADORES ZONA ALTA</v>
          </cell>
          <cell r="B272">
            <v>70</v>
          </cell>
          <cell r="E272" t="e">
            <v>#N/A</v>
          </cell>
          <cell r="F272" t="e">
            <v>#N/A</v>
          </cell>
          <cell r="G272">
            <v>8</v>
          </cell>
          <cell r="I272">
            <v>0.13</v>
          </cell>
          <cell r="J272">
            <v>0.8</v>
          </cell>
          <cell r="K272">
            <v>560</v>
          </cell>
          <cell r="L272">
            <v>700</v>
          </cell>
          <cell r="M272">
            <v>72.8</v>
          </cell>
          <cell r="N272">
            <v>91</v>
          </cell>
        </row>
        <row r="273">
          <cell r="A273" t="str">
            <v>ILUMINAÇÃO E COMANDO ELEVADORES ZONA ALTA</v>
          </cell>
          <cell r="B273">
            <v>3</v>
          </cell>
          <cell r="E273" t="e">
            <v>#N/A</v>
          </cell>
          <cell r="F273" t="e">
            <v>#N/A</v>
          </cell>
          <cell r="G273">
            <v>1</v>
          </cell>
          <cell r="I273">
            <v>0.13</v>
          </cell>
          <cell r="J273">
            <v>0.8</v>
          </cell>
          <cell r="K273">
            <v>3</v>
          </cell>
          <cell r="L273">
            <v>3.75</v>
          </cell>
          <cell r="M273">
            <v>0.39</v>
          </cell>
          <cell r="N273">
            <v>0.48749999999999999</v>
          </cell>
        </row>
        <row r="274">
          <cell r="A274" t="str">
            <v>BARRAMENTO BLINDADO BB2.1/2.3 ESCRITÓRIOS</v>
          </cell>
          <cell r="B274">
            <v>96.05</v>
          </cell>
          <cell r="E274" t="e">
            <v>#N/A</v>
          </cell>
          <cell r="F274" t="e">
            <v>#N/A</v>
          </cell>
          <cell r="G274">
            <v>1</v>
          </cell>
          <cell r="I274">
            <v>1</v>
          </cell>
          <cell r="J274">
            <v>0.98</v>
          </cell>
          <cell r="K274">
            <v>96.05</v>
          </cell>
          <cell r="L274">
            <v>98.010204081632637</v>
          </cell>
          <cell r="M274">
            <v>96.05</v>
          </cell>
          <cell r="N274">
            <v>98.010204081632637</v>
          </cell>
        </row>
        <row r="275">
          <cell r="A275" t="str">
            <v>TOTAL</v>
          </cell>
          <cell r="I275">
            <v>0.50301320878545841</v>
          </cell>
          <cell r="J275">
            <v>0.850036125133944</v>
          </cell>
          <cell r="K275">
            <v>2008.2367921350492</v>
          </cell>
          <cell r="L275">
            <v>2417.2471905907491</v>
          </cell>
          <cell r="M275">
            <v>1010.1696328128667</v>
          </cell>
          <cell r="N275">
            <v>1188.3843556104039</v>
          </cell>
        </row>
        <row r="278">
          <cell r="A278" t="str">
            <v>RESUMO GERAL:</v>
          </cell>
          <cell r="B278" t="str">
            <v>kW</v>
          </cell>
          <cell r="C278" t="str">
            <v>kVA</v>
          </cell>
        </row>
        <row r="279">
          <cell r="A279" t="str">
            <v>DEMANDAS</v>
          </cell>
          <cell r="B279">
            <v>1010.1696328128667</v>
          </cell>
          <cell r="C279">
            <v>1188.3843556104039</v>
          </cell>
        </row>
        <row r="280">
          <cell r="A280" t="str">
            <v>RESERVA     (%)</v>
          </cell>
          <cell r="B280">
            <v>0</v>
          </cell>
        </row>
        <row r="281">
          <cell r="A281" t="str">
            <v>FATOR DE SIMULTANEIDADE</v>
          </cell>
          <cell r="B281">
            <v>0.8</v>
          </cell>
        </row>
        <row r="283">
          <cell r="A283" t="str">
            <v xml:space="preserve">DEMANDA FINAL </v>
          </cell>
          <cell r="B283">
            <v>808.13570625029342</v>
          </cell>
          <cell r="C283">
            <v>950.70748448832319</v>
          </cell>
        </row>
        <row r="285">
          <cell r="A285" t="str">
            <v>TENSÃO (V)</v>
          </cell>
          <cell r="B285">
            <v>380</v>
          </cell>
          <cell r="C285" t="str">
            <v>V</v>
          </cell>
        </row>
        <row r="286">
          <cell r="A286" t="str">
            <v>CORRENTE (A)</v>
          </cell>
          <cell r="B286">
            <v>1444.4505844471721</v>
          </cell>
          <cell r="C286" t="str">
            <v>A</v>
          </cell>
        </row>
        <row r="287">
          <cell r="A287" t="str">
            <v>DISJUNTOR GERAL</v>
          </cell>
          <cell r="B287">
            <v>1250</v>
          </cell>
          <cell r="C287" t="str">
            <v>A</v>
          </cell>
        </row>
        <row r="289">
          <cell r="A289" t="str">
            <v>ADOTADO GERADOR DE 1040KVA/830KW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 de Controle - Nova Revis"/>
      <sheetName val="16-EQUIP."/>
      <sheetName val="17-MOI"/>
      <sheetName val="A.2- RESUMO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 - 120 Dias"/>
      <sheetName val="Reforma"/>
      <sheetName val="Ciência da Natureza"/>
      <sheetName val="Informática"/>
      <sheetName val="Biblioteca"/>
      <sheetName val="CRONOGRAMA_-_120_Dias"/>
      <sheetName val="Ciência_da_Natureza"/>
      <sheetName val="10.0 - CRONOGRAM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DE QUANT_ E CUSTOS A"/>
      <sheetName val="ENTRADA DE DADOS (2)"/>
      <sheetName val="RESUMO GERAL (2)"/>
      <sheetName val="DISTRIBUICAO (2)"/>
      <sheetName val="FORMULAS NÃO MEXER (2)"/>
      <sheetName val="TERRAP EST 1871 A 2169 (2)"/>
      <sheetName val="ENTRADA DE DADOS"/>
      <sheetName val="RESUMO GERAL"/>
      <sheetName val="DISTRIBUICAO"/>
      <sheetName val="FORMULAS NÃO MEXER"/>
      <sheetName val="Plan1 (2)"/>
      <sheetName val="REL. EMP. LAT."/>
      <sheetName val="CORTE PISTA"/>
      <sheetName val=" EMPR. LE"/>
      <sheetName val=" EMPR. LD"/>
      <sheetName val=" ATERRO 100%"/>
      <sheetName val=" ATERRO 95%"/>
      <sheetName val="Plan4"/>
      <sheetName val="JUN. 01"/>
      <sheetName val="resumo"/>
      <sheetName val="Plan1"/>
      <sheetName val="Plan3"/>
      <sheetName val="Plan2"/>
      <sheetName val=" ATER. A 100%(SUB.)"/>
      <sheetName val="PLANILHA DE QUANT. E CUSTOS A"/>
      <sheetName val="SERVIÇOS"/>
      <sheetName val="Dados não apagar"/>
      <sheetName val="DISTRIBUIÇÃO VOLUMES"/>
      <sheetName val="PLANILHA"/>
      <sheetName val="LIMPEZA LD"/>
      <sheetName val="ATERRO 95% LD"/>
      <sheetName val="REBAIXO LD"/>
      <sheetName val="CORTE LD"/>
      <sheetName val="CORTE LE"/>
      <sheetName val="RACHÃO LD"/>
      <sheetName val="RACHÃO LE"/>
      <sheetName val="COLCHÃO LD"/>
      <sheetName val="ATERRO 100% LD "/>
      <sheetName val="ESCAVAÇAO VALA LD"/>
      <sheetName val="REMOÇÃO CERCA LD"/>
      <sheetName val="ATERRO 100% LE"/>
      <sheetName val="REMOÇÃO DE CERCA"/>
      <sheetName val="CUBAÇÃO CORTE EMPRESTIMO Km 397"/>
      <sheetName val="CUBAÇÃO CORTE EMPRESTIMO Km 401"/>
      <sheetName val="ATERRO 95% LE"/>
      <sheetName val="REBAIXO LE"/>
      <sheetName val="COLCHÃO LE"/>
      <sheetName val="EXECUÇÃO DE CERCA"/>
      <sheetName val="DESTOC. ARVORES"/>
      <sheetName val="DIVERSOS"/>
      <sheetName val="DADOS"/>
      <sheetName val="eq"/>
      <sheetName val="mo"/>
      <sheetName val="CUSTO HORÁRIO"/>
      <sheetName val="Mão de obra"/>
      <sheetName val="Material"/>
      <sheetName val="MEMORIAL"/>
      <sheetName val="Página 16"/>
      <sheetName val="Anexos"/>
      <sheetName val="EMERGÊNCIA"/>
      <sheetName val="MEDICAO"/>
      <sheetName val="COMPOS1"/>
      <sheetName val="PLANILHA_DE_QUANT__E_CUSTOS_A"/>
      <sheetName val="ENTRADA_DE_DADOS_(2)"/>
      <sheetName val="RESUMO_GERAL_(2)"/>
      <sheetName val="DISTRIBUICAO_(2)"/>
      <sheetName val="FORMULAS_NÃO_MEXER_(2)"/>
      <sheetName val="TERRAP_EST_1871_A_2169_(2)"/>
      <sheetName val="ENTRADA_DE_DADOS"/>
      <sheetName val="RESUMO_GERAL"/>
      <sheetName val="FORMULAS_NÃO_MEXER"/>
      <sheetName val="Plan1_(2)"/>
      <sheetName val="REL__EMP__LAT_"/>
      <sheetName val="CORTE_PISTA"/>
      <sheetName val="_EMPR__LE"/>
      <sheetName val="_EMPR__LD"/>
      <sheetName val="_ATERRO_100%"/>
      <sheetName val="_ATERRO_95%"/>
      <sheetName val="JUN__01"/>
      <sheetName val="_ATER__A_100%(SUB_)"/>
      <sheetName val="PLANILHA_DE_QUANT__E_CUSTOS_A1"/>
      <sheetName val="Dados_não_apagar"/>
      <sheetName val="DISTRIBUIÇÃO_VOLUMES"/>
      <sheetName val="LIMPEZA_LD"/>
      <sheetName val="ATERRO_95%_LD"/>
      <sheetName val="REBAIXO_LD"/>
      <sheetName val="CORTE_LD"/>
      <sheetName val="CORTE_LE"/>
      <sheetName val="RACHÃO_LD"/>
      <sheetName val="RACHÃO_LE"/>
      <sheetName val="COLCHÃO_LD"/>
      <sheetName val="ATERRO_100%_LD_"/>
      <sheetName val="ESCAVAÇAO_VALA_LD"/>
      <sheetName val="REMOÇÃO_CERCA_LD"/>
      <sheetName val="ATERRO_100%_LE"/>
      <sheetName val="REMOÇÃO_DE_CERCA"/>
      <sheetName val="CUBAÇÃO_CORTE_EMPRESTIMO_Km_397"/>
      <sheetName val="CUBAÇÃO_CORTE_EMPRESTIMO_Km_401"/>
      <sheetName val="ATERRO_95%_LE"/>
      <sheetName val="REBAIXO_LE"/>
      <sheetName val="COLCHÃO_LE"/>
      <sheetName val="EXECUÇÃO_DE_CERCA"/>
      <sheetName val="DESTOC__ARVORES"/>
      <sheetName val="CUSTO_HORÁRIO"/>
      <sheetName val="Mão_de_obra"/>
      <sheetName val="RESUMO_DVOP"/>
      <sheetName val="A.2- RESUMO"/>
      <sheetName val="BASE 5E"/>
      <sheetName val="Aditivo"/>
      <sheetName val="Auxiliar Dados Não Apagar"/>
      <sheetName val="RESUMO MEDIÇÃO"/>
      <sheetName val="RESUMO EQUILÍBRIO"/>
      <sheetName val="Placa da obra"/>
      <sheetName val="Conteiner"/>
      <sheetName val="Mob. e Desmob. - Conteiner"/>
      <sheetName val="Limpeza"/>
      <sheetName val="Pintura de ligação"/>
      <sheetName val="CBUQ "/>
      <sheetName val="CBUQ - Pesagem"/>
      <sheetName val="TR-CBUQ"/>
      <sheetName val="RR-1C"/>
      <sheetName val="CAP 50-70"/>
      <sheetName val="TR-Mat. Betumino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or Out. 2001 - BDI=20% Ajust"/>
      <sheetName val="Biblioteca Out. 2001 - BDI=20%"/>
      <sheetName val=" Salas OUT 2001 COM BDI 20%"/>
      <sheetName val="Lab cienc nat BRASILIA"/>
      <sheetName val="CRONOGRAMA - 120 Dias"/>
      <sheetName val="Refor Out_ 2001 _ BDI_20_ Ajust"/>
      <sheetName val="Refor_Out__2001_-_BDI=20%_Ajust"/>
      <sheetName val="Biblioteca_Out__2001_-_BDI=20%"/>
      <sheetName val="_Salas_OUT_2001_COM_BDI_20%"/>
      <sheetName val="Lab_cienc_nat_BRASILIA"/>
      <sheetName val="CRONOGRAMA_-_120_Dias"/>
      <sheetName val="Refor_Out__2001___BDI_20__Ajust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nda"/>
      <sheetName val="Plan1"/>
      <sheetName val="Resumo"/>
      <sheetName val="BAIXO GUANDU ITAIMBE"/>
      <sheetName val="cff1"/>
      <sheetName val="ITAIMBE ITAGUACU"/>
      <sheetName val="cff2"/>
      <sheetName val="BAIXO GUANDU AIMORES"/>
      <sheetName val="Tudo"/>
      <sheetName val="cff3"/>
      <sheetName val="abc ápia"/>
      <sheetName val="abc órgão"/>
      <sheetName val="consolidada"/>
      <sheetName val="MEMOR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ELET&amp;AC"/>
      <sheetName val="Cabos"/>
      <sheetName val="ATERR"/>
      <sheetName val="ILUM"/>
      <sheetName val="Memoria"/>
      <sheetName val="Paineis"/>
      <sheetName val="Lista Cabos Compras"/>
      <sheetName val="Lista Cabos Compras (Apoio)"/>
      <sheetName val="Lista Materiais"/>
      <sheetName val="DADOS"/>
      <sheetName val="Anexos"/>
      <sheetName val="Capa  LISTA CABOS"/>
      <sheetName val="Plan1"/>
      <sheetName val="CAPA 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udo"/>
      <sheetName val="Plan1"/>
      <sheetName val="LISTAS"/>
      <sheetName val="Plan2"/>
      <sheetName val="planilha"/>
    </sheetNames>
    <sheetDataSet>
      <sheetData sheetId="0"/>
      <sheetData sheetId="1">
        <row r="2">
          <cell r="A2" t="str">
            <v>OBJETIVO</v>
          </cell>
        </row>
        <row r="3">
          <cell r="A3" t="str">
            <v>Valor de Mercado</v>
          </cell>
        </row>
        <row r="4">
          <cell r="A4" t="str">
            <v>Liquidação Forçada</v>
          </cell>
        </row>
        <row r="5">
          <cell r="A5" t="str">
            <v>Valor de Desmonte</v>
          </cell>
        </row>
        <row r="6">
          <cell r="A6" t="str">
            <v>Valor em Risco</v>
          </cell>
        </row>
        <row r="7">
          <cell r="A7" t="str">
            <v>Outros</v>
          </cell>
        </row>
        <row r="8">
          <cell r="A8" t="str">
            <v>FINALIDADE</v>
          </cell>
        </row>
        <row r="9">
          <cell r="A9" t="str">
            <v>Alienação</v>
          </cell>
        </row>
        <row r="10">
          <cell r="A10" t="str">
            <v>Aquisição</v>
          </cell>
        </row>
        <row r="11">
          <cell r="A11" t="str">
            <v>Arrematação/Adjudicação</v>
          </cell>
        </row>
        <row r="12">
          <cell r="A12" t="str">
            <v>Doação</v>
          </cell>
        </row>
        <row r="13">
          <cell r="A13" t="str">
            <v>Dação em Pagamento</v>
          </cell>
        </row>
        <row r="14">
          <cell r="A14" t="str">
            <v>Garantia de Operação</v>
          </cell>
        </row>
        <row r="15">
          <cell r="A15" t="str">
            <v>Locação</v>
          </cell>
        </row>
        <row r="16">
          <cell r="A16" t="str">
            <v>Levantamento Patrimonial</v>
          </cell>
        </row>
        <row r="17">
          <cell r="A17" t="str">
            <v>Permuta</v>
          </cell>
        </row>
        <row r="18">
          <cell r="A18" t="str">
            <v>Taxa de Ocupação Funcional</v>
          </cell>
        </row>
        <row r="21">
          <cell r="A21" t="str">
            <v>PADRAO_CONST_PREDOM</v>
          </cell>
        </row>
        <row r="22">
          <cell r="A22" t="str">
            <v>Alto</v>
          </cell>
        </row>
        <row r="23">
          <cell r="A23" t="str">
            <v>Normal</v>
          </cell>
        </row>
        <row r="24">
          <cell r="A24" t="str">
            <v>Baixo</v>
          </cell>
        </row>
        <row r="25">
          <cell r="A25" t="str">
            <v>Proletário</v>
          </cell>
        </row>
        <row r="26">
          <cell r="A26" t="str">
            <v>CONDICOES_ACESSO</v>
          </cell>
        </row>
        <row r="27">
          <cell r="A27" t="str">
            <v>Bom/Satisfatório</v>
          </cell>
        </row>
        <row r="28">
          <cell r="A28" t="str">
            <v>Regular</v>
          </cell>
        </row>
        <row r="29">
          <cell r="A29" t="str">
            <v>Ruim/Insatisfatório</v>
          </cell>
        </row>
        <row r="30">
          <cell r="A30" t="str">
            <v>FACILID_ESTACIONAMENTO</v>
          </cell>
        </row>
        <row r="31">
          <cell r="A31" t="str">
            <v>Bom/Satisfatório</v>
          </cell>
        </row>
        <row r="32">
          <cell r="A32" t="str">
            <v>Regular</v>
          </cell>
        </row>
        <row r="33">
          <cell r="A33" t="str">
            <v>Ruim/Insatisfatório</v>
          </cell>
        </row>
        <row r="34">
          <cell r="A34" t="str">
            <v>DENSIDADE_HABITACIONAL</v>
          </cell>
        </row>
        <row r="35">
          <cell r="A35" t="str">
            <v>Alta</v>
          </cell>
        </row>
        <row r="36">
          <cell r="A36" t="str">
            <v>Média</v>
          </cell>
        </row>
        <row r="37">
          <cell r="A37" t="str">
            <v>Baixa</v>
          </cell>
        </row>
        <row r="38">
          <cell r="A38" t="str">
            <v>RESTRICOES</v>
          </cell>
        </row>
        <row r="39">
          <cell r="A39" t="str">
            <v>Físicas</v>
          </cell>
        </row>
        <row r="40">
          <cell r="A40" t="str">
            <v>Ambientais</v>
          </cell>
        </row>
        <row r="41">
          <cell r="A41" t="str">
            <v>Legais</v>
          </cell>
        </row>
        <row r="42">
          <cell r="A42" t="str">
            <v>Socioeconômicas</v>
          </cell>
        </row>
        <row r="43">
          <cell r="A43" t="str">
            <v>Nenhuma</v>
          </cell>
        </row>
        <row r="46">
          <cell r="A46" t="str">
            <v>FORMATO</v>
          </cell>
        </row>
        <row r="47">
          <cell r="A47" t="str">
            <v>Retangular</v>
          </cell>
        </row>
        <row r="48">
          <cell r="A48" t="str">
            <v>Trapezoidal</v>
          </cell>
        </row>
        <row r="49">
          <cell r="A49" t="str">
            <v>Triangular</v>
          </cell>
        </row>
        <row r="50">
          <cell r="A50" t="str">
            <v>Irregular</v>
          </cell>
        </row>
        <row r="51">
          <cell r="A51" t="str">
            <v>Outros</v>
          </cell>
        </row>
        <row r="52">
          <cell r="A52" t="str">
            <v>COTA_GREIDE</v>
          </cell>
        </row>
        <row r="53">
          <cell r="A53" t="str">
            <v>No Nível</v>
          </cell>
        </row>
        <row r="54">
          <cell r="A54" t="str">
            <v>Acima</v>
          </cell>
        </row>
        <row r="55">
          <cell r="A55" t="str">
            <v>Abaixo</v>
          </cell>
        </row>
        <row r="56">
          <cell r="A56" t="str">
            <v>INCLINACAO</v>
          </cell>
        </row>
        <row r="57">
          <cell r="A57" t="str">
            <v>Plano/Semi-plano</v>
          </cell>
        </row>
        <row r="58">
          <cell r="A58" t="str">
            <v>Aclive/Declive &gt; 10%</v>
          </cell>
        </row>
        <row r="59">
          <cell r="A59" t="str">
            <v>Acidentado</v>
          </cell>
        </row>
        <row r="60">
          <cell r="A60" t="str">
            <v>SITUACAO</v>
          </cell>
        </row>
        <row r="61">
          <cell r="A61" t="str">
            <v>Meio de Quadra</v>
          </cell>
        </row>
        <row r="62">
          <cell r="A62" t="str">
            <v>Esquina</v>
          </cell>
        </row>
        <row r="63">
          <cell r="A63" t="str">
            <v>Quadra Inteira</v>
          </cell>
        </row>
        <row r="64">
          <cell r="A64" t="str">
            <v>Outros</v>
          </cell>
        </row>
        <row r="65">
          <cell r="A65" t="str">
            <v>SUPERFICIE</v>
          </cell>
        </row>
        <row r="66">
          <cell r="A66" t="str">
            <v>Seco</v>
          </cell>
        </row>
        <row r="67">
          <cell r="A67" t="str">
            <v>Brejoso</v>
          </cell>
        </row>
        <row r="68">
          <cell r="A68" t="str">
            <v>Alagável</v>
          </cell>
        </row>
        <row r="69">
          <cell r="A69" t="str">
            <v>Outros</v>
          </cell>
        </row>
        <row r="73">
          <cell r="A73" t="str">
            <v>TIPO</v>
          </cell>
        </row>
        <row r="74">
          <cell r="A74" t="str">
            <v>Casa</v>
          </cell>
        </row>
        <row r="75">
          <cell r="A75" t="str">
            <v>Loja</v>
          </cell>
        </row>
        <row r="76">
          <cell r="A76" t="str">
            <v>Terreno</v>
          </cell>
        </row>
        <row r="77">
          <cell r="A77" t="str">
            <v>Prédio</v>
          </cell>
        </row>
        <row r="78">
          <cell r="A78" t="str">
            <v>Galpão</v>
          </cell>
        </row>
        <row r="79">
          <cell r="A79" t="str">
            <v>Outros</v>
          </cell>
        </row>
        <row r="80">
          <cell r="A80" t="str">
            <v>USO</v>
          </cell>
        </row>
        <row r="81">
          <cell r="A81" t="str">
            <v>Residencial</v>
          </cell>
        </row>
        <row r="82">
          <cell r="A82" t="str">
            <v>Comercial</v>
          </cell>
        </row>
        <row r="83">
          <cell r="A83" t="str">
            <v>Industrial</v>
          </cell>
        </row>
        <row r="84">
          <cell r="A84" t="str">
            <v>Institucional</v>
          </cell>
        </row>
        <row r="85">
          <cell r="A85" t="str">
            <v>Misto</v>
          </cell>
        </row>
        <row r="86">
          <cell r="A86" t="str">
            <v>Outros</v>
          </cell>
        </row>
        <row r="87">
          <cell r="A87" t="str">
            <v>POSICAO</v>
          </cell>
        </row>
        <row r="88">
          <cell r="A88" t="str">
            <v>Frente/Canto</v>
          </cell>
        </row>
        <row r="89">
          <cell r="A89" t="str">
            <v>Frente/Meio</v>
          </cell>
        </row>
        <row r="90">
          <cell r="A90" t="str">
            <v>Fundos/Canto</v>
          </cell>
        </row>
        <row r="91">
          <cell r="A91" t="str">
            <v xml:space="preserve">Fundos/Meio </v>
          </cell>
        </row>
        <row r="92">
          <cell r="A92" t="str">
            <v>Lateral</v>
          </cell>
        </row>
        <row r="93">
          <cell r="A93" t="str">
            <v>Outros</v>
          </cell>
        </row>
        <row r="94">
          <cell r="A94" t="str">
            <v>SISTEMA_ESTRUTURAL</v>
          </cell>
        </row>
        <row r="95">
          <cell r="A95" t="str">
            <v>Alvenaria Estrutural</v>
          </cell>
        </row>
        <row r="96">
          <cell r="A96" t="str">
            <v>Estrutura Metálica</v>
          </cell>
        </row>
        <row r="97">
          <cell r="A97" t="str">
            <v>Concreto Armado</v>
          </cell>
        </row>
        <row r="98">
          <cell r="A98" t="str">
            <v>Madeira</v>
          </cell>
        </row>
        <row r="99">
          <cell r="A99" t="str">
            <v>Misto</v>
          </cell>
        </row>
        <row r="100">
          <cell r="A100" t="str">
            <v>Outros</v>
          </cell>
        </row>
        <row r="101">
          <cell r="A101" t="str">
            <v>FECHAMENTO_PAREDES</v>
          </cell>
        </row>
        <row r="102">
          <cell r="A102" t="str">
            <v>Alvenaria</v>
          </cell>
        </row>
        <row r="103">
          <cell r="A103" t="str">
            <v>Madeira</v>
          </cell>
        </row>
        <row r="104">
          <cell r="A104" t="str">
            <v>Alvenaria/Madeira</v>
          </cell>
        </row>
        <row r="105">
          <cell r="A105" t="str">
            <v>Outros</v>
          </cell>
        </row>
        <row r="106">
          <cell r="A106" t="str">
            <v>TETOS</v>
          </cell>
        </row>
        <row r="107">
          <cell r="A107" t="str">
            <v>Forro</v>
          </cell>
        </row>
        <row r="108">
          <cell r="A108" t="str">
            <v>Laje</v>
          </cell>
        </row>
        <row r="109">
          <cell r="A109" t="str">
            <v>Telhado Aparente</v>
          </cell>
        </row>
        <row r="110">
          <cell r="A110" t="str">
            <v>Outros</v>
          </cell>
        </row>
        <row r="111">
          <cell r="A111" t="str">
            <v>PISOS</v>
          </cell>
        </row>
        <row r="112">
          <cell r="A112" t="str">
            <v>Cerâmica</v>
          </cell>
        </row>
        <row r="113">
          <cell r="A113" t="str">
            <v>Granito</v>
          </cell>
        </row>
        <row r="114">
          <cell r="A114" t="str">
            <v>Porcelanato</v>
          </cell>
        </row>
        <row r="115">
          <cell r="A115" t="str">
            <v>Madeira</v>
          </cell>
        </row>
        <row r="116">
          <cell r="A116" t="str">
            <v>Acrílico</v>
          </cell>
        </row>
        <row r="117">
          <cell r="A117" t="str">
            <v>Cimentado</v>
          </cell>
        </row>
        <row r="118">
          <cell r="A118" t="str">
            <v>Pedra</v>
          </cell>
        </row>
        <row r="119">
          <cell r="A119" t="str">
            <v>Diversos</v>
          </cell>
        </row>
        <row r="120">
          <cell r="A120" t="str">
            <v>Outros</v>
          </cell>
        </row>
        <row r="121">
          <cell r="A121" t="str">
            <v>ESQUADRIAS</v>
          </cell>
        </row>
        <row r="122">
          <cell r="A122" t="str">
            <v>Madeira</v>
          </cell>
        </row>
        <row r="123">
          <cell r="A123" t="str">
            <v>Alumínio</v>
          </cell>
        </row>
        <row r="124">
          <cell r="A124" t="str">
            <v>PVC</v>
          </cell>
        </row>
        <row r="125">
          <cell r="A125" t="str">
            <v>Outros</v>
          </cell>
        </row>
        <row r="126">
          <cell r="A126" t="str">
            <v>PADRAO_ACABAMENTO</v>
          </cell>
        </row>
        <row r="127">
          <cell r="A127" t="str">
            <v>Alto</v>
          </cell>
        </row>
        <row r="128">
          <cell r="A128" t="str">
            <v>Entre normal e alto</v>
          </cell>
        </row>
        <row r="129">
          <cell r="A129" t="str">
            <v>Normal</v>
          </cell>
        </row>
        <row r="130">
          <cell r="A130" t="str">
            <v>Entre normal e baixo</v>
          </cell>
        </row>
        <row r="131">
          <cell r="A131" t="str">
            <v>Baixo</v>
          </cell>
        </row>
        <row r="132">
          <cell r="A132" t="str">
            <v>Entre baixo e mínimo</v>
          </cell>
        </row>
        <row r="133">
          <cell r="A133" t="str">
            <v>Mínimo</v>
          </cell>
        </row>
        <row r="134">
          <cell r="A134" t="str">
            <v>ESTADO_CONSERVACAO</v>
          </cell>
        </row>
        <row r="135">
          <cell r="A135" t="str">
            <v>Novo</v>
          </cell>
        </row>
        <row r="136">
          <cell r="A136" t="str">
            <v>Bom</v>
          </cell>
        </row>
        <row r="137">
          <cell r="A137" t="str">
            <v>Regular</v>
          </cell>
        </row>
        <row r="138">
          <cell r="A138" t="str">
            <v>Necessita Reparos Simples</v>
          </cell>
        </row>
        <row r="139">
          <cell r="A139" t="str">
            <v>Necessita Reparos Importantes</v>
          </cell>
        </row>
        <row r="140">
          <cell r="A140" t="str">
            <v>Sem Valor</v>
          </cell>
        </row>
        <row r="141">
          <cell r="A141" t="str">
            <v>VENT_ILUM.NATURAL</v>
          </cell>
        </row>
        <row r="142">
          <cell r="A142" t="str">
            <v>Bom/Satistatório</v>
          </cell>
        </row>
        <row r="143">
          <cell r="A143" t="str">
            <v>Regular/Normal</v>
          </cell>
        </row>
        <row r="144">
          <cell r="A144" t="str">
            <v>Ruim/Insatisfatório</v>
          </cell>
        </row>
        <row r="145">
          <cell r="A145" t="str">
            <v>ASPECTO_ARQ</v>
          </cell>
        </row>
        <row r="146">
          <cell r="A146" t="str">
            <v>Bom/Satistatório</v>
          </cell>
        </row>
        <row r="147">
          <cell r="A147" t="str">
            <v>Regular/Normal</v>
          </cell>
        </row>
        <row r="148">
          <cell r="A148" t="str">
            <v>Ruim/Insatisfatório</v>
          </cell>
        </row>
        <row r="149">
          <cell r="A149" t="str">
            <v>REFORMA</v>
          </cell>
        </row>
        <row r="150">
          <cell r="A150" t="str">
            <v>Recente</v>
          </cell>
        </row>
        <row r="151">
          <cell r="A151" t="str">
            <v>Antiga/Parcial</v>
          </cell>
        </row>
        <row r="152">
          <cell r="A152" t="str">
            <v>Não Há</v>
          </cell>
        </row>
        <row r="153">
          <cell r="A153" t="str">
            <v>OCUPACAO</v>
          </cell>
        </row>
        <row r="154">
          <cell r="A154" t="str">
            <v>Pelo Proprietário</v>
          </cell>
        </row>
        <row r="155">
          <cell r="A155" t="str">
            <v>Alugado</v>
          </cell>
        </row>
        <row r="156">
          <cell r="A156" t="str">
            <v>Cedido/Comodato</v>
          </cell>
        </row>
        <row r="157">
          <cell r="A157" t="str">
            <v>Desocupado</v>
          </cell>
        </row>
        <row r="158">
          <cell r="A158" t="str">
            <v>Invasão</v>
          </cell>
        </row>
        <row r="159">
          <cell r="A159" t="str">
            <v>HABITABILIDADE</v>
          </cell>
        </row>
        <row r="160">
          <cell r="A160" t="str">
            <v>Sim</v>
          </cell>
        </row>
        <row r="161">
          <cell r="A161" t="str">
            <v>Não</v>
          </cell>
        </row>
        <row r="162">
          <cell r="A162" t="str">
            <v>Parcial</v>
          </cell>
        </row>
        <row r="163">
          <cell r="A163" t="str">
            <v>ESTABILIDADE</v>
          </cell>
        </row>
        <row r="164">
          <cell r="A164" t="str">
            <v>Sim</v>
          </cell>
        </row>
        <row r="165">
          <cell r="A165" t="str">
            <v>Não</v>
          </cell>
        </row>
        <row r="166">
          <cell r="A166" t="str">
            <v>VICIOS</v>
          </cell>
        </row>
        <row r="167">
          <cell r="A167" t="str">
            <v>Sim</v>
          </cell>
        </row>
        <row r="168">
          <cell r="A168" t="str">
            <v>Não</v>
          </cell>
        </row>
        <row r="171">
          <cell r="A171" t="str">
            <v>DEMANDA</v>
          </cell>
        </row>
        <row r="172">
          <cell r="A172" t="str">
            <v>Alta</v>
          </cell>
        </row>
        <row r="173">
          <cell r="A173" t="str">
            <v>Média</v>
          </cell>
        </row>
        <row r="174">
          <cell r="A174" t="str">
            <v>Baixa</v>
          </cell>
        </row>
        <row r="175">
          <cell r="A175" t="str">
            <v>OFERTAS</v>
          </cell>
        </row>
        <row r="176">
          <cell r="A176" t="str">
            <v>Alto</v>
          </cell>
        </row>
        <row r="177">
          <cell r="A177" t="str">
            <v>Médio</v>
          </cell>
        </row>
        <row r="178">
          <cell r="A178" t="str">
            <v>Baixo</v>
          </cell>
        </row>
        <row r="179">
          <cell r="A179" t="str">
            <v>Inexistente</v>
          </cell>
        </row>
        <row r="180">
          <cell r="A180" t="str">
            <v>DESEMPENHO</v>
          </cell>
        </row>
        <row r="181">
          <cell r="A181" t="str">
            <v>Aquecido</v>
          </cell>
        </row>
        <row r="182">
          <cell r="A182" t="str">
            <v>Normal</v>
          </cell>
        </row>
        <row r="183">
          <cell r="A183" t="str">
            <v>Recessivo</v>
          </cell>
        </row>
        <row r="184">
          <cell r="A184" t="str">
            <v>LIQUIDEZ</v>
          </cell>
        </row>
        <row r="185">
          <cell r="A185" t="str">
            <v>Alta</v>
          </cell>
        </row>
        <row r="186">
          <cell r="A186" t="str">
            <v>Normal</v>
          </cell>
        </row>
        <row r="187">
          <cell r="A187" t="str">
            <v>Baixa</v>
          </cell>
        </row>
        <row r="188">
          <cell r="A188" t="str">
            <v>VELOCIDADE</v>
          </cell>
        </row>
        <row r="189">
          <cell r="A189" t="str">
            <v>Até 06 meses</v>
          </cell>
        </row>
        <row r="190">
          <cell r="A190" t="str">
            <v>De 06 a 12 meses</v>
          </cell>
        </row>
        <row r="191">
          <cell r="A191" t="str">
            <v>De 12 a 24 meses</v>
          </cell>
        </row>
        <row r="192">
          <cell r="A192" t="str">
            <v>Superior a 24 meses</v>
          </cell>
        </row>
        <row r="195">
          <cell r="A195" t="str">
            <v>METODOLOGIA</v>
          </cell>
        </row>
        <row r="196">
          <cell r="A196" t="str">
            <v>Método Comparativo Direto de Dados de Mercado - Inferência Estatística</v>
          </cell>
        </row>
        <row r="197">
          <cell r="A197" t="str">
            <v>Método Comparativo Direto de Dados de Mercado - Tratamento por Fatores</v>
          </cell>
        </row>
        <row r="198">
          <cell r="A198" t="str">
            <v>Método Evolutivo</v>
          </cell>
        </row>
        <row r="199">
          <cell r="A199" t="str">
            <v>Método Involutivo</v>
          </cell>
        </row>
        <row r="200">
          <cell r="A200" t="str">
            <v>Método da Capitalização da Renda</v>
          </cell>
        </row>
        <row r="201">
          <cell r="A201" t="str">
            <v>Método Comparativo Direto de Custo</v>
          </cell>
        </row>
        <row r="202">
          <cell r="A202" t="str">
            <v>Método da Quantificação do Custo</v>
          </cell>
        </row>
        <row r="203">
          <cell r="A203" t="str">
            <v>Sem Metodologia Definida por Norma</v>
          </cell>
        </row>
        <row r="206">
          <cell r="A206" t="str">
            <v>FUNDAMENTACAO_PRECISAO</v>
          </cell>
        </row>
        <row r="207">
          <cell r="A207" t="str">
            <v>Grau III</v>
          </cell>
        </row>
        <row r="208">
          <cell r="A208" t="str">
            <v>Grau II</v>
          </cell>
        </row>
        <row r="209">
          <cell r="A209" t="str">
            <v>Grau I</v>
          </cell>
        </row>
        <row r="210">
          <cell r="A210" t="str">
            <v>Sem Classificação</v>
          </cell>
        </row>
        <row r="214">
          <cell r="A214" t="str">
            <v>VALOR_UNIT_ADOTADO</v>
          </cell>
        </row>
        <row r="215">
          <cell r="A215" t="str">
            <v>Mínimo do Campo de Arbítrio</v>
          </cell>
        </row>
        <row r="216">
          <cell r="A216" t="str">
            <v>Limite Inferior do Intervalo de Confiança</v>
          </cell>
        </row>
        <row r="217">
          <cell r="A217" t="str">
            <v>Estimativa de Tendência Central</v>
          </cell>
        </row>
        <row r="218">
          <cell r="A218" t="str">
            <v>Limite Supferior do Intervalo de Confiança</v>
          </cell>
        </row>
        <row r="219">
          <cell r="A219" t="str">
            <v>Maximo do Campo de Arbítrio</v>
          </cell>
        </row>
      </sheetData>
      <sheetData sheetId="2">
        <row r="1">
          <cell r="A1" t="str">
            <v>PROFISSIONAIS</v>
          </cell>
        </row>
        <row r="2">
          <cell r="A2" t="str">
            <v>Anderson Fonseca Figueiredo</v>
          </cell>
        </row>
        <row r="3">
          <cell r="A3" t="str">
            <v>Claudia Godoy da Rocha Micchi</v>
          </cell>
        </row>
        <row r="4">
          <cell r="A4" t="str">
            <v>Flávia Pulcheri Ribeiro</v>
          </cell>
        </row>
        <row r="5">
          <cell r="A5" t="str">
            <v>Henrique Gonçalves Pereira</v>
          </cell>
        </row>
        <row r="6">
          <cell r="A6" t="str">
            <v>Ismênia Schaeffer Freitas</v>
          </cell>
        </row>
        <row r="7">
          <cell r="A7" t="str">
            <v>João Paulo Mello Teixeira</v>
          </cell>
        </row>
        <row r="8">
          <cell r="A8" t="str">
            <v>Louise Bussolotti</v>
          </cell>
        </row>
        <row r="9">
          <cell r="A9" t="str">
            <v>Luiz Fernando Bonfim</v>
          </cell>
        </row>
        <row r="10">
          <cell r="A10" t="str">
            <v>Rodolpho Torezani Netto</v>
          </cell>
        </row>
        <row r="11">
          <cell r="A11" t="str">
            <v>Terezinha de Jesus Servino Ribeiro Vanzo</v>
          </cell>
        </row>
        <row r="12">
          <cell r="A12" t="str">
            <v>Thomas Felipe Dieter</v>
          </cell>
        </row>
        <row r="13">
          <cell r="A13" t="str">
            <v>Leandro Azevedo Terrao</v>
          </cell>
        </row>
      </sheetData>
      <sheetData sheetId="3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TOTAL"/>
      <sheetName val="(2,5 X1,5) PRIORIDADE 1 "/>
      <sheetName val="(2,5x1,5) PRIORIDADE 2 "/>
      <sheetName val="(2,5x1,5) PRIORIDADE 3 "/>
      <sheetName val="(1,5x1,5)"/>
      <sheetName val="Planilha de Custo"/>
      <sheetName val="Plan1"/>
      <sheetName val="BAIXO GUANDU ITAIMB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"/>
      <sheetName val="ESPELHO  "/>
      <sheetName val="Plan1"/>
      <sheetName val="BASE 5E"/>
      <sheetName val="MEDICAO"/>
      <sheetName val="Planilha"/>
      <sheetName val="CAPA -1"/>
      <sheetName val="Replan"/>
      <sheetName val="Resumo"/>
      <sheetName val="CMFDM1 313 01 - Uni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 "/>
      <sheetName val="CAPA -1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P"/>
      <sheetName val="Curva GERAL"/>
      <sheetName val="CURVA EPC"/>
      <sheetName val="CURVA METSO"/>
      <sheetName val="CURVA PAULINO"/>
      <sheetName val="CURVA MILPLAN"/>
      <sheetName val="CURVA SERV GERAIS"/>
      <sheetName val="CURVA ENGENHARIA"/>
      <sheetName val="CURVA FORNECIMENTO"/>
      <sheetName val="CURVA CIVIL"/>
      <sheetName val="CURVA MONTAGEM"/>
      <sheetName val="CRG"/>
      <sheetName val="DOC"/>
      <sheetName val="SEM"/>
      <sheetName val="MES"/>
      <sheetName val="DIS"/>
      <sheetName val="planilh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B1" t="str">
            <v>EDT</v>
          </cell>
          <cell r="C1" t="str">
            <v>ÁREA</v>
          </cell>
          <cell r="D1" t="str">
            <v>NOME TAREFA</v>
          </cell>
          <cell r="E1" t="str">
            <v>DURACAO</v>
          </cell>
          <cell r="F1" t="str">
            <v>INICIO BASE</v>
          </cell>
          <cell r="G1" t="str">
            <v>INICIO</v>
          </cell>
          <cell r="H1" t="str">
            <v>INICIO REAL</v>
          </cell>
          <cell r="I1" t="str">
            <v>TERM BASE</v>
          </cell>
          <cell r="J1" t="str">
            <v>TERM</v>
          </cell>
          <cell r="K1" t="str">
            <v>TERM REAL</v>
          </cell>
          <cell r="L1" t="str">
            <v>A1EQ</v>
          </cell>
          <cell r="M1" t="str">
            <v>A1EQ AVF</v>
          </cell>
          <cell r="N1" t="str">
            <v>AVF ANT</v>
          </cell>
          <cell r="O1" t="str">
            <v>ANF ATU</v>
          </cell>
          <cell r="P1" t="str">
            <v>EQ</v>
          </cell>
          <cell r="Q1" t="str">
            <v>PREDEC</v>
          </cell>
          <cell r="R1" t="str">
            <v>SUCESS</v>
          </cell>
          <cell r="S1" t="str">
            <v>RECURSO</v>
          </cell>
          <cell r="T1" t="str">
            <v>DATA PREV</v>
          </cell>
        </row>
        <row r="2">
          <cell r="D2" t="str">
            <v>MMX - BENEFICIAMENTO DE ITABIRITOS - AMAPÁ</v>
          </cell>
          <cell r="E2" t="str">
            <v>232 dias</v>
          </cell>
          <cell r="F2">
            <v>38719.333333333336</v>
          </cell>
          <cell r="G2">
            <v>38719.333333333336</v>
          </cell>
          <cell r="H2">
            <v>38719.333333333336</v>
          </cell>
          <cell r="I2">
            <v>38989.729166666664</v>
          </cell>
          <cell r="J2">
            <v>39066.729166666664</v>
          </cell>
          <cell r="K2" t="str">
            <v>NA</v>
          </cell>
          <cell r="L2">
            <v>105.01</v>
          </cell>
          <cell r="M2">
            <v>2402.5</v>
          </cell>
          <cell r="N2">
            <v>473.38</v>
          </cell>
          <cell r="O2">
            <v>19.7</v>
          </cell>
          <cell r="P2">
            <v>19.7</v>
          </cell>
          <cell r="T2">
            <v>39066</v>
          </cell>
        </row>
        <row r="3">
          <cell r="D3" t="str">
            <v xml:space="preserve"> MILESTONES</v>
          </cell>
          <cell r="E3" t="str">
            <v>130 dias</v>
          </cell>
          <cell r="F3">
            <v>38719.375</v>
          </cell>
          <cell r="G3">
            <v>38719.333333333336</v>
          </cell>
          <cell r="H3">
            <v>38719.333333333336</v>
          </cell>
          <cell r="I3">
            <v>38719.375</v>
          </cell>
          <cell r="J3">
            <v>38912.333333333336</v>
          </cell>
          <cell r="K3">
            <v>38912.333333333336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 t="str">
            <v>#ERRO</v>
          </cell>
          <cell r="T3">
            <v>38912</v>
          </cell>
        </row>
        <row r="4">
          <cell r="D4" t="str">
            <v>Início do Projeto</v>
          </cell>
          <cell r="E4" t="str">
            <v>0 dias</v>
          </cell>
          <cell r="F4">
            <v>38719.333333333336</v>
          </cell>
          <cell r="G4">
            <v>38719.333333333336</v>
          </cell>
          <cell r="H4">
            <v>38719.333333333336</v>
          </cell>
          <cell r="I4">
            <v>38719.333333333336</v>
          </cell>
          <cell r="J4">
            <v>38719.333333333336</v>
          </cell>
          <cell r="K4">
            <v>38719.333333333336</v>
          </cell>
          <cell r="L4">
            <v>0</v>
          </cell>
          <cell r="M4">
            <v>0</v>
          </cell>
          <cell r="N4">
            <v>0</v>
          </cell>
          <cell r="O4">
            <v>100</v>
          </cell>
          <cell r="P4" t="str">
            <v>#ERRO</v>
          </cell>
          <cell r="R4" t="str">
            <v>3;4TI+79 dias;5TI+95 dias;6TI+84 dias;7TI+104 dias;8TI+130 dias</v>
          </cell>
          <cell r="T4">
            <v>38719</v>
          </cell>
        </row>
        <row r="5">
          <cell r="D5" t="str">
            <v>Recebimento Documentos de Referencia - ECM</v>
          </cell>
          <cell r="E5" t="str">
            <v>0 dias</v>
          </cell>
          <cell r="F5">
            <v>38719.333333333336</v>
          </cell>
          <cell r="G5">
            <v>38719.333333333336</v>
          </cell>
          <cell r="H5">
            <v>38719.333333333336</v>
          </cell>
          <cell r="I5">
            <v>38719.333333333336</v>
          </cell>
          <cell r="J5">
            <v>38719.333333333336</v>
          </cell>
          <cell r="K5">
            <v>38719.333333333336</v>
          </cell>
          <cell r="L5">
            <v>0</v>
          </cell>
          <cell r="M5">
            <v>0</v>
          </cell>
          <cell r="N5">
            <v>0</v>
          </cell>
          <cell r="O5">
            <v>100</v>
          </cell>
          <cell r="P5" t="str">
            <v>#ERRO</v>
          </cell>
          <cell r="Q5">
            <v>2</v>
          </cell>
          <cell r="R5" t="str">
            <v>14II;16II;20;21TI+34 dias;25;31;38;45;58;62II;582</v>
          </cell>
          <cell r="T5">
            <v>38719</v>
          </cell>
        </row>
        <row r="6">
          <cell r="D6" t="str">
            <v>Levantamento Topográfico GEOID</v>
          </cell>
          <cell r="E6" t="str">
            <v>0 dias</v>
          </cell>
          <cell r="F6">
            <v>38748.333333333336</v>
          </cell>
          <cell r="G6">
            <v>38839.333333333336</v>
          </cell>
          <cell r="H6">
            <v>38839.333333333336</v>
          </cell>
          <cell r="I6">
            <v>38748.333333333336</v>
          </cell>
          <cell r="J6">
            <v>38839.333333333336</v>
          </cell>
          <cell r="K6">
            <v>38839.333333333336</v>
          </cell>
          <cell r="L6">
            <v>0</v>
          </cell>
          <cell r="M6">
            <v>0</v>
          </cell>
          <cell r="N6">
            <v>0</v>
          </cell>
          <cell r="O6">
            <v>100</v>
          </cell>
          <cell r="P6" t="str">
            <v>#ERRO</v>
          </cell>
          <cell r="Q6" t="str">
            <v>2TI+79 dias</v>
          </cell>
          <cell r="R6" t="str">
            <v>16II</v>
          </cell>
          <cell r="T6">
            <v>38839</v>
          </cell>
        </row>
        <row r="7">
          <cell r="D7" t="str">
            <v>Distribuição Granuloquímica do ROM - Dados da Fundação Gorceix, UFMG e MMX</v>
          </cell>
          <cell r="E7" t="str">
            <v>0 dias</v>
          </cell>
          <cell r="F7">
            <v>38733.333333333336</v>
          </cell>
          <cell r="G7">
            <v>38861.333333333336</v>
          </cell>
          <cell r="H7">
            <v>38861.333333333336</v>
          </cell>
          <cell r="I7">
            <v>38733.333333333336</v>
          </cell>
          <cell r="J7">
            <v>38861.333333333336</v>
          </cell>
          <cell r="K7">
            <v>38861.333333333336</v>
          </cell>
          <cell r="L7">
            <v>0</v>
          </cell>
          <cell r="M7">
            <v>0</v>
          </cell>
          <cell r="N7">
            <v>0</v>
          </cell>
          <cell r="O7">
            <v>100</v>
          </cell>
          <cell r="P7" t="str">
            <v>#ERRO</v>
          </cell>
          <cell r="Q7" t="str">
            <v>2TI+95 dias</v>
          </cell>
          <cell r="R7" t="str">
            <v>14II</v>
          </cell>
          <cell r="T7">
            <v>38861</v>
          </cell>
        </row>
        <row r="8">
          <cell r="D8" t="str">
            <v>1ª Relocação da Usina (Platô e Barragem com Cotas Aproximadas)</v>
          </cell>
          <cell r="E8" t="str">
            <v>0 dias</v>
          </cell>
          <cell r="F8" t="str">
            <v>NA</v>
          </cell>
          <cell r="G8">
            <v>38846.333333333336</v>
          </cell>
          <cell r="H8">
            <v>38846.333333333336</v>
          </cell>
          <cell r="I8" t="str">
            <v>NA</v>
          </cell>
          <cell r="J8">
            <v>38846.333333333336</v>
          </cell>
          <cell r="K8">
            <v>38846.333333333336</v>
          </cell>
          <cell r="L8">
            <v>0</v>
          </cell>
          <cell r="M8">
            <v>0</v>
          </cell>
          <cell r="N8">
            <v>0</v>
          </cell>
          <cell r="O8">
            <v>100</v>
          </cell>
          <cell r="P8" t="str">
            <v>#ERRO</v>
          </cell>
          <cell r="Q8" t="str">
            <v>2TI+84 dias</v>
          </cell>
          <cell r="R8" t="str">
            <v>16II</v>
          </cell>
          <cell r="T8">
            <v>38846</v>
          </cell>
        </row>
        <row r="9">
          <cell r="D9" t="str">
            <v>2ª Relocação da Usina (Diminuição da Distância Entre o Platô e a Mina)</v>
          </cell>
          <cell r="E9" t="str">
            <v>0 dias</v>
          </cell>
          <cell r="F9" t="str">
            <v>NA</v>
          </cell>
          <cell r="G9">
            <v>38874.333333333336</v>
          </cell>
          <cell r="H9">
            <v>38874.333333333336</v>
          </cell>
          <cell r="I9" t="str">
            <v>NA</v>
          </cell>
          <cell r="J9">
            <v>38874.333333333336</v>
          </cell>
          <cell r="K9">
            <v>38874.333333333336</v>
          </cell>
          <cell r="L9">
            <v>0</v>
          </cell>
          <cell r="M9">
            <v>0</v>
          </cell>
          <cell r="N9">
            <v>0</v>
          </cell>
          <cell r="O9">
            <v>100</v>
          </cell>
          <cell r="P9" t="str">
            <v>#ERRO</v>
          </cell>
          <cell r="Q9" t="str">
            <v>2TI+104 dias</v>
          </cell>
          <cell r="R9" t="str">
            <v>16II</v>
          </cell>
          <cell r="T9">
            <v>38874</v>
          </cell>
        </row>
        <row r="10">
          <cell r="D10" t="str">
            <v>Revisão Geral do Layout da Planta Conforme Ata de Reunião E-PG-3625A-AR0036/06</v>
          </cell>
          <cell r="E10" t="str">
            <v>0 dias</v>
          </cell>
          <cell r="F10" t="str">
            <v>NA</v>
          </cell>
          <cell r="G10">
            <v>38912.333333333336</v>
          </cell>
          <cell r="H10">
            <v>38912.333333333336</v>
          </cell>
          <cell r="I10" t="str">
            <v>NA</v>
          </cell>
          <cell r="J10">
            <v>38912.333333333336</v>
          </cell>
          <cell r="K10">
            <v>38912.333333333336</v>
          </cell>
          <cell r="L10">
            <v>0</v>
          </cell>
          <cell r="M10">
            <v>0</v>
          </cell>
          <cell r="N10">
            <v>0</v>
          </cell>
          <cell r="O10">
            <v>100</v>
          </cell>
          <cell r="P10" t="str">
            <v>#ERRO</v>
          </cell>
          <cell r="Q10" t="str">
            <v>2TI+130 dias</v>
          </cell>
          <cell r="R10" t="str">
            <v>16II</v>
          </cell>
          <cell r="T10">
            <v>38912</v>
          </cell>
        </row>
        <row r="11">
          <cell r="B11">
            <v>1</v>
          </cell>
          <cell r="D11" t="str">
            <v>ENGENHARIA DE PROJETOS</v>
          </cell>
          <cell r="E11" t="str">
            <v>225 dias</v>
          </cell>
          <cell r="F11">
            <v>38719.375</v>
          </cell>
          <cell r="G11">
            <v>38728.333333333336</v>
          </cell>
          <cell r="H11">
            <v>38728.333333333336</v>
          </cell>
          <cell r="I11">
            <v>38988.604166666664</v>
          </cell>
          <cell r="J11">
            <v>39066.729166666664</v>
          </cell>
          <cell r="K11" t="str">
            <v>NA</v>
          </cell>
          <cell r="L11">
            <v>105.01</v>
          </cell>
          <cell r="M11">
            <v>2402.5</v>
          </cell>
          <cell r="N11">
            <v>473.38</v>
          </cell>
          <cell r="O11">
            <v>19.7</v>
          </cell>
          <cell r="P11">
            <v>19.7</v>
          </cell>
          <cell r="T11">
            <v>39066</v>
          </cell>
        </row>
        <row r="12">
          <cell r="B12" t="str">
            <v>1.1</v>
          </cell>
          <cell r="C12" t="str">
            <v>200A</v>
          </cell>
          <cell r="D12" t="str">
            <v>BENEFICIAMENTO</v>
          </cell>
          <cell r="E12" t="str">
            <v>225 dias</v>
          </cell>
          <cell r="F12">
            <v>38719.375</v>
          </cell>
          <cell r="G12">
            <v>38728.333333333336</v>
          </cell>
          <cell r="H12">
            <v>38728.333333333336</v>
          </cell>
          <cell r="I12">
            <v>38986.604166666664</v>
          </cell>
          <cell r="J12">
            <v>39066.729166666664</v>
          </cell>
          <cell r="K12" t="str">
            <v>NA</v>
          </cell>
          <cell r="L12">
            <v>75.48</v>
          </cell>
          <cell r="M12">
            <v>1726.88</v>
          </cell>
          <cell r="N12">
            <v>335.16</v>
          </cell>
          <cell r="O12">
            <v>19.41</v>
          </cell>
          <cell r="P12">
            <v>19.41</v>
          </cell>
          <cell r="T12">
            <v>39066</v>
          </cell>
        </row>
        <row r="13">
          <cell r="B13" t="str">
            <v>1.1.1</v>
          </cell>
          <cell r="C13" t="str">
            <v>205A</v>
          </cell>
          <cell r="D13" t="str">
            <v>Geral (0_)</v>
          </cell>
          <cell r="E13" t="str">
            <v>196 dias</v>
          </cell>
          <cell r="F13">
            <v>38728.333333333336</v>
          </cell>
          <cell r="G13">
            <v>38728.333333333336</v>
          </cell>
          <cell r="H13">
            <v>38728.333333333336</v>
          </cell>
          <cell r="I13">
            <v>38953.729166666664</v>
          </cell>
          <cell r="J13">
            <v>39022.729166666664</v>
          </cell>
          <cell r="K13" t="str">
            <v>NA</v>
          </cell>
          <cell r="L13">
            <v>14.04</v>
          </cell>
          <cell r="M13">
            <v>321.13</v>
          </cell>
          <cell r="N13">
            <v>135.54</v>
          </cell>
          <cell r="O13">
            <v>42.21</v>
          </cell>
          <cell r="P13">
            <v>42.21</v>
          </cell>
          <cell r="T13">
            <v>39022</v>
          </cell>
        </row>
        <row r="14">
          <cell r="D14" t="str">
            <v>Projeto Conceitual</v>
          </cell>
          <cell r="E14" t="str">
            <v>148 dias</v>
          </cell>
          <cell r="F14">
            <v>38728.333333333336</v>
          </cell>
          <cell r="G14">
            <v>38728.333333333336</v>
          </cell>
          <cell r="H14">
            <v>38728.333333333336</v>
          </cell>
          <cell r="I14">
            <v>38790.729166666664</v>
          </cell>
          <cell r="J14">
            <v>38950.729166666664</v>
          </cell>
          <cell r="K14" t="str">
            <v>NA</v>
          </cell>
          <cell r="L14">
            <v>0.61</v>
          </cell>
          <cell r="M14">
            <v>14</v>
          </cell>
          <cell r="N14">
            <v>12.6</v>
          </cell>
          <cell r="O14">
            <v>90</v>
          </cell>
          <cell r="P14">
            <v>90</v>
          </cell>
          <cell r="T14">
            <v>38950</v>
          </cell>
        </row>
        <row r="15">
          <cell r="D15" t="str">
            <v>Processo</v>
          </cell>
          <cell r="E15" t="str">
            <v>143 dias</v>
          </cell>
          <cell r="F15">
            <v>38728.333333333336</v>
          </cell>
          <cell r="G15">
            <v>38728.333333333336</v>
          </cell>
          <cell r="H15">
            <v>38728.333333333336</v>
          </cell>
          <cell r="I15">
            <v>38783.729166666664</v>
          </cell>
          <cell r="J15">
            <v>38939.729166666664</v>
          </cell>
          <cell r="K15" t="str">
            <v>NA</v>
          </cell>
          <cell r="L15">
            <v>0.52</v>
          </cell>
          <cell r="M15">
            <v>12</v>
          </cell>
          <cell r="N15">
            <v>10.8</v>
          </cell>
          <cell r="O15">
            <v>90</v>
          </cell>
          <cell r="P15">
            <v>90</v>
          </cell>
          <cell r="T15">
            <v>38939</v>
          </cell>
        </row>
        <row r="16">
          <cell r="B16" t="str">
            <v>BP.205.FP.01</v>
          </cell>
          <cell r="D16" t="str">
            <v>Fluxograma De Processo</v>
          </cell>
          <cell r="E16" t="str">
            <v>143 dias</v>
          </cell>
          <cell r="F16">
            <v>38728.333333333336</v>
          </cell>
          <cell r="G16">
            <v>38728.333333333336</v>
          </cell>
          <cell r="H16">
            <v>38728.333333333336</v>
          </cell>
          <cell r="I16">
            <v>38783.729166666664</v>
          </cell>
          <cell r="J16">
            <v>38939.729166666664</v>
          </cell>
          <cell r="K16" t="str">
            <v>NA</v>
          </cell>
          <cell r="L16">
            <v>0.52</v>
          </cell>
          <cell r="M16">
            <v>12</v>
          </cell>
          <cell r="N16">
            <v>10.8</v>
          </cell>
          <cell r="O16">
            <v>90</v>
          </cell>
          <cell r="P16">
            <v>90</v>
          </cell>
          <cell r="Q16" t="str">
            <v>3II;5II</v>
          </cell>
          <cell r="R16" t="str">
            <v>17;22II;26II;29II;30II;32II;33II;39II;59II;88II;90II;117II;138II;209II;235II;240II;335II;337II;341;382II;388II;390II;394II;306II;184II;186II;273II;275II;166II;167II;421II;584II</v>
          </cell>
          <cell r="S16" t="str">
            <v>EQUIPE PRO[18%]</v>
          </cell>
          <cell r="T16">
            <v>38939</v>
          </cell>
        </row>
        <row r="17">
          <cell r="D17" t="str">
            <v>Mecânica</v>
          </cell>
          <cell r="E17" t="str">
            <v>56 dias</v>
          </cell>
          <cell r="F17">
            <v>38769.333333333336</v>
          </cell>
          <cell r="G17">
            <v>38835.333333333336</v>
          </cell>
          <cell r="H17">
            <v>38835.333333333336</v>
          </cell>
          <cell r="I17">
            <v>38790.729166666664</v>
          </cell>
          <cell r="J17">
            <v>38917.729166666664</v>
          </cell>
          <cell r="K17" t="str">
            <v>NA</v>
          </cell>
          <cell r="L17">
            <v>0.09</v>
          </cell>
          <cell r="M17">
            <v>2</v>
          </cell>
          <cell r="N17">
            <v>1.8</v>
          </cell>
          <cell r="O17">
            <v>90</v>
          </cell>
          <cell r="P17">
            <v>90</v>
          </cell>
          <cell r="T17">
            <v>38917</v>
          </cell>
        </row>
        <row r="18">
          <cell r="B18" t="str">
            <v>BB.205.DB.02</v>
          </cell>
          <cell r="D18" t="str">
            <v>Desenho Básico (Arranjo Geral da Planta)</v>
          </cell>
          <cell r="E18" t="str">
            <v>56 dias</v>
          </cell>
          <cell r="F18">
            <v>38769.333333333336</v>
          </cell>
          <cell r="G18">
            <v>38835.333333333336</v>
          </cell>
          <cell r="H18">
            <v>38835.333333333336</v>
          </cell>
          <cell r="I18">
            <v>38783.729166666664</v>
          </cell>
          <cell r="J18">
            <v>38917.729166666664</v>
          </cell>
          <cell r="K18" t="str">
            <v>NA</v>
          </cell>
          <cell r="L18">
            <v>0.09</v>
          </cell>
          <cell r="M18">
            <v>2</v>
          </cell>
          <cell r="N18">
            <v>1.8</v>
          </cell>
          <cell r="O18">
            <v>90</v>
          </cell>
          <cell r="P18">
            <v>90</v>
          </cell>
          <cell r="Q18" t="str">
            <v>3II;4II;6II;7II;8II</v>
          </cell>
          <cell r="R18" t="str">
            <v>17;26II;29II;30II;32II;33II;49II;46II;50II;59II;579II;76II;75;714II;715II;431II;463;511II;514II;580II;631II;745II+77 dias</v>
          </cell>
          <cell r="S18" t="str">
            <v>EQUIPE MEC[15%]</v>
          </cell>
          <cell r="T18">
            <v>38917</v>
          </cell>
        </row>
        <row r="19">
          <cell r="D19" t="str">
            <v>APROVAÇÃO MMX</v>
          </cell>
          <cell r="E19" t="str">
            <v>5 dias</v>
          </cell>
          <cell r="F19">
            <v>38784.333333333336</v>
          </cell>
          <cell r="G19">
            <v>38940.333333333336</v>
          </cell>
          <cell r="H19" t="str">
            <v>NA</v>
          </cell>
          <cell r="I19">
            <v>38790.729166666664</v>
          </cell>
          <cell r="J19">
            <v>38950.729166666664</v>
          </cell>
          <cell r="K19" t="str">
            <v>NA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 t="str">
            <v>#ERRO</v>
          </cell>
          <cell r="Q19" t="str">
            <v>14;16</v>
          </cell>
          <cell r="T19">
            <v>38950</v>
          </cell>
        </row>
        <row r="20">
          <cell r="D20" t="str">
            <v>Projeto Básico</v>
          </cell>
          <cell r="E20" t="str">
            <v>145 dias</v>
          </cell>
          <cell r="F20">
            <v>38757.333333333336</v>
          </cell>
          <cell r="G20">
            <v>38757.333333333336</v>
          </cell>
          <cell r="H20">
            <v>38757.333333333336</v>
          </cell>
          <cell r="I20">
            <v>38868.729166666664</v>
          </cell>
          <cell r="J20">
            <v>38978.729166666664</v>
          </cell>
          <cell r="K20" t="str">
            <v>NA</v>
          </cell>
          <cell r="L20">
            <v>7.91</v>
          </cell>
          <cell r="M20">
            <v>181</v>
          </cell>
          <cell r="N20">
            <v>117.06</v>
          </cell>
          <cell r="O20">
            <v>64.680000000000007</v>
          </cell>
          <cell r="P20">
            <v>64.680000000000007</v>
          </cell>
          <cell r="T20">
            <v>38978</v>
          </cell>
        </row>
        <row r="21">
          <cell r="D21" t="str">
            <v>Processo</v>
          </cell>
          <cell r="E21" t="str">
            <v>124 dias</v>
          </cell>
          <cell r="F21">
            <v>38757.333333333336</v>
          </cell>
          <cell r="G21">
            <v>38757.333333333336</v>
          </cell>
          <cell r="H21">
            <v>38757.333333333336</v>
          </cell>
          <cell r="I21">
            <v>38792.729166666664</v>
          </cell>
          <cell r="J21">
            <v>38945.729166666664</v>
          </cell>
          <cell r="K21" t="str">
            <v>NA</v>
          </cell>
          <cell r="L21">
            <v>0.32</v>
          </cell>
          <cell r="M21">
            <v>7.38</v>
          </cell>
          <cell r="N21">
            <v>5.84</v>
          </cell>
          <cell r="O21">
            <v>79.150000000000006</v>
          </cell>
          <cell r="P21">
            <v>79.150000000000006</v>
          </cell>
          <cell r="T21">
            <v>38945</v>
          </cell>
        </row>
        <row r="22">
          <cell r="B22" t="str">
            <v>BP.205.CP.01</v>
          </cell>
          <cell r="D22" t="str">
            <v>Critério De Projeto De Processo</v>
          </cell>
          <cell r="E22" t="str">
            <v>33 dias</v>
          </cell>
          <cell r="F22">
            <v>38757.333333333336</v>
          </cell>
          <cell r="G22">
            <v>38757.333333333336</v>
          </cell>
          <cell r="H22">
            <v>38757.333333333336</v>
          </cell>
          <cell r="I22">
            <v>38783.729166666664</v>
          </cell>
          <cell r="J22">
            <v>38806.729166666664</v>
          </cell>
          <cell r="K22" t="str">
            <v>NA</v>
          </cell>
          <cell r="L22">
            <v>0.15</v>
          </cell>
          <cell r="M22">
            <v>3.5</v>
          </cell>
          <cell r="N22">
            <v>3.15</v>
          </cell>
          <cell r="O22">
            <v>90</v>
          </cell>
          <cell r="P22">
            <v>90</v>
          </cell>
          <cell r="Q22">
            <v>3</v>
          </cell>
          <cell r="R22">
            <v>23</v>
          </cell>
          <cell r="S22" t="str">
            <v>EQUIPE PRO[21%]</v>
          </cell>
          <cell r="T22">
            <v>38806</v>
          </cell>
        </row>
        <row r="23">
          <cell r="B23" t="str">
            <v>BP.205.MD.01</v>
          </cell>
          <cell r="D23" t="str">
            <v>Memorial Descritivo</v>
          </cell>
          <cell r="E23" t="str">
            <v>113 dias</v>
          </cell>
          <cell r="F23">
            <v>38765.333333333336</v>
          </cell>
          <cell r="G23">
            <v>38765.333333333336</v>
          </cell>
          <cell r="H23">
            <v>38765.333333333336</v>
          </cell>
          <cell r="I23">
            <v>38783.729166666664</v>
          </cell>
          <cell r="J23">
            <v>38936.729166666664</v>
          </cell>
          <cell r="K23" t="str">
            <v>NA</v>
          </cell>
          <cell r="L23">
            <v>0.08</v>
          </cell>
          <cell r="M23">
            <v>1.88</v>
          </cell>
          <cell r="N23">
            <v>1.69</v>
          </cell>
          <cell r="O23">
            <v>90</v>
          </cell>
          <cell r="P23">
            <v>90</v>
          </cell>
          <cell r="Q23" t="str">
            <v>3TI+34 dias</v>
          </cell>
          <cell r="R23">
            <v>23</v>
          </cell>
          <cell r="S23" t="str">
            <v>EQUIPE PRO[2%]</v>
          </cell>
          <cell r="T23">
            <v>38936</v>
          </cell>
        </row>
        <row r="24">
          <cell r="B24" t="str">
            <v>BP.205.FD.01</v>
          </cell>
          <cell r="D24" t="str">
            <v>Folha De Dados</v>
          </cell>
          <cell r="E24" t="str">
            <v>13 dias</v>
          </cell>
          <cell r="F24">
            <v>38784.333333333336</v>
          </cell>
          <cell r="G24">
            <v>38922.333333333336</v>
          </cell>
          <cell r="H24">
            <v>38922.333333333336</v>
          </cell>
          <cell r="I24">
            <v>38787.729166666664</v>
          </cell>
          <cell r="J24">
            <v>38938.729166666664</v>
          </cell>
          <cell r="K24" t="str">
            <v>NA</v>
          </cell>
          <cell r="L24">
            <v>0.09</v>
          </cell>
          <cell r="M24">
            <v>2</v>
          </cell>
          <cell r="N24">
            <v>1</v>
          </cell>
          <cell r="O24">
            <v>50</v>
          </cell>
          <cell r="P24">
            <v>50</v>
          </cell>
          <cell r="Q24" t="str">
            <v>14II</v>
          </cell>
          <cell r="S24" t="str">
            <v>EQUIPE PRO[15%]</v>
          </cell>
          <cell r="T24">
            <v>38938</v>
          </cell>
        </row>
        <row r="25">
          <cell r="D25" t="str">
            <v>APROVAÇÃO EBX</v>
          </cell>
          <cell r="E25" t="str">
            <v>5 dias</v>
          </cell>
          <cell r="F25">
            <v>38788.333333333336</v>
          </cell>
          <cell r="G25">
            <v>38937.333333333336</v>
          </cell>
          <cell r="H25" t="str">
            <v>NA</v>
          </cell>
          <cell r="I25">
            <v>38792.729166666664</v>
          </cell>
          <cell r="J25">
            <v>38945.729166666664</v>
          </cell>
          <cell r="K25" t="str">
            <v>NA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 t="str">
            <v>#ERRO</v>
          </cell>
          <cell r="Q25" t="str">
            <v>20;21</v>
          </cell>
          <cell r="T25">
            <v>38945</v>
          </cell>
        </row>
        <row r="26">
          <cell r="D26" t="str">
            <v>Mecânica</v>
          </cell>
          <cell r="E26" t="str">
            <v>131 dias</v>
          </cell>
          <cell r="F26">
            <v>38762.333333333336</v>
          </cell>
          <cell r="G26">
            <v>38762.333333333336</v>
          </cell>
          <cell r="H26">
            <v>38762.333333333336</v>
          </cell>
          <cell r="I26">
            <v>38854.729166666664</v>
          </cell>
          <cell r="J26">
            <v>38959.729166666664</v>
          </cell>
          <cell r="K26" t="str">
            <v>NA</v>
          </cell>
          <cell r="L26">
            <v>2.33</v>
          </cell>
          <cell r="M26">
            <v>53.25</v>
          </cell>
          <cell r="N26">
            <v>40.08</v>
          </cell>
          <cell r="O26">
            <v>75.260000000000005</v>
          </cell>
          <cell r="P26">
            <v>75.260000000000005</v>
          </cell>
          <cell r="T26">
            <v>38959</v>
          </cell>
        </row>
        <row r="27">
          <cell r="B27" t="str">
            <v>BB.205.CP.01</v>
          </cell>
          <cell r="D27" t="str">
            <v>Critério De Projeto</v>
          </cell>
          <cell r="E27" t="str">
            <v>85 dias</v>
          </cell>
          <cell r="F27">
            <v>38793.333333333336</v>
          </cell>
          <cell r="G27">
            <v>38793.333333333336</v>
          </cell>
          <cell r="H27">
            <v>38793.333333333336</v>
          </cell>
          <cell r="I27">
            <v>38806.729166666664</v>
          </cell>
          <cell r="J27">
            <v>38919.729166666664</v>
          </cell>
          <cell r="K27" t="str">
            <v>NA</v>
          </cell>
          <cell r="L27">
            <v>7.0000000000000007E-2</v>
          </cell>
          <cell r="M27">
            <v>1.63</v>
          </cell>
          <cell r="N27">
            <v>1.46</v>
          </cell>
          <cell r="O27">
            <v>90</v>
          </cell>
          <cell r="P27">
            <v>90</v>
          </cell>
          <cell r="Q27">
            <v>3</v>
          </cell>
          <cell r="S27" t="str">
            <v>EQUIPE MEC</v>
          </cell>
          <cell r="T27">
            <v>38919</v>
          </cell>
        </row>
        <row r="28">
          <cell r="B28" t="str">
            <v>BB.205.DB.01</v>
          </cell>
          <cell r="D28" t="str">
            <v>Desenho Básico (Arrajos Planta e Plano Diretor)</v>
          </cell>
          <cell r="E28" t="str">
            <v>72 dias</v>
          </cell>
          <cell r="F28">
            <v>38769.333333333336</v>
          </cell>
          <cell r="G28">
            <v>38835.333333333336</v>
          </cell>
          <cell r="H28">
            <v>38835.333333333336</v>
          </cell>
          <cell r="I28">
            <v>38786.729166666664</v>
          </cell>
          <cell r="J28">
            <v>38939.729166666664</v>
          </cell>
          <cell r="K28" t="str">
            <v>NA</v>
          </cell>
          <cell r="L28">
            <v>0.35</v>
          </cell>
          <cell r="M28">
            <v>8</v>
          </cell>
          <cell r="N28">
            <v>4.8</v>
          </cell>
          <cell r="O28">
            <v>60</v>
          </cell>
          <cell r="P28">
            <v>60</v>
          </cell>
          <cell r="Q28" t="str">
            <v>14II;16II</v>
          </cell>
          <cell r="R28" t="str">
            <v>27;40;471</v>
          </cell>
          <cell r="S28" t="str">
            <v>EQUIPE MEC[25%]</v>
          </cell>
          <cell r="T28">
            <v>38939</v>
          </cell>
        </row>
        <row r="29">
          <cell r="D29" t="str">
            <v>APROVAÇÃO EBX</v>
          </cell>
          <cell r="E29" t="str">
            <v>5 dias</v>
          </cell>
          <cell r="F29">
            <v>38807.333333333336</v>
          </cell>
          <cell r="G29">
            <v>38940.333333333336</v>
          </cell>
          <cell r="H29" t="str">
            <v>NA</v>
          </cell>
          <cell r="I29">
            <v>38814.729166666664</v>
          </cell>
          <cell r="J29">
            <v>38950.729166666664</v>
          </cell>
          <cell r="K29" t="str">
            <v>NA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 t="str">
            <v>#ERRO</v>
          </cell>
          <cell r="Q29">
            <v>26</v>
          </cell>
          <cell r="T29">
            <v>38950</v>
          </cell>
        </row>
        <row r="30">
          <cell r="D30" t="str">
            <v>Especificação Técnica</v>
          </cell>
          <cell r="E30" t="str">
            <v>117 dias</v>
          </cell>
          <cell r="F30">
            <v>38762.333333333336</v>
          </cell>
          <cell r="G30">
            <v>38762.333333333336</v>
          </cell>
          <cell r="H30">
            <v>38762.333333333336</v>
          </cell>
          <cell r="I30">
            <v>38854.375</v>
          </cell>
          <cell r="J30">
            <v>38937.729166666664</v>
          </cell>
          <cell r="K30" t="str">
            <v>NA</v>
          </cell>
          <cell r="L30">
            <v>0.77</v>
          </cell>
          <cell r="M30">
            <v>17.63</v>
          </cell>
          <cell r="N30">
            <v>14.46</v>
          </cell>
          <cell r="O30">
            <v>82.06</v>
          </cell>
          <cell r="P30">
            <v>82.06</v>
          </cell>
          <cell r="T30">
            <v>38937</v>
          </cell>
        </row>
        <row r="31">
          <cell r="B31" t="str">
            <v>BB.205.ET.01</v>
          </cell>
          <cell r="D31" t="str">
            <v>Talhas e Pontes Rolantes</v>
          </cell>
          <cell r="E31" t="str">
            <v>70 dias</v>
          </cell>
          <cell r="F31">
            <v>38806.333333333336</v>
          </cell>
          <cell r="G31">
            <v>38835.333333333336</v>
          </cell>
          <cell r="H31">
            <v>38835.333333333336</v>
          </cell>
          <cell r="I31">
            <v>38854.729166666664</v>
          </cell>
          <cell r="J31">
            <v>38937.729166666664</v>
          </cell>
          <cell r="K31" t="str">
            <v>NA</v>
          </cell>
          <cell r="L31">
            <v>0.35</v>
          </cell>
          <cell r="M31">
            <v>8</v>
          </cell>
          <cell r="N31">
            <v>6.4</v>
          </cell>
          <cell r="O31">
            <v>80</v>
          </cell>
          <cell r="P31">
            <v>80</v>
          </cell>
          <cell r="Q31" t="str">
            <v>14II;16II</v>
          </cell>
          <cell r="S31" t="str">
            <v>EQUIPE MEC[57%]</v>
          </cell>
          <cell r="T31">
            <v>38937</v>
          </cell>
        </row>
        <row r="32">
          <cell r="B32" t="str">
            <v>BB.205.ET.02</v>
          </cell>
          <cell r="D32" t="str">
            <v>Caldeiraria</v>
          </cell>
          <cell r="E32" t="str">
            <v>68 dias</v>
          </cell>
          <cell r="F32">
            <v>38832.333333333336</v>
          </cell>
          <cell r="G32">
            <v>38835.333333333336</v>
          </cell>
          <cell r="H32">
            <v>38835.333333333336</v>
          </cell>
          <cell r="I32">
            <v>38854.729166666664</v>
          </cell>
          <cell r="J32">
            <v>38933.729166666664</v>
          </cell>
          <cell r="K32" t="str">
            <v>NA</v>
          </cell>
          <cell r="L32">
            <v>0.13</v>
          </cell>
          <cell r="M32">
            <v>3</v>
          </cell>
          <cell r="N32">
            <v>2.1</v>
          </cell>
          <cell r="O32">
            <v>70</v>
          </cell>
          <cell r="P32">
            <v>70</v>
          </cell>
          <cell r="Q32" t="str">
            <v>14II;16II</v>
          </cell>
          <cell r="R32" t="str">
            <v>99TI+10 dias;126TI+10 dias;220TI+10 dias;250TI+10 dias;347TI+10 dias;400TI+10 dias;191TI+10 dias;283TI+15 dias;170TI+30 dias</v>
          </cell>
          <cell r="S32" t="str">
            <v>EQUIPE MEC[22%]</v>
          </cell>
          <cell r="T32">
            <v>38933</v>
          </cell>
        </row>
        <row r="33">
          <cell r="B33" t="str">
            <v>BB.205.ET.03</v>
          </cell>
          <cell r="D33" t="str">
            <v>Pintura</v>
          </cell>
          <cell r="E33" t="str">
            <v>15 dias</v>
          </cell>
          <cell r="F33">
            <v>38762.333333333336</v>
          </cell>
          <cell r="G33">
            <v>38762.333333333336</v>
          </cell>
          <cell r="H33">
            <v>38762.333333333336</v>
          </cell>
          <cell r="I33">
            <v>38786.729166666664</v>
          </cell>
          <cell r="J33">
            <v>38785.729166666664</v>
          </cell>
          <cell r="K33" t="str">
            <v>NA</v>
          </cell>
          <cell r="L33">
            <v>0.11</v>
          </cell>
          <cell r="M33">
            <v>2.63</v>
          </cell>
          <cell r="N33">
            <v>2.36</v>
          </cell>
          <cell r="O33">
            <v>90</v>
          </cell>
          <cell r="P33">
            <v>90</v>
          </cell>
          <cell r="Q33">
            <v>3</v>
          </cell>
          <cell r="S33" t="str">
            <v>EQUIPE MEC</v>
          </cell>
          <cell r="T33">
            <v>38785</v>
          </cell>
        </row>
        <row r="34">
          <cell r="B34" t="str">
            <v>BB.205.ET.04</v>
          </cell>
          <cell r="D34" t="str">
            <v>Transportadores e Alimentadores de Correia</v>
          </cell>
          <cell r="E34" t="str">
            <v>94 dias</v>
          </cell>
          <cell r="F34">
            <v>38786.333333333336</v>
          </cell>
          <cell r="G34">
            <v>38786.333333333336</v>
          </cell>
          <cell r="H34">
            <v>38786.333333333336</v>
          </cell>
          <cell r="I34">
            <v>38812.729166666664</v>
          </cell>
          <cell r="J34">
            <v>38925.729166666664</v>
          </cell>
          <cell r="K34" t="str">
            <v>NA</v>
          </cell>
          <cell r="L34">
            <v>0.17</v>
          </cell>
          <cell r="M34">
            <v>4</v>
          </cell>
          <cell r="N34">
            <v>3.6</v>
          </cell>
          <cell r="O34">
            <v>90</v>
          </cell>
          <cell r="P34">
            <v>90</v>
          </cell>
          <cell r="Q34" t="str">
            <v>14II;16II</v>
          </cell>
          <cell r="R34" t="str">
            <v>74TI+45 dias</v>
          </cell>
          <cell r="S34" t="str">
            <v>EQUIPE MEC[19%]</v>
          </cell>
          <cell r="T34">
            <v>38925</v>
          </cell>
        </row>
        <row r="35">
          <cell r="B35" t="str">
            <v>BB.205.LE.01</v>
          </cell>
          <cell r="D35" t="str">
            <v>Lista De Equipamentos</v>
          </cell>
          <cell r="E35" t="str">
            <v>33 dias</v>
          </cell>
          <cell r="F35">
            <v>38793.333333333336</v>
          </cell>
          <cell r="G35">
            <v>38863.333333333336</v>
          </cell>
          <cell r="H35">
            <v>38863.333333333336</v>
          </cell>
          <cell r="I35">
            <v>38803.375</v>
          </cell>
          <cell r="J35">
            <v>38911.729166666664</v>
          </cell>
          <cell r="K35" t="str">
            <v>NA</v>
          </cell>
          <cell r="L35">
            <v>0.14000000000000001</v>
          </cell>
          <cell r="M35">
            <v>3.25</v>
          </cell>
          <cell r="N35">
            <v>2.93</v>
          </cell>
          <cell r="O35">
            <v>90</v>
          </cell>
          <cell r="P35">
            <v>90</v>
          </cell>
          <cell r="Q35" t="str">
            <v>14II;16II</v>
          </cell>
          <cell r="R35" t="str">
            <v>34II;36;584II</v>
          </cell>
          <cell r="S35" t="str">
            <v>EQUIPE MEC[9%]</v>
          </cell>
          <cell r="T35">
            <v>38911</v>
          </cell>
        </row>
        <row r="36">
          <cell r="B36" t="str">
            <v>BB.205.PQ.01</v>
          </cell>
          <cell r="D36" t="str">
            <v>Planilha De Quantitativos</v>
          </cell>
          <cell r="E36" t="str">
            <v>26 dias</v>
          </cell>
          <cell r="F36">
            <v>38804.333333333336</v>
          </cell>
          <cell r="G36">
            <v>38891.333333333336</v>
          </cell>
          <cell r="H36">
            <v>38891.333333333336</v>
          </cell>
          <cell r="I36">
            <v>38812.375</v>
          </cell>
          <cell r="J36">
            <v>38926.729166666664</v>
          </cell>
          <cell r="K36" t="str">
            <v>NA</v>
          </cell>
          <cell r="L36">
            <v>0.11</v>
          </cell>
          <cell r="M36">
            <v>2.63</v>
          </cell>
          <cell r="N36">
            <v>2.36</v>
          </cell>
          <cell r="O36">
            <v>90</v>
          </cell>
          <cell r="P36">
            <v>90</v>
          </cell>
          <cell r="Q36" t="str">
            <v>33II</v>
          </cell>
          <cell r="R36" t="str">
            <v>35II;36;461II;509II;577II</v>
          </cell>
          <cell r="S36" t="str">
            <v>EQUIPE MEC[19%]</v>
          </cell>
          <cell r="T36">
            <v>38926</v>
          </cell>
        </row>
        <row r="37">
          <cell r="B37" t="str">
            <v>BB.205.OI.01</v>
          </cell>
          <cell r="D37" t="str">
            <v>Orçamento De Investimentos</v>
          </cell>
          <cell r="E37" t="str">
            <v>9 dias</v>
          </cell>
          <cell r="F37">
            <v>38812.333333333336</v>
          </cell>
          <cell r="G37">
            <v>38891.333333333336</v>
          </cell>
          <cell r="H37">
            <v>38891.333333333336</v>
          </cell>
          <cell r="I37">
            <v>38824.375</v>
          </cell>
          <cell r="J37">
            <v>38903.729166666664</v>
          </cell>
          <cell r="K37" t="str">
            <v>NA</v>
          </cell>
          <cell r="L37">
            <v>0.68</v>
          </cell>
          <cell r="M37">
            <v>15.63</v>
          </cell>
          <cell r="N37">
            <v>14.06</v>
          </cell>
          <cell r="O37">
            <v>90</v>
          </cell>
          <cell r="P37">
            <v>90</v>
          </cell>
          <cell r="Q37" t="str">
            <v>34II</v>
          </cell>
          <cell r="S37" t="str">
            <v>EQUIPE MEC</v>
          </cell>
          <cell r="T37">
            <v>38903</v>
          </cell>
        </row>
        <row r="38">
          <cell r="B38" t="str">
            <v>BB.205.MD.02</v>
          </cell>
          <cell r="D38" t="str">
            <v>Memorial Descr. Montagem (Mec/Tub/Met/Ele/TSA)</v>
          </cell>
          <cell r="E38" t="str">
            <v>21 dias</v>
          </cell>
          <cell r="F38">
            <v>38824.333333333336</v>
          </cell>
          <cell r="G38">
            <v>38929.333333333336</v>
          </cell>
          <cell r="H38" t="str">
            <v>NA</v>
          </cell>
          <cell r="I38">
            <v>38832.375</v>
          </cell>
          <cell r="J38">
            <v>38959.729166666664</v>
          </cell>
          <cell r="K38" t="str">
            <v>NA</v>
          </cell>
          <cell r="L38">
            <v>0.2</v>
          </cell>
          <cell r="M38">
            <v>4.5</v>
          </cell>
          <cell r="N38">
            <v>0</v>
          </cell>
          <cell r="O38">
            <v>0</v>
          </cell>
          <cell r="P38">
            <v>0</v>
          </cell>
          <cell r="Q38" t="str">
            <v>33;34</v>
          </cell>
          <cell r="R38">
            <v>69</v>
          </cell>
          <cell r="S38" t="str">
            <v>EQUIPE MEC[33%]</v>
          </cell>
          <cell r="T38">
            <v>38959</v>
          </cell>
        </row>
        <row r="39">
          <cell r="D39" t="str">
            <v>Tubulação</v>
          </cell>
          <cell r="E39" t="str">
            <v>111 dias</v>
          </cell>
          <cell r="F39">
            <v>38793.375</v>
          </cell>
          <cell r="G39">
            <v>38794.333333333336</v>
          </cell>
          <cell r="H39">
            <v>38794.333333333336</v>
          </cell>
          <cell r="I39">
            <v>38868.729166666664</v>
          </cell>
          <cell r="J39">
            <v>38960.729166666664</v>
          </cell>
          <cell r="K39" t="str">
            <v>NA</v>
          </cell>
          <cell r="L39">
            <v>2.29</v>
          </cell>
          <cell r="M39">
            <v>52.38</v>
          </cell>
          <cell r="N39">
            <v>44.44</v>
          </cell>
          <cell r="O39">
            <v>84.84</v>
          </cell>
          <cell r="P39">
            <v>84.84</v>
          </cell>
          <cell r="T39">
            <v>38960</v>
          </cell>
        </row>
        <row r="40">
          <cell r="B40" t="str">
            <v>BH.205.CP.01</v>
          </cell>
          <cell r="D40" t="str">
            <v>Critério De Projeto</v>
          </cell>
          <cell r="E40" t="str">
            <v>80 dias</v>
          </cell>
          <cell r="F40">
            <v>38793.333333333336</v>
          </cell>
          <cell r="G40">
            <v>38794.333333333336</v>
          </cell>
          <cell r="H40">
            <v>38794.333333333336</v>
          </cell>
          <cell r="I40">
            <v>38812.729166666664</v>
          </cell>
          <cell r="J40">
            <v>38915.729166666664</v>
          </cell>
          <cell r="K40" t="str">
            <v>NA</v>
          </cell>
          <cell r="L40">
            <v>0.04</v>
          </cell>
          <cell r="M40">
            <v>0.88</v>
          </cell>
          <cell r="N40">
            <v>0.79</v>
          </cell>
          <cell r="O40">
            <v>90</v>
          </cell>
          <cell r="P40">
            <v>90</v>
          </cell>
          <cell r="Q40">
            <v>3</v>
          </cell>
          <cell r="S40" t="str">
            <v>EQUIPE TUB</v>
          </cell>
          <cell r="T40">
            <v>38915</v>
          </cell>
        </row>
        <row r="41">
          <cell r="B41" t="str">
            <v>BH.205.FE.01</v>
          </cell>
          <cell r="D41" t="str">
            <v>Fluxograma De Engenharia</v>
          </cell>
          <cell r="E41" t="str">
            <v>63 dias</v>
          </cell>
          <cell r="F41">
            <v>38812.333333333336</v>
          </cell>
          <cell r="G41">
            <v>38852.333333333336</v>
          </cell>
          <cell r="H41">
            <v>38852.333333333336</v>
          </cell>
          <cell r="I41">
            <v>38846.729166666664</v>
          </cell>
          <cell r="J41">
            <v>38940.729166666664</v>
          </cell>
          <cell r="K41" t="str">
            <v>NA</v>
          </cell>
          <cell r="L41">
            <v>0.94</v>
          </cell>
          <cell r="M41">
            <v>21.5</v>
          </cell>
          <cell r="N41">
            <v>19.350000000000001</v>
          </cell>
          <cell r="O41">
            <v>90</v>
          </cell>
          <cell r="P41">
            <v>90</v>
          </cell>
          <cell r="Q41" t="str">
            <v>14II</v>
          </cell>
          <cell r="R41" t="str">
            <v>63;42II;43II;59II;40;65;68;69;214II;244II;245II;252II;341II;342II;349II;395II;394II;403II;312II;311II;370II;371II;279II;278II;286II;428II;429II;438II;674II+131 dias</v>
          </cell>
          <cell r="S41" t="str">
            <v>EQUIPE TUB[83%]</v>
          </cell>
          <cell r="T41">
            <v>38940</v>
          </cell>
        </row>
        <row r="42">
          <cell r="B42" t="str">
            <v>BH.205.DB.01</v>
          </cell>
          <cell r="D42" t="str">
            <v>Desenho Básico - Rota Básica de Tubulação</v>
          </cell>
          <cell r="E42" t="str">
            <v>7 dias</v>
          </cell>
          <cell r="F42" t="str">
            <v>NA</v>
          </cell>
          <cell r="G42">
            <v>38945.333333333336</v>
          </cell>
          <cell r="H42" t="str">
            <v>NA</v>
          </cell>
          <cell r="I42" t="str">
            <v>NA</v>
          </cell>
          <cell r="J42">
            <v>38953.729166666664</v>
          </cell>
          <cell r="K42" t="str">
            <v>NA</v>
          </cell>
          <cell r="L42">
            <v>0.13</v>
          </cell>
          <cell r="M42">
            <v>3</v>
          </cell>
          <cell r="N42">
            <v>0</v>
          </cell>
          <cell r="O42">
            <v>0</v>
          </cell>
          <cell r="P42">
            <v>0</v>
          </cell>
          <cell r="Q42" t="str">
            <v>26;39</v>
          </cell>
          <cell r="R42" t="str">
            <v>41;60</v>
          </cell>
          <cell r="S42" t="str">
            <v>EQUIPE TUB</v>
          </cell>
          <cell r="T42">
            <v>38953</v>
          </cell>
        </row>
        <row r="43">
          <cell r="D43" t="str">
            <v>APROVAÇÃO EBX</v>
          </cell>
          <cell r="E43" t="str">
            <v>5 dias</v>
          </cell>
          <cell r="F43">
            <v>38846.333333333336</v>
          </cell>
          <cell r="G43">
            <v>38954.333333333336</v>
          </cell>
          <cell r="H43" t="str">
            <v>NA</v>
          </cell>
          <cell r="I43">
            <v>38853.729166666664</v>
          </cell>
          <cell r="J43">
            <v>38960.729166666664</v>
          </cell>
          <cell r="K43" t="str">
            <v>NA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 t="str">
            <v>#ERRO</v>
          </cell>
          <cell r="Q43">
            <v>40</v>
          </cell>
          <cell r="T43">
            <v>38960</v>
          </cell>
        </row>
        <row r="44">
          <cell r="B44" t="str">
            <v>BH.205.ET.01</v>
          </cell>
          <cell r="D44" t="str">
            <v>Especificação Técnica - Bombas</v>
          </cell>
          <cell r="E44" t="str">
            <v>33 dias</v>
          </cell>
          <cell r="F44">
            <v>38846.333333333336</v>
          </cell>
          <cell r="G44">
            <v>38869.333333333336</v>
          </cell>
          <cell r="H44">
            <v>38869.333333333336</v>
          </cell>
          <cell r="I44">
            <v>38868.729166666664</v>
          </cell>
          <cell r="J44">
            <v>38917.729166666664</v>
          </cell>
          <cell r="K44" t="str">
            <v>NA</v>
          </cell>
          <cell r="L44">
            <v>0.91</v>
          </cell>
          <cell r="M44">
            <v>20.75</v>
          </cell>
          <cell r="N44">
            <v>18.68</v>
          </cell>
          <cell r="O44">
            <v>90</v>
          </cell>
          <cell r="P44">
            <v>90</v>
          </cell>
          <cell r="Q44" t="str">
            <v>39II</v>
          </cell>
          <cell r="R44" t="str">
            <v>72TI+45 dias</v>
          </cell>
          <cell r="S44" t="str">
            <v>EQUIPE TUB[155%]</v>
          </cell>
          <cell r="T44">
            <v>38917</v>
          </cell>
        </row>
        <row r="45">
          <cell r="B45" t="str">
            <v>BH.205.PQ.01</v>
          </cell>
          <cell r="D45" t="str">
            <v>Planilha De Quantitativos</v>
          </cell>
          <cell r="E45" t="str">
            <v>19 dias</v>
          </cell>
          <cell r="F45">
            <v>38862.333333333336</v>
          </cell>
          <cell r="G45">
            <v>38901.333333333336</v>
          </cell>
          <cell r="H45">
            <v>38901.333333333336</v>
          </cell>
          <cell r="I45">
            <v>38868.729166666664</v>
          </cell>
          <cell r="J45">
            <v>38925.729166666664</v>
          </cell>
          <cell r="K45" t="str">
            <v>NA</v>
          </cell>
          <cell r="L45">
            <v>0.27</v>
          </cell>
          <cell r="M45">
            <v>6.25</v>
          </cell>
          <cell r="N45">
            <v>5.63</v>
          </cell>
          <cell r="O45">
            <v>90</v>
          </cell>
          <cell r="P45">
            <v>90</v>
          </cell>
          <cell r="Q45" t="str">
            <v>39II</v>
          </cell>
          <cell r="S45" t="str">
            <v>EQUIPE TUB[21%]</v>
          </cell>
          <cell r="T45">
            <v>38925</v>
          </cell>
        </row>
        <row r="46">
          <cell r="D46" t="str">
            <v>Civil</v>
          </cell>
          <cell r="E46" t="str">
            <v>85 dias</v>
          </cell>
          <cell r="F46">
            <v>38789.333333333336</v>
          </cell>
          <cell r="G46">
            <v>38807.333333333336</v>
          </cell>
          <cell r="H46">
            <v>38807.333333333336</v>
          </cell>
          <cell r="I46">
            <v>38853.729166666664</v>
          </cell>
          <cell r="J46">
            <v>38933.729166666664</v>
          </cell>
          <cell r="K46" t="str">
            <v>NA</v>
          </cell>
          <cell r="L46">
            <v>0.97</v>
          </cell>
          <cell r="M46">
            <v>22.25</v>
          </cell>
          <cell r="N46">
            <v>20.64</v>
          </cell>
          <cell r="O46">
            <v>92.75</v>
          </cell>
          <cell r="P46">
            <v>92.75</v>
          </cell>
          <cell r="T46">
            <v>38933</v>
          </cell>
        </row>
        <row r="47">
          <cell r="B47" t="str">
            <v>BC.205.CP.01</v>
          </cell>
          <cell r="D47" t="str">
            <v>Critério De Projeto</v>
          </cell>
          <cell r="E47" t="str">
            <v>9 dias</v>
          </cell>
          <cell r="F47">
            <v>38806.333333333336</v>
          </cell>
          <cell r="G47">
            <v>38807.333333333336</v>
          </cell>
          <cell r="H47">
            <v>38807.333333333336</v>
          </cell>
          <cell r="I47">
            <v>38819.729166666664</v>
          </cell>
          <cell r="J47">
            <v>38819.729166666664</v>
          </cell>
          <cell r="K47" t="str">
            <v>NA</v>
          </cell>
          <cell r="L47">
            <v>0.08</v>
          </cell>
          <cell r="M47">
            <v>1.75</v>
          </cell>
          <cell r="N47">
            <v>1.58</v>
          </cell>
          <cell r="O47">
            <v>90</v>
          </cell>
          <cell r="P47">
            <v>90</v>
          </cell>
          <cell r="Q47">
            <v>3</v>
          </cell>
          <cell r="R47">
            <v>47</v>
          </cell>
          <cell r="S47" t="str">
            <v>EQUIPE CIV</v>
          </cell>
          <cell r="T47">
            <v>38819</v>
          </cell>
        </row>
        <row r="48">
          <cell r="B48" t="str">
            <v>BC.205.DB.01</v>
          </cell>
          <cell r="D48" t="str">
            <v>Desenho Básico - Locação De Sondagem</v>
          </cell>
          <cell r="E48" t="str">
            <v>63 dias</v>
          </cell>
          <cell r="F48">
            <v>38789.333333333336</v>
          </cell>
          <cell r="G48">
            <v>38835.333333333336</v>
          </cell>
          <cell r="H48">
            <v>38835.333333333336</v>
          </cell>
          <cell r="I48">
            <v>38796.729166666664</v>
          </cell>
          <cell r="J48">
            <v>38926.729166666664</v>
          </cell>
          <cell r="K48" t="str">
            <v>NA</v>
          </cell>
          <cell r="L48">
            <v>0.13</v>
          </cell>
          <cell r="M48">
            <v>3</v>
          </cell>
          <cell r="N48">
            <v>2.8</v>
          </cell>
          <cell r="O48">
            <v>93.33</v>
          </cell>
          <cell r="P48">
            <v>93.33</v>
          </cell>
          <cell r="Q48" t="str">
            <v>16II</v>
          </cell>
          <cell r="R48">
            <v>47</v>
          </cell>
          <cell r="S48" t="str">
            <v>EQUIPE CIV[16%]</v>
          </cell>
          <cell r="T48">
            <v>38926</v>
          </cell>
        </row>
        <row r="49">
          <cell r="D49" t="str">
            <v>APROVAÇÃO EBX</v>
          </cell>
          <cell r="E49" t="str">
            <v>5 dias</v>
          </cell>
          <cell r="F49">
            <v>38796.333333333336</v>
          </cell>
          <cell r="G49">
            <v>38929.333333333336</v>
          </cell>
          <cell r="H49" t="str">
            <v>NA</v>
          </cell>
          <cell r="I49">
            <v>38803.729166666664</v>
          </cell>
          <cell r="J49">
            <v>38933.729166666664</v>
          </cell>
          <cell r="K49" t="str">
            <v>NA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 t="str">
            <v>#ERRO</v>
          </cell>
          <cell r="Q49" t="str">
            <v>45;46</v>
          </cell>
          <cell r="T49">
            <v>38933</v>
          </cell>
        </row>
        <row r="50">
          <cell r="D50" t="str">
            <v>Memorial Descritivo</v>
          </cell>
          <cell r="E50" t="str">
            <v>54 dias</v>
          </cell>
          <cell r="F50">
            <v>38813.333333333336</v>
          </cell>
          <cell r="G50">
            <v>38813.333333333336</v>
          </cell>
          <cell r="H50">
            <v>38813.333333333336</v>
          </cell>
          <cell r="I50">
            <v>38853.729166666664</v>
          </cell>
          <cell r="J50">
            <v>38896.729166666664</v>
          </cell>
          <cell r="K50" t="str">
            <v>NA</v>
          </cell>
          <cell r="L50">
            <v>0.13</v>
          </cell>
          <cell r="M50">
            <v>2.88</v>
          </cell>
          <cell r="N50">
            <v>2.59</v>
          </cell>
          <cell r="O50">
            <v>90</v>
          </cell>
          <cell r="P50">
            <v>90</v>
          </cell>
          <cell r="T50">
            <v>38896</v>
          </cell>
        </row>
        <row r="51">
          <cell r="B51" t="str">
            <v>BC.205.MD.01</v>
          </cell>
          <cell r="D51" t="str">
            <v>Terraplenagem</v>
          </cell>
          <cell r="E51" t="str">
            <v>25 dias</v>
          </cell>
          <cell r="F51">
            <v>38813.333333333336</v>
          </cell>
          <cell r="G51">
            <v>38813.333333333336</v>
          </cell>
          <cell r="H51">
            <v>38813.333333333336</v>
          </cell>
          <cell r="I51">
            <v>38819.729166666664</v>
          </cell>
          <cell r="J51">
            <v>38853.729166666664</v>
          </cell>
          <cell r="K51" t="str">
            <v>NA</v>
          </cell>
          <cell r="L51">
            <v>0.02</v>
          </cell>
          <cell r="M51">
            <v>0.5</v>
          </cell>
          <cell r="N51">
            <v>0.45</v>
          </cell>
          <cell r="O51">
            <v>90</v>
          </cell>
          <cell r="P51">
            <v>90</v>
          </cell>
          <cell r="Q51" t="str">
            <v>16II</v>
          </cell>
          <cell r="R51" t="str">
            <v>52;579II</v>
          </cell>
          <cell r="S51" t="str">
            <v>EQUIPE CIV[20%]</v>
          </cell>
          <cell r="T51">
            <v>38853</v>
          </cell>
        </row>
        <row r="52">
          <cell r="B52" t="str">
            <v>BC.205.MD.02</v>
          </cell>
          <cell r="D52" t="str">
            <v>Obras Civis - Concreto</v>
          </cell>
          <cell r="E52" t="str">
            <v>14 dias</v>
          </cell>
          <cell r="F52">
            <v>38847.333333333336</v>
          </cell>
          <cell r="G52">
            <v>38875.333333333336</v>
          </cell>
          <cell r="H52">
            <v>38875.333333333336</v>
          </cell>
          <cell r="I52">
            <v>38853.729166666664</v>
          </cell>
          <cell r="J52">
            <v>38896.729166666664</v>
          </cell>
          <cell r="K52" t="str">
            <v>NA</v>
          </cell>
          <cell r="L52">
            <v>0.1</v>
          </cell>
          <cell r="M52">
            <v>2.38</v>
          </cell>
          <cell r="N52">
            <v>2.14</v>
          </cell>
          <cell r="O52">
            <v>90</v>
          </cell>
          <cell r="P52">
            <v>90</v>
          </cell>
          <cell r="Q52" t="str">
            <v>16II</v>
          </cell>
          <cell r="R52" t="str">
            <v>53II</v>
          </cell>
          <cell r="S52" t="str">
            <v>EQUIPE CIV[36%]</v>
          </cell>
          <cell r="T52">
            <v>38896</v>
          </cell>
        </row>
        <row r="53">
          <cell r="D53" t="str">
            <v>Critério De Medição De Serviço</v>
          </cell>
          <cell r="E53" t="str">
            <v>54 dias</v>
          </cell>
          <cell r="F53">
            <v>38810.333333333336</v>
          </cell>
          <cell r="G53">
            <v>38835.333333333336</v>
          </cell>
          <cell r="H53">
            <v>38835.333333333336</v>
          </cell>
          <cell r="I53">
            <v>38853.729166666664</v>
          </cell>
          <cell r="J53">
            <v>38915.729166666664</v>
          </cell>
          <cell r="K53" t="str">
            <v>NA</v>
          </cell>
          <cell r="L53">
            <v>0.18</v>
          </cell>
          <cell r="M53">
            <v>4.13</v>
          </cell>
          <cell r="N53">
            <v>3.71</v>
          </cell>
          <cell r="O53">
            <v>90</v>
          </cell>
          <cell r="P53">
            <v>90</v>
          </cell>
          <cell r="T53">
            <v>38915</v>
          </cell>
        </row>
        <row r="54">
          <cell r="B54" t="str">
            <v>BC.205.CM.01</v>
          </cell>
          <cell r="D54" t="str">
            <v>Terraplenagem</v>
          </cell>
          <cell r="E54" t="str">
            <v>54 dias</v>
          </cell>
          <cell r="F54">
            <v>38810.333333333336</v>
          </cell>
          <cell r="G54">
            <v>38835.333333333336</v>
          </cell>
          <cell r="H54">
            <v>38835.333333333336</v>
          </cell>
          <cell r="I54">
            <v>38819.729166666664</v>
          </cell>
          <cell r="J54">
            <v>38915.729166666664</v>
          </cell>
          <cell r="K54" t="str">
            <v>NA</v>
          </cell>
          <cell r="L54">
            <v>0.08</v>
          </cell>
          <cell r="M54">
            <v>1.88</v>
          </cell>
          <cell r="N54">
            <v>1.69</v>
          </cell>
          <cell r="O54">
            <v>90</v>
          </cell>
          <cell r="P54">
            <v>90</v>
          </cell>
          <cell r="Q54">
            <v>49</v>
          </cell>
          <cell r="R54" t="str">
            <v>55II</v>
          </cell>
          <cell r="S54" t="str">
            <v>EQUIPE CIV[15%]</v>
          </cell>
          <cell r="T54">
            <v>38915</v>
          </cell>
        </row>
        <row r="55">
          <cell r="B55" t="str">
            <v>BC.205.CM.02</v>
          </cell>
          <cell r="D55" t="str">
            <v>Obras Civis - Concreto</v>
          </cell>
          <cell r="E55" t="str">
            <v>5 dias</v>
          </cell>
          <cell r="F55">
            <v>38842.333333333336</v>
          </cell>
          <cell r="G55">
            <v>38875.333333333336</v>
          </cell>
          <cell r="H55">
            <v>38875.333333333336</v>
          </cell>
          <cell r="I55">
            <v>38853.729166666664</v>
          </cell>
          <cell r="J55">
            <v>38881.729166666664</v>
          </cell>
          <cell r="K55" t="str">
            <v>NA</v>
          </cell>
          <cell r="L55">
            <v>0.1</v>
          </cell>
          <cell r="M55">
            <v>2.25</v>
          </cell>
          <cell r="N55">
            <v>2.0299999999999998</v>
          </cell>
          <cell r="O55">
            <v>90</v>
          </cell>
          <cell r="P55">
            <v>90</v>
          </cell>
          <cell r="Q55" t="str">
            <v>50II</v>
          </cell>
          <cell r="R55" t="str">
            <v>56II</v>
          </cell>
          <cell r="S55" t="str">
            <v>EQUIPE CIV</v>
          </cell>
          <cell r="T55">
            <v>38881</v>
          </cell>
        </row>
        <row r="56">
          <cell r="D56" t="str">
            <v>Planilha De Quantitativos</v>
          </cell>
          <cell r="E56" t="str">
            <v>39 dias</v>
          </cell>
          <cell r="F56">
            <v>38803.333333333336</v>
          </cell>
          <cell r="G56">
            <v>38875.333333333336</v>
          </cell>
          <cell r="H56">
            <v>38875.333333333336</v>
          </cell>
          <cell r="I56">
            <v>38819.729166666664</v>
          </cell>
          <cell r="J56">
            <v>38931.729166666664</v>
          </cell>
          <cell r="K56" t="str">
            <v>NA</v>
          </cell>
          <cell r="L56">
            <v>0.46</v>
          </cell>
          <cell r="M56">
            <v>10.5</v>
          </cell>
          <cell r="N56">
            <v>9.9600000000000009</v>
          </cell>
          <cell r="O56">
            <v>94.88</v>
          </cell>
          <cell r="P56">
            <v>94.88</v>
          </cell>
          <cell r="T56">
            <v>38931</v>
          </cell>
        </row>
        <row r="57">
          <cell r="B57" t="str">
            <v>BC.205.PQ.01</v>
          </cell>
          <cell r="D57" t="str">
            <v>Terraplenagem</v>
          </cell>
          <cell r="E57" t="str">
            <v>38 dias</v>
          </cell>
          <cell r="F57">
            <v>38804.333333333336</v>
          </cell>
          <cell r="G57">
            <v>38875.333333333336</v>
          </cell>
          <cell r="H57">
            <v>38875.333333333336</v>
          </cell>
          <cell r="I57">
            <v>38819.729166666664</v>
          </cell>
          <cell r="J57">
            <v>38930.729166666664</v>
          </cell>
          <cell r="K57" t="str">
            <v>NA</v>
          </cell>
          <cell r="L57">
            <v>0.21</v>
          </cell>
          <cell r="M57">
            <v>4.88</v>
          </cell>
          <cell r="N57">
            <v>4.46</v>
          </cell>
          <cell r="O57">
            <v>91.54</v>
          </cell>
          <cell r="P57">
            <v>91.54</v>
          </cell>
          <cell r="Q57" t="str">
            <v>52II</v>
          </cell>
          <cell r="R57" t="str">
            <v>579II</v>
          </cell>
          <cell r="S57" t="str">
            <v>EQUIPE CIV[40%]</v>
          </cell>
          <cell r="T57">
            <v>38930</v>
          </cell>
        </row>
        <row r="58">
          <cell r="B58" t="str">
            <v>BC.205.PQ.02</v>
          </cell>
          <cell r="D58" t="str">
            <v>Obras Civis - Concreto</v>
          </cell>
          <cell r="E58" t="str">
            <v>18 dias</v>
          </cell>
          <cell r="F58">
            <v>38803.333333333336</v>
          </cell>
          <cell r="G58">
            <v>38908.333333333336</v>
          </cell>
          <cell r="H58">
            <v>38908.333333333336</v>
          </cell>
          <cell r="I58">
            <v>38819.729166666664</v>
          </cell>
          <cell r="J58">
            <v>38931.729166666664</v>
          </cell>
          <cell r="K58" t="str">
            <v>NA</v>
          </cell>
          <cell r="L58">
            <v>0.25</v>
          </cell>
          <cell r="M58">
            <v>5.63</v>
          </cell>
          <cell r="N58">
            <v>5.5</v>
          </cell>
          <cell r="O58">
            <v>97.78</v>
          </cell>
          <cell r="P58">
            <v>97.78</v>
          </cell>
          <cell r="Q58" t="str">
            <v>53II</v>
          </cell>
          <cell r="S58" t="str">
            <v>EQUIPE CIV</v>
          </cell>
          <cell r="T58">
            <v>38931</v>
          </cell>
        </row>
        <row r="59">
          <cell r="D59" t="str">
            <v>Estrutura Metálica</v>
          </cell>
          <cell r="E59" t="str">
            <v>117 dias</v>
          </cell>
          <cell r="F59">
            <v>38786.333333333336</v>
          </cell>
          <cell r="G59">
            <v>38790.333333333336</v>
          </cell>
          <cell r="H59">
            <v>38790.333333333336</v>
          </cell>
          <cell r="I59">
            <v>38805.729166666664</v>
          </cell>
          <cell r="J59">
            <v>38964.729166666664</v>
          </cell>
          <cell r="K59" t="str">
            <v>NA</v>
          </cell>
          <cell r="L59">
            <v>0.51</v>
          </cell>
          <cell r="M59">
            <v>11.63</v>
          </cell>
          <cell r="N59">
            <v>4.28</v>
          </cell>
          <cell r="O59">
            <v>36.770000000000003</v>
          </cell>
          <cell r="P59">
            <v>36.770000000000003</v>
          </cell>
          <cell r="T59">
            <v>38964</v>
          </cell>
        </row>
        <row r="60">
          <cell r="B60" t="str">
            <v>BD.205.CP.01</v>
          </cell>
          <cell r="D60" t="str">
            <v>Critério De Projeto</v>
          </cell>
          <cell r="E60" t="str">
            <v>16 dias</v>
          </cell>
          <cell r="F60">
            <v>38786.333333333336</v>
          </cell>
          <cell r="G60">
            <v>38790.333333333336</v>
          </cell>
          <cell r="H60">
            <v>38790.333333333336</v>
          </cell>
          <cell r="I60">
            <v>38810.729166666664</v>
          </cell>
          <cell r="J60">
            <v>38811.729166666664</v>
          </cell>
          <cell r="K60" t="str">
            <v>NA</v>
          </cell>
          <cell r="L60">
            <v>0.19</v>
          </cell>
          <cell r="M60">
            <v>4.25</v>
          </cell>
          <cell r="N60">
            <v>3.83</v>
          </cell>
          <cell r="O60">
            <v>90</v>
          </cell>
          <cell r="P60">
            <v>90</v>
          </cell>
          <cell r="Q60">
            <v>3</v>
          </cell>
          <cell r="S60" t="str">
            <v>EQUIPE MET</v>
          </cell>
          <cell r="T60">
            <v>38811</v>
          </cell>
        </row>
        <row r="61">
          <cell r="B61" t="str">
            <v>BD.205.PQ.01</v>
          </cell>
          <cell r="D61" t="str">
            <v>Planilha De Quantitativos</v>
          </cell>
          <cell r="E61" t="str">
            <v>2 dias</v>
          </cell>
          <cell r="F61">
            <v>38804.333333333336</v>
          </cell>
          <cell r="G61">
            <v>38925.333333333336</v>
          </cell>
          <cell r="H61">
            <v>38925.333333333336</v>
          </cell>
          <cell r="I61">
            <v>38805.729166666664</v>
          </cell>
          <cell r="J61">
            <v>38926.729166666664</v>
          </cell>
          <cell r="K61" t="str">
            <v>NA</v>
          </cell>
          <cell r="L61">
            <v>0.02</v>
          </cell>
          <cell r="M61">
            <v>0.5</v>
          </cell>
          <cell r="N61">
            <v>0.45</v>
          </cell>
          <cell r="O61">
            <v>90</v>
          </cell>
          <cell r="P61">
            <v>90</v>
          </cell>
          <cell r="Q61" t="str">
            <v>14II;16II;39II</v>
          </cell>
          <cell r="S61" t="str">
            <v>EQUIPE MET</v>
          </cell>
          <cell r="T61">
            <v>38926</v>
          </cell>
        </row>
        <row r="62">
          <cell r="B62" t="str">
            <v>BD.205.MC.01</v>
          </cell>
          <cell r="D62" t="str">
            <v>Memória De Cálculo - Pipe Rack</v>
          </cell>
          <cell r="E62" t="str">
            <v>7 dias</v>
          </cell>
          <cell r="F62">
            <v>38793.333333333336</v>
          </cell>
          <cell r="G62">
            <v>38954.333333333336</v>
          </cell>
          <cell r="H62" t="str">
            <v>NA</v>
          </cell>
          <cell r="I62">
            <v>38804.729166666664</v>
          </cell>
          <cell r="J62">
            <v>38964.729166666664</v>
          </cell>
          <cell r="K62" t="str">
            <v>NA</v>
          </cell>
          <cell r="L62">
            <v>0.3</v>
          </cell>
          <cell r="M62">
            <v>6.88</v>
          </cell>
          <cell r="N62">
            <v>0</v>
          </cell>
          <cell r="O62">
            <v>0</v>
          </cell>
          <cell r="P62">
            <v>0</v>
          </cell>
          <cell r="Q62">
            <v>40</v>
          </cell>
          <cell r="R62" t="str">
            <v>81;79</v>
          </cell>
          <cell r="S62" t="str">
            <v>EQUIPE MET</v>
          </cell>
          <cell r="T62">
            <v>38964</v>
          </cell>
        </row>
        <row r="63">
          <cell r="D63" t="str">
            <v>Instrumentação</v>
          </cell>
          <cell r="E63" t="str">
            <v>123 dias</v>
          </cell>
          <cell r="F63">
            <v>38793.333333333336</v>
          </cell>
          <cell r="G63">
            <v>38792.333333333336</v>
          </cell>
          <cell r="H63">
            <v>38792.333333333336</v>
          </cell>
          <cell r="I63">
            <v>38867.729166666664</v>
          </cell>
          <cell r="J63">
            <v>38978.729166666664</v>
          </cell>
          <cell r="K63" t="str">
            <v>NA</v>
          </cell>
          <cell r="L63">
            <v>1.49</v>
          </cell>
          <cell r="M63">
            <v>34.130000000000003</v>
          </cell>
          <cell r="N63">
            <v>1.8</v>
          </cell>
          <cell r="O63">
            <v>5.27</v>
          </cell>
          <cell r="P63">
            <v>5.27</v>
          </cell>
          <cell r="T63">
            <v>38978</v>
          </cell>
        </row>
        <row r="64">
          <cell r="B64" t="str">
            <v>BT.205.CP.01</v>
          </cell>
          <cell r="D64" t="str">
            <v>Critério De Projeto</v>
          </cell>
          <cell r="E64" t="str">
            <v>5 dias</v>
          </cell>
          <cell r="F64">
            <v>38793.333333333336</v>
          </cell>
          <cell r="G64">
            <v>38792.333333333336</v>
          </cell>
          <cell r="H64">
            <v>38792.333333333336</v>
          </cell>
          <cell r="I64">
            <v>38803.729166666664</v>
          </cell>
          <cell r="J64">
            <v>38798.729166666664</v>
          </cell>
          <cell r="K64" t="str">
            <v>NA</v>
          </cell>
          <cell r="L64">
            <v>0.09</v>
          </cell>
          <cell r="M64">
            <v>2</v>
          </cell>
          <cell r="N64">
            <v>1.8</v>
          </cell>
          <cell r="O64">
            <v>90</v>
          </cell>
          <cell r="P64">
            <v>90</v>
          </cell>
          <cell r="Q64" t="str">
            <v>3II</v>
          </cell>
          <cell r="S64" t="str">
            <v>EQUIPE TSA</v>
          </cell>
          <cell r="T64">
            <v>38798</v>
          </cell>
        </row>
        <row r="65">
          <cell r="B65" t="str">
            <v>BT.205.LE.01</v>
          </cell>
          <cell r="D65" t="str">
            <v>Lista De Instrumentos</v>
          </cell>
          <cell r="E65" t="str">
            <v>4 dias</v>
          </cell>
          <cell r="F65">
            <v>38846.333333333336</v>
          </cell>
          <cell r="G65">
            <v>38945.333333333336</v>
          </cell>
          <cell r="H65" t="str">
            <v>NA</v>
          </cell>
          <cell r="I65">
            <v>38852.729166666664</v>
          </cell>
          <cell r="J65">
            <v>38950.729166666664</v>
          </cell>
          <cell r="K65" t="str">
            <v>NA</v>
          </cell>
          <cell r="L65">
            <v>0.11</v>
          </cell>
          <cell r="M65">
            <v>2.5</v>
          </cell>
          <cell r="N65">
            <v>0</v>
          </cell>
          <cell r="O65">
            <v>0</v>
          </cell>
          <cell r="P65">
            <v>0</v>
          </cell>
          <cell r="Q65">
            <v>39</v>
          </cell>
          <cell r="R65" t="str">
            <v>64II;67;83</v>
          </cell>
          <cell r="S65" t="str">
            <v>EQUIPE TSA</v>
          </cell>
          <cell r="T65">
            <v>38950</v>
          </cell>
        </row>
        <row r="66">
          <cell r="B66" t="str">
            <v>BT.205.PQ.01</v>
          </cell>
          <cell r="D66" t="str">
            <v>Planilha De Quantitativos</v>
          </cell>
          <cell r="E66" t="str">
            <v>4 dias</v>
          </cell>
          <cell r="F66">
            <v>38861.333333333336</v>
          </cell>
          <cell r="G66">
            <v>38945.333333333336</v>
          </cell>
          <cell r="H66" t="str">
            <v>NA</v>
          </cell>
          <cell r="I66">
            <v>38867.729166666664</v>
          </cell>
          <cell r="J66">
            <v>38950.729166666664</v>
          </cell>
          <cell r="K66" t="str">
            <v>NA</v>
          </cell>
          <cell r="L66">
            <v>0.05</v>
          </cell>
          <cell r="M66">
            <v>1.25</v>
          </cell>
          <cell r="N66">
            <v>0</v>
          </cell>
          <cell r="O66">
            <v>0</v>
          </cell>
          <cell r="P66">
            <v>0</v>
          </cell>
          <cell r="Q66" t="str">
            <v>63II</v>
          </cell>
          <cell r="S66" t="str">
            <v>EQUIPE TSA</v>
          </cell>
          <cell r="T66">
            <v>38950</v>
          </cell>
        </row>
        <row r="67">
          <cell r="B67" t="str">
            <v>BT.205.DB.01</v>
          </cell>
          <cell r="D67" t="str">
            <v>Desenho Básico - Conf. Sistema Automação</v>
          </cell>
          <cell r="E67" t="str">
            <v>7 dias</v>
          </cell>
          <cell r="F67" t="str">
            <v>NA</v>
          </cell>
          <cell r="G67">
            <v>38945.333333333336</v>
          </cell>
          <cell r="H67" t="str">
            <v>NA</v>
          </cell>
          <cell r="I67" t="str">
            <v>NA</v>
          </cell>
          <cell r="J67">
            <v>38953.729166666664</v>
          </cell>
          <cell r="K67" t="str">
            <v>NA</v>
          </cell>
          <cell r="L67">
            <v>0.09</v>
          </cell>
          <cell r="M67">
            <v>2</v>
          </cell>
          <cell r="N67">
            <v>0</v>
          </cell>
          <cell r="O67">
            <v>0</v>
          </cell>
          <cell r="P67">
            <v>0</v>
          </cell>
          <cell r="Q67">
            <v>39</v>
          </cell>
          <cell r="R67">
            <v>83</v>
          </cell>
          <cell r="S67" t="str">
            <v>EQUIPE TSA</v>
          </cell>
          <cell r="T67">
            <v>38953</v>
          </cell>
        </row>
        <row r="68">
          <cell r="B68" t="str">
            <v>BT.205.ET.01</v>
          </cell>
          <cell r="D68" t="str">
            <v>Espec. Técnica - Instrumentos/ Equip. Automação</v>
          </cell>
          <cell r="E68" t="str">
            <v>6 dias</v>
          </cell>
          <cell r="F68" t="str">
            <v>NA</v>
          </cell>
          <cell r="G68">
            <v>38971.333333333336</v>
          </cell>
          <cell r="H68" t="str">
            <v>NA</v>
          </cell>
          <cell r="I68" t="str">
            <v>NA</v>
          </cell>
          <cell r="J68">
            <v>38978.729166666664</v>
          </cell>
          <cell r="K68" t="str">
            <v>NA</v>
          </cell>
          <cell r="L68">
            <v>0.11</v>
          </cell>
          <cell r="M68">
            <v>2.5</v>
          </cell>
          <cell r="N68">
            <v>0</v>
          </cell>
          <cell r="O68">
            <v>0</v>
          </cell>
          <cell r="P68">
            <v>0</v>
          </cell>
          <cell r="Q68" t="str">
            <v>67TT</v>
          </cell>
          <cell r="S68" t="str">
            <v>EQUIPE TSA</v>
          </cell>
          <cell r="T68">
            <v>38978</v>
          </cell>
        </row>
        <row r="69">
          <cell r="B69" t="str">
            <v>BT.205.FD.01</v>
          </cell>
          <cell r="D69" t="str">
            <v>Folha De Dados</v>
          </cell>
          <cell r="E69" t="str">
            <v>18 dias</v>
          </cell>
          <cell r="F69" t="str">
            <v>NA</v>
          </cell>
          <cell r="G69">
            <v>38951.333333333336</v>
          </cell>
          <cell r="H69" t="str">
            <v>NA</v>
          </cell>
          <cell r="I69" t="str">
            <v>NA</v>
          </cell>
          <cell r="J69">
            <v>38978.729166666664</v>
          </cell>
          <cell r="K69" t="str">
            <v>NA</v>
          </cell>
          <cell r="L69">
            <v>0.52</v>
          </cell>
          <cell r="M69">
            <v>12</v>
          </cell>
          <cell r="N69">
            <v>0</v>
          </cell>
          <cell r="O69">
            <v>0</v>
          </cell>
          <cell r="P69">
            <v>0</v>
          </cell>
          <cell r="Q69">
            <v>63</v>
          </cell>
          <cell r="R69" t="str">
            <v>66TT</v>
          </cell>
          <cell r="S69" t="str">
            <v>EQUIPE TSA</v>
          </cell>
          <cell r="T69">
            <v>38978</v>
          </cell>
        </row>
        <row r="70">
          <cell r="B70" t="str">
            <v>BT.205.ES.01</v>
          </cell>
          <cell r="D70" t="str">
            <v>Relação De Entradas/ Saídas</v>
          </cell>
          <cell r="E70" t="str">
            <v>20 dias</v>
          </cell>
          <cell r="F70" t="str">
            <v>NA</v>
          </cell>
          <cell r="G70">
            <v>38945.333333333336</v>
          </cell>
          <cell r="H70" t="str">
            <v>NA</v>
          </cell>
          <cell r="I70" t="str">
            <v>NA</v>
          </cell>
          <cell r="J70">
            <v>38974.729166666664</v>
          </cell>
          <cell r="K70" t="str">
            <v>NA</v>
          </cell>
          <cell r="L70">
            <v>0.44</v>
          </cell>
          <cell r="M70">
            <v>10</v>
          </cell>
          <cell r="N70">
            <v>0</v>
          </cell>
          <cell r="O70">
            <v>0</v>
          </cell>
          <cell r="P70">
            <v>0</v>
          </cell>
          <cell r="Q70">
            <v>39</v>
          </cell>
          <cell r="R70">
            <v>83</v>
          </cell>
          <cell r="S70" t="str">
            <v>EQUIPE TSA[125%]</v>
          </cell>
          <cell r="T70">
            <v>38974</v>
          </cell>
        </row>
        <row r="71">
          <cell r="B71" t="str">
            <v>BT.205.MD.01</v>
          </cell>
          <cell r="D71" t="str">
            <v>Memorial Descritivo</v>
          </cell>
          <cell r="E71" t="str">
            <v>7 dias</v>
          </cell>
          <cell r="F71">
            <v>38852.333333333336</v>
          </cell>
          <cell r="G71">
            <v>38960.333333333336</v>
          </cell>
          <cell r="H71" t="str">
            <v>NA</v>
          </cell>
          <cell r="I71">
            <v>38861.729166666664</v>
          </cell>
          <cell r="J71">
            <v>38972.729166666664</v>
          </cell>
          <cell r="K71" t="str">
            <v>NA</v>
          </cell>
          <cell r="L71">
            <v>0.08</v>
          </cell>
          <cell r="M71">
            <v>1.88</v>
          </cell>
          <cell r="N71">
            <v>0</v>
          </cell>
          <cell r="O71">
            <v>0</v>
          </cell>
          <cell r="P71">
            <v>0</v>
          </cell>
          <cell r="Q71" t="str">
            <v>36;39</v>
          </cell>
          <cell r="S71" t="str">
            <v>EQUIPE TSA</v>
          </cell>
          <cell r="T71">
            <v>38972</v>
          </cell>
        </row>
        <row r="72">
          <cell r="D72" t="str">
            <v>Projeto Detalhado</v>
          </cell>
          <cell r="E72" t="str">
            <v>105 dias</v>
          </cell>
          <cell r="F72">
            <v>38845.375</v>
          </cell>
          <cell r="G72">
            <v>38866.333333333336</v>
          </cell>
          <cell r="H72">
            <v>38866.333333333336</v>
          </cell>
          <cell r="I72">
            <v>38953.729166666664</v>
          </cell>
          <cell r="J72">
            <v>39022.729166666664</v>
          </cell>
          <cell r="K72" t="str">
            <v>NA</v>
          </cell>
          <cell r="L72">
            <v>5.51</v>
          </cell>
          <cell r="M72">
            <v>126.13</v>
          </cell>
          <cell r="N72">
            <v>5.88</v>
          </cell>
          <cell r="O72">
            <v>4.66</v>
          </cell>
          <cell r="P72">
            <v>4.66</v>
          </cell>
          <cell r="T72">
            <v>39022</v>
          </cell>
        </row>
        <row r="73">
          <cell r="D73" t="str">
            <v>Tubulação</v>
          </cell>
          <cell r="E73" t="str">
            <v>8 dias</v>
          </cell>
          <cell r="F73">
            <v>38911.333333333336</v>
          </cell>
          <cell r="G73">
            <v>38987.333333333336</v>
          </cell>
          <cell r="H73" t="str">
            <v>NA</v>
          </cell>
          <cell r="I73">
            <v>38923.729166666664</v>
          </cell>
          <cell r="J73">
            <v>38996.729166666664</v>
          </cell>
          <cell r="K73" t="str">
            <v>NA</v>
          </cell>
          <cell r="L73">
            <v>0.31</v>
          </cell>
          <cell r="M73">
            <v>7</v>
          </cell>
          <cell r="N73">
            <v>0</v>
          </cell>
          <cell r="O73">
            <v>0</v>
          </cell>
          <cell r="P73">
            <v>0</v>
          </cell>
          <cell r="T73">
            <v>38996</v>
          </cell>
        </row>
        <row r="74">
          <cell r="B74" t="str">
            <v>DH.205.RT.01</v>
          </cell>
          <cell r="D74" t="str">
            <v>Relatório Técnico - Proposta Técnica Bombas</v>
          </cell>
          <cell r="E74" t="str">
            <v>8 dias</v>
          </cell>
          <cell r="F74">
            <v>38911.333333333336</v>
          </cell>
          <cell r="G74">
            <v>38987.333333333336</v>
          </cell>
          <cell r="H74" t="str">
            <v>NA</v>
          </cell>
          <cell r="I74">
            <v>38923.729166666664</v>
          </cell>
          <cell r="J74">
            <v>38996.729166666664</v>
          </cell>
          <cell r="K74" t="str">
            <v>NA</v>
          </cell>
          <cell r="L74">
            <v>0.31</v>
          </cell>
          <cell r="M74">
            <v>7</v>
          </cell>
          <cell r="N74">
            <v>0</v>
          </cell>
          <cell r="O74">
            <v>0</v>
          </cell>
          <cell r="P74">
            <v>0</v>
          </cell>
          <cell r="Q74" t="str">
            <v>42TI+45 dias</v>
          </cell>
          <cell r="S74" t="str">
            <v>EQUIPE TUB</v>
          </cell>
          <cell r="T74">
            <v>38996</v>
          </cell>
        </row>
        <row r="75">
          <cell r="D75" t="str">
            <v>Civil</v>
          </cell>
          <cell r="E75" t="str">
            <v>105 dias</v>
          </cell>
          <cell r="F75">
            <v>38845.333333333336</v>
          </cell>
          <cell r="G75">
            <v>38866.333333333336</v>
          </cell>
          <cell r="H75">
            <v>38866.333333333336</v>
          </cell>
          <cell r="I75">
            <v>38894.729166666664</v>
          </cell>
          <cell r="J75">
            <v>39022.729166666664</v>
          </cell>
          <cell r="K75" t="str">
            <v>NA</v>
          </cell>
          <cell r="L75">
            <v>1.26</v>
          </cell>
          <cell r="M75">
            <v>28.88</v>
          </cell>
          <cell r="N75">
            <v>5.88</v>
          </cell>
          <cell r="O75">
            <v>20.350000000000001</v>
          </cell>
          <cell r="P75">
            <v>20.350000000000001</v>
          </cell>
          <cell r="T75">
            <v>39022</v>
          </cell>
        </row>
        <row r="76">
          <cell r="B76" t="str">
            <v>DC.205.DD.01</v>
          </cell>
          <cell r="D76" t="str">
            <v>Desenho De Detalhamento - Transportadores</v>
          </cell>
          <cell r="E76" t="str">
            <v>18 dias</v>
          </cell>
          <cell r="F76">
            <v>38866.333333333336</v>
          </cell>
          <cell r="G76">
            <v>38995.333333333336</v>
          </cell>
          <cell r="H76" t="str">
            <v>NA</v>
          </cell>
          <cell r="I76">
            <v>38894.729166666664</v>
          </cell>
          <cell r="J76">
            <v>39022.729166666664</v>
          </cell>
          <cell r="K76" t="str">
            <v>NA</v>
          </cell>
          <cell r="L76">
            <v>0.61</v>
          </cell>
          <cell r="M76">
            <v>14</v>
          </cell>
          <cell r="N76">
            <v>0</v>
          </cell>
          <cell r="O76">
            <v>0</v>
          </cell>
          <cell r="P76">
            <v>0</v>
          </cell>
          <cell r="Q76" t="str">
            <v>32TI+45 dias</v>
          </cell>
          <cell r="S76" t="str">
            <v>EQUIPE CIV</v>
          </cell>
          <cell r="T76">
            <v>39022</v>
          </cell>
        </row>
        <row r="77">
          <cell r="B77" t="str">
            <v>DC.205.NS.01</v>
          </cell>
          <cell r="D77" t="str">
            <v>Notas De Serviço - Terraplenagem</v>
          </cell>
          <cell r="E77" t="str">
            <v>15 dias</v>
          </cell>
          <cell r="F77">
            <v>38845.333333333336</v>
          </cell>
          <cell r="G77">
            <v>38918.333333333336</v>
          </cell>
          <cell r="H77" t="str">
            <v>NA</v>
          </cell>
          <cell r="I77">
            <v>38862.729166666664</v>
          </cell>
          <cell r="J77">
            <v>38938.729166666664</v>
          </cell>
          <cell r="K77" t="str">
            <v>NA</v>
          </cell>
          <cell r="L77">
            <v>0.22</v>
          </cell>
          <cell r="M77">
            <v>5</v>
          </cell>
          <cell r="N77">
            <v>0</v>
          </cell>
          <cell r="O77">
            <v>0</v>
          </cell>
          <cell r="P77">
            <v>0</v>
          </cell>
          <cell r="Q77" t="str">
            <v>16;579II</v>
          </cell>
          <cell r="S77" t="str">
            <v>EQUIPE CIV</v>
          </cell>
          <cell r="T77">
            <v>38938</v>
          </cell>
        </row>
        <row r="78">
          <cell r="B78" t="str">
            <v>DC.205.ET.01</v>
          </cell>
          <cell r="D78" t="str">
            <v>Especificação Técnica - Terraplenagem</v>
          </cell>
          <cell r="E78" t="str">
            <v>10 dias</v>
          </cell>
          <cell r="F78">
            <v>38852.333333333336</v>
          </cell>
          <cell r="G78">
            <v>38866.333333333336</v>
          </cell>
          <cell r="H78">
            <v>38866.333333333336</v>
          </cell>
          <cell r="I78">
            <v>38866.729166666664</v>
          </cell>
          <cell r="J78">
            <v>38877.729166666664</v>
          </cell>
          <cell r="K78">
            <v>38877.729166666664</v>
          </cell>
          <cell r="L78">
            <v>0.26</v>
          </cell>
          <cell r="M78">
            <v>5.88</v>
          </cell>
          <cell r="N78">
            <v>5.88</v>
          </cell>
          <cell r="O78">
            <v>100</v>
          </cell>
          <cell r="P78">
            <v>100</v>
          </cell>
          <cell r="Q78" t="str">
            <v>16II</v>
          </cell>
          <cell r="S78" t="str">
            <v>EQUIPE CIV</v>
          </cell>
          <cell r="T78">
            <v>38877</v>
          </cell>
        </row>
        <row r="79">
          <cell r="B79" t="str">
            <v>DC.205.MC.01</v>
          </cell>
          <cell r="D79" t="str">
            <v>Memória De Cálculo - Drenagem Pluvial</v>
          </cell>
          <cell r="E79" t="str">
            <v>2 dias</v>
          </cell>
          <cell r="F79">
            <v>38866.333333333336</v>
          </cell>
          <cell r="G79">
            <v>38951.333333333336</v>
          </cell>
          <cell r="H79" t="str">
            <v>NA</v>
          </cell>
          <cell r="I79">
            <v>38868.729166666664</v>
          </cell>
          <cell r="J79">
            <v>38952.729166666664</v>
          </cell>
          <cell r="K79" t="str">
            <v>NA</v>
          </cell>
          <cell r="L79">
            <v>0.17</v>
          </cell>
          <cell r="M79">
            <v>4</v>
          </cell>
          <cell r="N79">
            <v>0</v>
          </cell>
          <cell r="O79">
            <v>0</v>
          </cell>
          <cell r="P79">
            <v>0</v>
          </cell>
          <cell r="Q79">
            <v>690</v>
          </cell>
          <cell r="S79" t="str">
            <v>EQUIPE CIV</v>
          </cell>
          <cell r="T79">
            <v>38952</v>
          </cell>
        </row>
        <row r="80">
          <cell r="D80" t="str">
            <v>Estrutura Metálica</v>
          </cell>
          <cell r="E80" t="str">
            <v>12 dias</v>
          </cell>
          <cell r="F80">
            <v>38903.333333333336</v>
          </cell>
          <cell r="G80">
            <v>38965.333333333336</v>
          </cell>
          <cell r="H80" t="str">
            <v>NA</v>
          </cell>
          <cell r="I80">
            <v>38922.729166666664</v>
          </cell>
          <cell r="J80">
            <v>38982.729166666664</v>
          </cell>
          <cell r="K80" t="str">
            <v>NA</v>
          </cell>
          <cell r="L80">
            <v>0.99</v>
          </cell>
          <cell r="M80">
            <v>22.75</v>
          </cell>
          <cell r="N80">
            <v>0</v>
          </cell>
          <cell r="O80">
            <v>0</v>
          </cell>
          <cell r="P80">
            <v>0</v>
          </cell>
          <cell r="T80">
            <v>38982</v>
          </cell>
        </row>
        <row r="81">
          <cell r="B81" t="str">
            <v>DD.205.DP.01</v>
          </cell>
          <cell r="D81" t="str">
            <v>Desenho De Projeto - Pipe Rack</v>
          </cell>
          <cell r="E81" t="str">
            <v>12 dias</v>
          </cell>
          <cell r="F81">
            <v>38903.333333333336</v>
          </cell>
          <cell r="G81">
            <v>38965.333333333336</v>
          </cell>
          <cell r="H81" t="str">
            <v>NA</v>
          </cell>
          <cell r="I81">
            <v>38919.729166666664</v>
          </cell>
          <cell r="J81">
            <v>38982.729166666664</v>
          </cell>
          <cell r="K81" t="str">
            <v>NA</v>
          </cell>
          <cell r="L81">
            <v>0.44</v>
          </cell>
          <cell r="M81">
            <v>10</v>
          </cell>
          <cell r="N81">
            <v>0</v>
          </cell>
          <cell r="O81">
            <v>0</v>
          </cell>
          <cell r="P81">
            <v>0</v>
          </cell>
          <cell r="Q81">
            <v>60</v>
          </cell>
          <cell r="R81" t="str">
            <v>80TT</v>
          </cell>
          <cell r="S81" t="str">
            <v>EQUIPE MET</v>
          </cell>
          <cell r="T81">
            <v>38982</v>
          </cell>
        </row>
        <row r="82">
          <cell r="B82" t="str">
            <v>DD.205.LM.01</v>
          </cell>
          <cell r="D82" t="str">
            <v>Lista De Materiais - Pipe Rack</v>
          </cell>
          <cell r="E82" t="str">
            <v>1 dia</v>
          </cell>
          <cell r="F82">
            <v>38919.333333333336</v>
          </cell>
          <cell r="G82">
            <v>38982.333333333336</v>
          </cell>
          <cell r="H82" t="str">
            <v>NA</v>
          </cell>
          <cell r="I82">
            <v>38922.729166666664</v>
          </cell>
          <cell r="J82">
            <v>38982.729166666664</v>
          </cell>
          <cell r="K82" t="str">
            <v>NA</v>
          </cell>
          <cell r="L82">
            <v>0.01</v>
          </cell>
          <cell r="M82">
            <v>0.25</v>
          </cell>
          <cell r="N82">
            <v>0</v>
          </cell>
          <cell r="O82">
            <v>0</v>
          </cell>
          <cell r="P82">
            <v>0</v>
          </cell>
          <cell r="Q82" t="str">
            <v>79TT</v>
          </cell>
          <cell r="S82" t="str">
            <v>EQUIPE MET</v>
          </cell>
          <cell r="T82">
            <v>38982</v>
          </cell>
        </row>
        <row r="83">
          <cell r="B83" t="str">
            <v>DD.205.MC.01</v>
          </cell>
          <cell r="D83" t="str">
            <v>Memória De Cálculo - Pipe Rack</v>
          </cell>
          <cell r="E83" t="str">
            <v>12 dias</v>
          </cell>
          <cell r="F83">
            <v>38903.333333333336</v>
          </cell>
          <cell r="G83">
            <v>38965.333333333336</v>
          </cell>
          <cell r="H83" t="str">
            <v>NA</v>
          </cell>
          <cell r="I83">
            <v>38919.729166666664</v>
          </cell>
          <cell r="J83">
            <v>38982.729166666664</v>
          </cell>
          <cell r="K83" t="str">
            <v>NA</v>
          </cell>
          <cell r="L83">
            <v>0.55000000000000004</v>
          </cell>
          <cell r="M83">
            <v>12.5</v>
          </cell>
          <cell r="N83">
            <v>0</v>
          </cell>
          <cell r="O83">
            <v>0</v>
          </cell>
          <cell r="P83">
            <v>0</v>
          </cell>
          <cell r="Q83">
            <v>60</v>
          </cell>
          <cell r="S83" t="str">
            <v>EQUIPE MET</v>
          </cell>
          <cell r="T83">
            <v>38982</v>
          </cell>
        </row>
        <row r="84">
          <cell r="D84" t="str">
            <v>Instrumentação</v>
          </cell>
          <cell r="E84" t="str">
            <v>24 dias</v>
          </cell>
          <cell r="F84">
            <v>38911.333333333336</v>
          </cell>
          <cell r="G84">
            <v>38975.333333333336</v>
          </cell>
          <cell r="H84" t="str">
            <v>NA</v>
          </cell>
          <cell r="I84">
            <v>38953.729166666664</v>
          </cell>
          <cell r="J84">
            <v>39010.729166666664</v>
          </cell>
          <cell r="K84" t="str">
            <v>NA</v>
          </cell>
          <cell r="L84">
            <v>2.95</v>
          </cell>
          <cell r="M84">
            <v>67.5</v>
          </cell>
          <cell r="N84">
            <v>0</v>
          </cell>
          <cell r="O84">
            <v>0</v>
          </cell>
          <cell r="P84">
            <v>0</v>
          </cell>
          <cell r="R84" t="str">
            <v>113;134;157;230;269;417</v>
          </cell>
          <cell r="T84">
            <v>39010</v>
          </cell>
        </row>
        <row r="85">
          <cell r="B85" t="str">
            <v>DT.205.DE.01</v>
          </cell>
          <cell r="D85" t="str">
            <v>Detalhes Típicos</v>
          </cell>
          <cell r="E85" t="str">
            <v>6 dias</v>
          </cell>
          <cell r="F85">
            <v>38911.333333333336</v>
          </cell>
          <cell r="G85">
            <v>38975.333333333336</v>
          </cell>
          <cell r="H85" t="str">
            <v>NA</v>
          </cell>
          <cell r="I85">
            <v>38923.729166666664</v>
          </cell>
          <cell r="J85">
            <v>38982.729166666664</v>
          </cell>
          <cell r="K85" t="str">
            <v>NA</v>
          </cell>
          <cell r="L85">
            <v>0.22</v>
          </cell>
          <cell r="M85">
            <v>5</v>
          </cell>
          <cell r="N85">
            <v>0</v>
          </cell>
          <cell r="O85">
            <v>0</v>
          </cell>
          <cell r="P85">
            <v>0</v>
          </cell>
          <cell r="Q85" t="str">
            <v>63;65;68</v>
          </cell>
          <cell r="R85" t="str">
            <v>84II</v>
          </cell>
          <cell r="S85" t="str">
            <v>EQUIPE TSA</v>
          </cell>
          <cell r="T85">
            <v>38982</v>
          </cell>
        </row>
        <row r="86">
          <cell r="B86" t="str">
            <v>DT.205.DI.01</v>
          </cell>
          <cell r="D86" t="str">
            <v>Diagrama De Interligação</v>
          </cell>
          <cell r="E86" t="str">
            <v>24 dias</v>
          </cell>
          <cell r="F86">
            <v>38926.333333333336</v>
          </cell>
          <cell r="G86">
            <v>38975.333333333336</v>
          </cell>
          <cell r="H86" t="str">
            <v>NA</v>
          </cell>
          <cell r="I86">
            <v>38953.729166666664</v>
          </cell>
          <cell r="J86">
            <v>39010.729166666664</v>
          </cell>
          <cell r="K86" t="str">
            <v>NA</v>
          </cell>
          <cell r="L86">
            <v>2.73</v>
          </cell>
          <cell r="M86">
            <v>62.5</v>
          </cell>
          <cell r="N86">
            <v>0</v>
          </cell>
          <cell r="O86">
            <v>0</v>
          </cell>
          <cell r="P86">
            <v>0</v>
          </cell>
          <cell r="Q86" t="str">
            <v>83II</v>
          </cell>
          <cell r="S86" t="str">
            <v>EQUIPE TSA[200%]</v>
          </cell>
          <cell r="T86">
            <v>39010</v>
          </cell>
        </row>
        <row r="87">
          <cell r="B87" t="str">
            <v>1.1.2</v>
          </cell>
          <cell r="C87" t="str">
            <v>210A</v>
          </cell>
          <cell r="D87" t="str">
            <v>Britagem Primária (1A)</v>
          </cell>
          <cell r="E87" t="str">
            <v>107 dias</v>
          </cell>
          <cell r="F87">
            <v>38811.333333333336</v>
          </cell>
          <cell r="G87">
            <v>38862.333333333336</v>
          </cell>
          <cell r="H87">
            <v>38862.333333333336</v>
          </cell>
          <cell r="I87">
            <v>38945.729166666664</v>
          </cell>
          <cell r="J87">
            <v>39022.729166666664</v>
          </cell>
          <cell r="K87" t="str">
            <v>NA</v>
          </cell>
          <cell r="L87">
            <v>5.62</v>
          </cell>
          <cell r="M87">
            <v>128.5</v>
          </cell>
          <cell r="N87">
            <v>21.66</v>
          </cell>
          <cell r="O87">
            <v>16.86</v>
          </cell>
          <cell r="P87">
            <v>16.86</v>
          </cell>
          <cell r="T87">
            <v>39022</v>
          </cell>
        </row>
        <row r="88">
          <cell r="D88" t="str">
            <v>Projeto Básico</v>
          </cell>
          <cell r="E88" t="str">
            <v>59 dias</v>
          </cell>
          <cell r="F88">
            <v>38811.333333333336</v>
          </cell>
          <cell r="G88">
            <v>38862.333333333336</v>
          </cell>
          <cell r="H88">
            <v>38862.333333333336</v>
          </cell>
          <cell r="I88">
            <v>38845.729166666664</v>
          </cell>
          <cell r="J88">
            <v>38950.729166666664</v>
          </cell>
          <cell r="K88" t="str">
            <v>NA</v>
          </cell>
          <cell r="L88">
            <v>1.54</v>
          </cell>
          <cell r="M88">
            <v>35.130000000000003</v>
          </cell>
          <cell r="N88">
            <v>21.66</v>
          </cell>
          <cell r="O88">
            <v>61.67</v>
          </cell>
          <cell r="P88">
            <v>61.67</v>
          </cell>
          <cell r="T88">
            <v>38950</v>
          </cell>
        </row>
        <row r="89">
          <cell r="D89" t="str">
            <v>Processo</v>
          </cell>
          <cell r="E89" t="str">
            <v>14 dias</v>
          </cell>
          <cell r="F89">
            <v>38824.333333333336</v>
          </cell>
          <cell r="G89">
            <v>38908.333333333336</v>
          </cell>
          <cell r="H89">
            <v>38908.333333333336</v>
          </cell>
          <cell r="I89">
            <v>38825.729166666664</v>
          </cell>
          <cell r="J89">
            <v>38925.729166666664</v>
          </cell>
          <cell r="K89" t="str">
            <v>NA</v>
          </cell>
          <cell r="L89">
            <v>0.17</v>
          </cell>
          <cell r="M89">
            <v>3.88</v>
          </cell>
          <cell r="N89">
            <v>3.69</v>
          </cell>
          <cell r="O89">
            <v>95.16</v>
          </cell>
          <cell r="P89">
            <v>95.16</v>
          </cell>
          <cell r="T89">
            <v>38925</v>
          </cell>
        </row>
        <row r="90">
          <cell r="B90" t="str">
            <v>BP.210.FD.01</v>
          </cell>
          <cell r="D90" t="str">
            <v>Folha De Dados - Britador e Peneira</v>
          </cell>
          <cell r="E90" t="str">
            <v>14 dias</v>
          </cell>
          <cell r="F90">
            <v>38824.333333333336</v>
          </cell>
          <cell r="G90">
            <v>38908.333333333336</v>
          </cell>
          <cell r="H90">
            <v>38908.333333333336</v>
          </cell>
          <cell r="I90">
            <v>38825.729166666664</v>
          </cell>
          <cell r="J90">
            <v>38925.729166666664</v>
          </cell>
          <cell r="K90" t="str">
            <v>NA</v>
          </cell>
          <cell r="L90">
            <v>0.17</v>
          </cell>
          <cell r="M90">
            <v>3.88</v>
          </cell>
          <cell r="N90">
            <v>3.69</v>
          </cell>
          <cell r="O90">
            <v>95.16</v>
          </cell>
          <cell r="P90">
            <v>95.16</v>
          </cell>
          <cell r="Q90" t="str">
            <v>14II</v>
          </cell>
          <cell r="R90" t="str">
            <v>365II</v>
          </cell>
          <cell r="S90" t="str">
            <v>EQUIPE PRO[71%]</v>
          </cell>
          <cell r="T90">
            <v>38925</v>
          </cell>
        </row>
        <row r="91">
          <cell r="D91" t="str">
            <v>Mecânica</v>
          </cell>
          <cell r="E91" t="str">
            <v>59 dias</v>
          </cell>
          <cell r="F91">
            <v>38811.333333333336</v>
          </cell>
          <cell r="G91">
            <v>38862.333333333336</v>
          </cell>
          <cell r="H91">
            <v>38862.333333333336</v>
          </cell>
          <cell r="I91">
            <v>38845.729166666664</v>
          </cell>
          <cell r="J91">
            <v>38950.729166666664</v>
          </cell>
          <cell r="K91" t="str">
            <v>NA</v>
          </cell>
          <cell r="L91">
            <v>0.93</v>
          </cell>
          <cell r="M91">
            <v>21.38</v>
          </cell>
          <cell r="N91">
            <v>17.079999999999998</v>
          </cell>
          <cell r="O91">
            <v>79.88</v>
          </cell>
          <cell r="P91">
            <v>79.88</v>
          </cell>
          <cell r="T91">
            <v>38950</v>
          </cell>
        </row>
        <row r="92">
          <cell r="B92" t="str">
            <v>BB.210.DB.01</v>
          </cell>
          <cell r="D92" t="str">
            <v>Desenho Básico - Britagem e Pereiramento Primário</v>
          </cell>
          <cell r="E92" t="str">
            <v>44 dias</v>
          </cell>
          <cell r="F92">
            <v>38811.333333333336</v>
          </cell>
          <cell r="G92">
            <v>38862.333333333336</v>
          </cell>
          <cell r="H92">
            <v>38862.333333333336</v>
          </cell>
          <cell r="I92">
            <v>38827.729166666664</v>
          </cell>
          <cell r="J92">
            <v>38925.729166666664</v>
          </cell>
          <cell r="K92" t="str">
            <v>NA</v>
          </cell>
          <cell r="L92">
            <v>0.26</v>
          </cell>
          <cell r="M92">
            <v>6</v>
          </cell>
          <cell r="N92">
            <v>5.4</v>
          </cell>
          <cell r="O92">
            <v>90</v>
          </cell>
          <cell r="P92">
            <v>90</v>
          </cell>
          <cell r="Q92" t="str">
            <v>14II</v>
          </cell>
          <cell r="R92" t="str">
            <v>96;93;119II;161II;91;92;99;102;308II;367</v>
          </cell>
          <cell r="S92" t="str">
            <v>EQUIPE MEC[50%]</v>
          </cell>
          <cell r="T92">
            <v>38925</v>
          </cell>
        </row>
        <row r="93">
          <cell r="B93" t="str">
            <v>BB.210.DB.02</v>
          </cell>
          <cell r="D93" t="str">
            <v>Desenho Básico - Transports. e Alimentadores</v>
          </cell>
          <cell r="E93" t="str">
            <v>10 dias</v>
          </cell>
          <cell r="F93">
            <v>38811.333333333336</v>
          </cell>
          <cell r="G93">
            <v>38926.333333333336</v>
          </cell>
          <cell r="H93">
            <v>38926.333333333336</v>
          </cell>
          <cell r="I93">
            <v>38827.729166666664</v>
          </cell>
          <cell r="J93">
            <v>38939.729166666664</v>
          </cell>
          <cell r="K93" t="str">
            <v>NA</v>
          </cell>
          <cell r="L93">
            <v>0.22</v>
          </cell>
          <cell r="M93">
            <v>5</v>
          </cell>
          <cell r="N93">
            <v>2.1</v>
          </cell>
          <cell r="O93">
            <v>42</v>
          </cell>
          <cell r="P93">
            <v>42</v>
          </cell>
          <cell r="Q93">
            <v>90</v>
          </cell>
          <cell r="R93" t="str">
            <v>92;94II;99;120</v>
          </cell>
          <cell r="S93" t="str">
            <v>EQUIPE MEC</v>
          </cell>
          <cell r="T93">
            <v>38939</v>
          </cell>
        </row>
        <row r="94">
          <cell r="D94" t="str">
            <v>APROVAÇÃO EBX</v>
          </cell>
          <cell r="E94" t="str">
            <v>5 dias</v>
          </cell>
          <cell r="F94">
            <v>38827.333333333336</v>
          </cell>
          <cell r="G94">
            <v>38940.333333333336</v>
          </cell>
          <cell r="H94" t="str">
            <v>NA</v>
          </cell>
          <cell r="I94">
            <v>38835.729166666664</v>
          </cell>
          <cell r="J94">
            <v>38950.729166666664</v>
          </cell>
          <cell r="K94" t="str">
            <v>NA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 t="str">
            <v>#ERRO</v>
          </cell>
          <cell r="Q94" t="str">
            <v>90;91</v>
          </cell>
          <cell r="T94">
            <v>38950</v>
          </cell>
        </row>
        <row r="95">
          <cell r="B95" t="str">
            <v>BB.210.ET.01</v>
          </cell>
          <cell r="D95" t="str">
            <v>Especif. Técnica - Grelhas Vibratórios/ Aliment. Placas</v>
          </cell>
          <cell r="E95" t="str">
            <v>10 dias</v>
          </cell>
          <cell r="F95">
            <v>38827.333333333336</v>
          </cell>
          <cell r="G95">
            <v>38926.333333333336</v>
          </cell>
          <cell r="H95">
            <v>38926.333333333336</v>
          </cell>
          <cell r="I95">
            <v>38845.729166666664</v>
          </cell>
          <cell r="J95">
            <v>38939.729166666664</v>
          </cell>
          <cell r="K95" t="str">
            <v>NA</v>
          </cell>
          <cell r="L95">
            <v>0.21</v>
          </cell>
          <cell r="M95">
            <v>4.88</v>
          </cell>
          <cell r="N95">
            <v>4.63</v>
          </cell>
          <cell r="O95">
            <v>94.87</v>
          </cell>
          <cell r="P95">
            <v>94.87</v>
          </cell>
          <cell r="Q95">
            <v>90</v>
          </cell>
          <cell r="S95" t="str">
            <v>EQUIPE MEC</v>
          </cell>
          <cell r="T95">
            <v>38939</v>
          </cell>
        </row>
        <row r="96">
          <cell r="B96" t="str">
            <v>BB.210.FD.01</v>
          </cell>
          <cell r="D96" t="str">
            <v>Folha De Dados - Transportadores</v>
          </cell>
          <cell r="E96" t="str">
            <v>10 dias</v>
          </cell>
          <cell r="F96">
            <v>38840.333333333336</v>
          </cell>
          <cell r="G96">
            <v>38926.333333333336</v>
          </cell>
          <cell r="H96">
            <v>38926.333333333336</v>
          </cell>
          <cell r="I96">
            <v>38845.729166666664</v>
          </cell>
          <cell r="J96">
            <v>38939.729166666664</v>
          </cell>
          <cell r="K96" t="str">
            <v>NA</v>
          </cell>
          <cell r="L96">
            <v>0.24</v>
          </cell>
          <cell r="M96">
            <v>5.5</v>
          </cell>
          <cell r="N96">
            <v>4.95</v>
          </cell>
          <cell r="O96">
            <v>90</v>
          </cell>
          <cell r="P96">
            <v>90</v>
          </cell>
          <cell r="Q96" t="str">
            <v>91II</v>
          </cell>
          <cell r="S96" t="str">
            <v>EQUIPE MEC[30%]</v>
          </cell>
          <cell r="T96">
            <v>38939</v>
          </cell>
        </row>
        <row r="97">
          <cell r="D97" t="str">
            <v>Estrutura Metálica</v>
          </cell>
          <cell r="E97" t="str">
            <v>10 dias</v>
          </cell>
          <cell r="F97">
            <v>38827.333333333336</v>
          </cell>
          <cell r="G97">
            <v>38926.333333333336</v>
          </cell>
          <cell r="H97">
            <v>38926.333333333336</v>
          </cell>
          <cell r="I97">
            <v>38845.729166666664</v>
          </cell>
          <cell r="J97">
            <v>38939.729166666664</v>
          </cell>
          <cell r="K97" t="str">
            <v>NA</v>
          </cell>
          <cell r="L97">
            <v>0.43</v>
          </cell>
          <cell r="M97">
            <v>9.8800000000000008</v>
          </cell>
          <cell r="N97">
            <v>0.9</v>
          </cell>
          <cell r="O97">
            <v>9.11</v>
          </cell>
          <cell r="P97">
            <v>9.11</v>
          </cell>
          <cell r="T97">
            <v>38939</v>
          </cell>
        </row>
        <row r="98">
          <cell r="B98" t="str">
            <v>BD.210.MC.01</v>
          </cell>
          <cell r="D98" t="str">
            <v>Memória De Cálculo</v>
          </cell>
          <cell r="E98" t="str">
            <v>10 dias</v>
          </cell>
          <cell r="F98">
            <v>38827.333333333336</v>
          </cell>
          <cell r="G98">
            <v>38926.333333333336</v>
          </cell>
          <cell r="H98">
            <v>38926.333333333336</v>
          </cell>
          <cell r="I98">
            <v>38845.729166666664</v>
          </cell>
          <cell r="J98">
            <v>38939.729166666664</v>
          </cell>
          <cell r="K98" t="str">
            <v>NA</v>
          </cell>
          <cell r="L98">
            <v>0.43</v>
          </cell>
          <cell r="M98">
            <v>9.8800000000000008</v>
          </cell>
          <cell r="N98">
            <v>0.9</v>
          </cell>
          <cell r="O98">
            <v>9.11</v>
          </cell>
          <cell r="P98">
            <v>9.11</v>
          </cell>
          <cell r="Q98">
            <v>90</v>
          </cell>
          <cell r="R98" t="str">
            <v>102II</v>
          </cell>
          <cell r="S98" t="str">
            <v>EQUIPE MET</v>
          </cell>
          <cell r="T98">
            <v>38939</v>
          </cell>
        </row>
        <row r="99">
          <cell r="D99" t="str">
            <v>Projeto Detalhado</v>
          </cell>
          <cell r="E99" t="str">
            <v>63 dias</v>
          </cell>
          <cell r="F99">
            <v>38870.333333333336</v>
          </cell>
          <cell r="G99">
            <v>38926.333333333336</v>
          </cell>
          <cell r="H99" t="str">
            <v>NA</v>
          </cell>
          <cell r="I99">
            <v>38945.729166666664</v>
          </cell>
          <cell r="J99">
            <v>39022.729166666664</v>
          </cell>
          <cell r="K99" t="str">
            <v>NA</v>
          </cell>
          <cell r="L99">
            <v>4.08</v>
          </cell>
          <cell r="M99">
            <v>93.38</v>
          </cell>
          <cell r="N99">
            <v>0</v>
          </cell>
          <cell r="O99">
            <v>0</v>
          </cell>
          <cell r="P99">
            <v>0</v>
          </cell>
          <cell r="T99">
            <v>39022</v>
          </cell>
        </row>
        <row r="100">
          <cell r="D100" t="str">
            <v>Mecânica</v>
          </cell>
          <cell r="E100" t="str">
            <v>9 dias</v>
          </cell>
          <cell r="F100">
            <v>38870.333333333336</v>
          </cell>
          <cell r="G100">
            <v>38951.333333333336</v>
          </cell>
          <cell r="H100" t="str">
            <v>NA</v>
          </cell>
          <cell r="I100">
            <v>38897.729166666664</v>
          </cell>
          <cell r="J100">
            <v>38961.729166666664</v>
          </cell>
          <cell r="K100" t="str">
            <v>NA</v>
          </cell>
          <cell r="L100">
            <v>0.96</v>
          </cell>
          <cell r="M100">
            <v>22</v>
          </cell>
          <cell r="N100">
            <v>0</v>
          </cell>
          <cell r="O100">
            <v>0</v>
          </cell>
          <cell r="P100">
            <v>0</v>
          </cell>
          <cell r="T100">
            <v>38961</v>
          </cell>
        </row>
        <row r="101">
          <cell r="B101" t="str">
            <v>DB.210.DD.02</v>
          </cell>
          <cell r="D101" t="str">
            <v>Desenho De Detalhamento - Caldeiraria/ Chute</v>
          </cell>
          <cell r="E101" t="str">
            <v>8 dias</v>
          </cell>
          <cell r="F101">
            <v>38870.333333333336</v>
          </cell>
          <cell r="G101">
            <v>38952.333333333336</v>
          </cell>
          <cell r="H101" t="str">
            <v>NA</v>
          </cell>
          <cell r="I101">
            <v>38882.729166666664</v>
          </cell>
          <cell r="J101">
            <v>38961.729166666664</v>
          </cell>
          <cell r="K101" t="str">
            <v>NA</v>
          </cell>
          <cell r="L101">
            <v>0.74</v>
          </cell>
          <cell r="M101">
            <v>17</v>
          </cell>
          <cell r="N101">
            <v>0</v>
          </cell>
          <cell r="O101">
            <v>0</v>
          </cell>
          <cell r="P101">
            <v>0</v>
          </cell>
          <cell r="Q101" t="str">
            <v>30TI+10 dias;90;91</v>
          </cell>
          <cell r="R101" t="str">
            <v>100TT</v>
          </cell>
          <cell r="S101" t="str">
            <v>EQUIPE MEC</v>
          </cell>
          <cell r="T101">
            <v>38961</v>
          </cell>
        </row>
        <row r="102">
          <cell r="B102" t="str">
            <v>DB.210.DM.02</v>
          </cell>
          <cell r="D102" t="str">
            <v>Diagrama De Montagem - Moega e Britagem</v>
          </cell>
          <cell r="E102" t="str">
            <v>9 dias</v>
          </cell>
          <cell r="F102">
            <v>38882.333333333336</v>
          </cell>
          <cell r="G102">
            <v>38951.333333333336</v>
          </cell>
          <cell r="H102" t="str">
            <v>NA</v>
          </cell>
          <cell r="I102">
            <v>38897.729166666664</v>
          </cell>
          <cell r="J102">
            <v>38961.729166666664</v>
          </cell>
          <cell r="K102" t="str">
            <v>NA</v>
          </cell>
          <cell r="L102">
            <v>0.22</v>
          </cell>
          <cell r="M102">
            <v>5</v>
          </cell>
          <cell r="N102">
            <v>0</v>
          </cell>
          <cell r="O102">
            <v>0</v>
          </cell>
          <cell r="P102">
            <v>0</v>
          </cell>
          <cell r="Q102" t="str">
            <v>99TT</v>
          </cell>
          <cell r="R102">
            <v>104</v>
          </cell>
          <cell r="S102" t="str">
            <v>EQUIPE MEC</v>
          </cell>
          <cell r="T102">
            <v>38961</v>
          </cell>
        </row>
        <row r="103">
          <cell r="D103" t="str">
            <v>Civil</v>
          </cell>
          <cell r="E103" t="str">
            <v>19 dias</v>
          </cell>
          <cell r="F103">
            <v>38870.333333333336</v>
          </cell>
          <cell r="G103">
            <v>38926.333333333336</v>
          </cell>
          <cell r="H103" t="str">
            <v>NA</v>
          </cell>
          <cell r="I103">
            <v>38901.729166666664</v>
          </cell>
          <cell r="J103">
            <v>38954.729166666664</v>
          </cell>
          <cell r="K103" t="str">
            <v>NA</v>
          </cell>
          <cell r="L103">
            <v>0.79</v>
          </cell>
          <cell r="M103">
            <v>18</v>
          </cell>
          <cell r="N103">
            <v>0</v>
          </cell>
          <cell r="O103">
            <v>0</v>
          </cell>
          <cell r="P103">
            <v>0</v>
          </cell>
          <cell r="T103">
            <v>38954</v>
          </cell>
        </row>
        <row r="104">
          <cell r="B104" t="str">
            <v>DC.210.DD.01</v>
          </cell>
          <cell r="D104" t="str">
            <v>Desenho De Detalhamento - Moega e Britagem</v>
          </cell>
          <cell r="E104" t="str">
            <v>19 dias</v>
          </cell>
          <cell r="F104">
            <v>38870.333333333336</v>
          </cell>
          <cell r="G104">
            <v>38926.333333333336</v>
          </cell>
          <cell r="H104" t="str">
            <v>NA</v>
          </cell>
          <cell r="I104">
            <v>38901.729166666664</v>
          </cell>
          <cell r="J104">
            <v>38954.729166666664</v>
          </cell>
          <cell r="K104" t="str">
            <v>NA</v>
          </cell>
          <cell r="L104">
            <v>0.79</v>
          </cell>
          <cell r="M104">
            <v>18</v>
          </cell>
          <cell r="N104">
            <v>0</v>
          </cell>
          <cell r="O104">
            <v>0</v>
          </cell>
          <cell r="P104">
            <v>0</v>
          </cell>
          <cell r="Q104" t="str">
            <v>90;96II</v>
          </cell>
          <cell r="R104">
            <v>109</v>
          </cell>
          <cell r="S104" t="str">
            <v>EQUIPE CIV</v>
          </cell>
          <cell r="T104">
            <v>38954</v>
          </cell>
        </row>
        <row r="105">
          <cell r="D105" t="str">
            <v>Estrutura Metálica</v>
          </cell>
          <cell r="E105" t="str">
            <v>17 dias</v>
          </cell>
          <cell r="F105">
            <v>38897.333333333336</v>
          </cell>
          <cell r="G105">
            <v>38964.333333333336</v>
          </cell>
          <cell r="H105" t="str">
            <v>NA</v>
          </cell>
          <cell r="I105">
            <v>38936.729166666664</v>
          </cell>
          <cell r="J105">
            <v>38988.729166666664</v>
          </cell>
          <cell r="K105" t="str">
            <v>NA</v>
          </cell>
          <cell r="L105">
            <v>1.67</v>
          </cell>
          <cell r="M105">
            <v>38.25</v>
          </cell>
          <cell r="N105">
            <v>0</v>
          </cell>
          <cell r="O105">
            <v>0</v>
          </cell>
          <cell r="P105">
            <v>0</v>
          </cell>
          <cell r="T105">
            <v>38988</v>
          </cell>
        </row>
        <row r="106">
          <cell r="B106" t="str">
            <v>DD.210.DP.01</v>
          </cell>
          <cell r="D106" t="str">
            <v>Desenho De Projeto - Moega e Britagem</v>
          </cell>
          <cell r="E106" t="str">
            <v>10 dias</v>
          </cell>
          <cell r="F106">
            <v>38897.333333333336</v>
          </cell>
          <cell r="G106">
            <v>38964.333333333336</v>
          </cell>
          <cell r="H106" t="str">
            <v>NA</v>
          </cell>
          <cell r="I106">
            <v>38911.729166666664</v>
          </cell>
          <cell r="J106">
            <v>38979.729166666664</v>
          </cell>
          <cell r="K106" t="str">
            <v>NA</v>
          </cell>
          <cell r="L106">
            <v>0.48</v>
          </cell>
          <cell r="M106">
            <v>11</v>
          </cell>
          <cell r="N106">
            <v>0</v>
          </cell>
          <cell r="O106">
            <v>0</v>
          </cell>
          <cell r="P106">
            <v>0</v>
          </cell>
          <cell r="Q106">
            <v>100</v>
          </cell>
          <cell r="R106" t="str">
            <v>105;106II</v>
          </cell>
          <cell r="S106" t="str">
            <v>EQUIPE MET</v>
          </cell>
          <cell r="T106">
            <v>38979</v>
          </cell>
        </row>
        <row r="107">
          <cell r="B107" t="str">
            <v>DD.210.LM.01</v>
          </cell>
          <cell r="D107" t="str">
            <v>Lista De Materiais - Moega e Britagem</v>
          </cell>
          <cell r="E107" t="str">
            <v>2 dias</v>
          </cell>
          <cell r="F107">
            <v>38911.333333333336</v>
          </cell>
          <cell r="G107">
            <v>38980.333333333336</v>
          </cell>
          <cell r="H107" t="str">
            <v>NA</v>
          </cell>
          <cell r="I107">
            <v>38915.729166666664</v>
          </cell>
          <cell r="J107">
            <v>38981.729166666664</v>
          </cell>
          <cell r="K107" t="str">
            <v>NA</v>
          </cell>
          <cell r="L107">
            <v>0.03</v>
          </cell>
          <cell r="M107">
            <v>0.75</v>
          </cell>
          <cell r="N107">
            <v>0</v>
          </cell>
          <cell r="O107">
            <v>0</v>
          </cell>
          <cell r="P107">
            <v>0</v>
          </cell>
          <cell r="Q107">
            <v>104</v>
          </cell>
          <cell r="S107" t="str">
            <v>EQUIPE MET</v>
          </cell>
          <cell r="T107">
            <v>38981</v>
          </cell>
        </row>
        <row r="108">
          <cell r="B108" t="str">
            <v>DD.210.MC.01</v>
          </cell>
          <cell r="D108" t="str">
            <v>Memória De Cálculo - Moega e Britagem</v>
          </cell>
          <cell r="E108" t="str">
            <v>17 dias</v>
          </cell>
          <cell r="F108">
            <v>38911.333333333336</v>
          </cell>
          <cell r="G108">
            <v>38964.333333333336</v>
          </cell>
          <cell r="H108" t="str">
            <v>NA</v>
          </cell>
          <cell r="I108">
            <v>38936.729166666664</v>
          </cell>
          <cell r="J108">
            <v>38988.729166666664</v>
          </cell>
          <cell r="K108" t="str">
            <v>NA</v>
          </cell>
          <cell r="L108">
            <v>1.1599999999999999</v>
          </cell>
          <cell r="M108">
            <v>26.5</v>
          </cell>
          <cell r="N108">
            <v>0</v>
          </cell>
          <cell r="O108">
            <v>0</v>
          </cell>
          <cell r="P108">
            <v>0</v>
          </cell>
          <cell r="Q108" t="str">
            <v>104II</v>
          </cell>
          <cell r="S108" t="str">
            <v>EQUIPE MET</v>
          </cell>
          <cell r="T108">
            <v>38988</v>
          </cell>
        </row>
        <row r="109">
          <cell r="D109" t="str">
            <v>Elétrica</v>
          </cell>
          <cell r="E109" t="str">
            <v>30 dias</v>
          </cell>
          <cell r="F109">
            <v>38901.333333333336</v>
          </cell>
          <cell r="G109">
            <v>38957.333333333336</v>
          </cell>
          <cell r="H109" t="str">
            <v>NA</v>
          </cell>
          <cell r="I109">
            <v>38945.729166666664</v>
          </cell>
          <cell r="J109">
            <v>39000.729166666664</v>
          </cell>
          <cell r="K109" t="str">
            <v>NA</v>
          </cell>
          <cell r="L109">
            <v>0.56999999999999995</v>
          </cell>
          <cell r="M109">
            <v>13.13</v>
          </cell>
          <cell r="N109">
            <v>0</v>
          </cell>
          <cell r="O109">
            <v>0</v>
          </cell>
          <cell r="P109">
            <v>0</v>
          </cell>
          <cell r="T109">
            <v>39000</v>
          </cell>
        </row>
        <row r="110">
          <cell r="D110" t="str">
            <v>Desenho De Detalhamento</v>
          </cell>
          <cell r="E110" t="str">
            <v>22 dias</v>
          </cell>
          <cell r="F110">
            <v>38901.333333333336</v>
          </cell>
          <cell r="G110">
            <v>38957.333333333336</v>
          </cell>
          <cell r="H110" t="str">
            <v>NA</v>
          </cell>
          <cell r="I110">
            <v>38945.729166666664</v>
          </cell>
          <cell r="J110">
            <v>38988.729166666664</v>
          </cell>
          <cell r="K110" t="str">
            <v>NA</v>
          </cell>
          <cell r="L110">
            <v>0.44</v>
          </cell>
          <cell r="M110">
            <v>10</v>
          </cell>
          <cell r="N110">
            <v>0</v>
          </cell>
          <cell r="O110">
            <v>0</v>
          </cell>
          <cell r="P110">
            <v>0</v>
          </cell>
          <cell r="R110">
            <v>111</v>
          </cell>
          <cell r="T110">
            <v>38988</v>
          </cell>
        </row>
        <row r="111">
          <cell r="B111" t="str">
            <v>DE.210.DD.01</v>
          </cell>
          <cell r="D111" t="str">
            <v>Disposição De Força, Controle e Aterramento</v>
          </cell>
          <cell r="E111" t="str">
            <v>11 dias</v>
          </cell>
          <cell r="F111">
            <v>38901.333333333336</v>
          </cell>
          <cell r="G111">
            <v>38957.333333333336</v>
          </cell>
          <cell r="H111" t="str">
            <v>NA</v>
          </cell>
          <cell r="I111">
            <v>38916.729166666664</v>
          </cell>
          <cell r="J111">
            <v>38973.729166666664</v>
          </cell>
          <cell r="K111" t="str">
            <v>NA</v>
          </cell>
          <cell r="L111">
            <v>0.22</v>
          </cell>
          <cell r="M111">
            <v>5</v>
          </cell>
          <cell r="N111">
            <v>0</v>
          </cell>
          <cell r="O111">
            <v>0</v>
          </cell>
          <cell r="P111">
            <v>0</v>
          </cell>
          <cell r="Q111">
            <v>102</v>
          </cell>
          <cell r="R111">
            <v>110</v>
          </cell>
          <cell r="S111" t="str">
            <v>EQUIPE ELE</v>
          </cell>
          <cell r="T111">
            <v>38973</v>
          </cell>
        </row>
        <row r="112">
          <cell r="B112" t="str">
            <v>DE.210.DD.02</v>
          </cell>
          <cell r="D112" t="str">
            <v>Iluminação</v>
          </cell>
          <cell r="E112" t="str">
            <v>11 dias</v>
          </cell>
          <cell r="F112">
            <v>38915.333333333336</v>
          </cell>
          <cell r="G112">
            <v>38974.333333333336</v>
          </cell>
          <cell r="H112" t="str">
            <v>NA</v>
          </cell>
          <cell r="I112">
            <v>38930.729166666664</v>
          </cell>
          <cell r="J112">
            <v>38988.729166666664</v>
          </cell>
          <cell r="K112" t="str">
            <v>NA</v>
          </cell>
          <cell r="L112">
            <v>0.22</v>
          </cell>
          <cell r="M112">
            <v>5</v>
          </cell>
          <cell r="N112">
            <v>0</v>
          </cell>
          <cell r="O112">
            <v>0</v>
          </cell>
          <cell r="P112">
            <v>0</v>
          </cell>
          <cell r="Q112">
            <v>109</v>
          </cell>
          <cell r="S112" t="str">
            <v>EQUIPE ELE</v>
          </cell>
          <cell r="T112">
            <v>38988</v>
          </cell>
        </row>
        <row r="113">
          <cell r="B113" t="str">
            <v>DE.210.LC.01</v>
          </cell>
          <cell r="D113" t="str">
            <v>Lista De Linhas/ Cabos</v>
          </cell>
          <cell r="E113" t="str">
            <v>8 dias</v>
          </cell>
          <cell r="F113">
            <v>38931.333333333336</v>
          </cell>
          <cell r="G113">
            <v>38989.333333333336</v>
          </cell>
          <cell r="H113" t="str">
            <v>NA</v>
          </cell>
          <cell r="I113">
            <v>38945.729166666664</v>
          </cell>
          <cell r="J113">
            <v>39000.729166666664</v>
          </cell>
          <cell r="K113" t="str">
            <v>NA</v>
          </cell>
          <cell r="L113">
            <v>0.14000000000000001</v>
          </cell>
          <cell r="M113">
            <v>3.13</v>
          </cell>
          <cell r="N113">
            <v>0</v>
          </cell>
          <cell r="O113">
            <v>0</v>
          </cell>
          <cell r="P113">
            <v>0</v>
          </cell>
          <cell r="Q113">
            <v>108</v>
          </cell>
          <cell r="S113" t="str">
            <v>EQUIPE ELE</v>
          </cell>
          <cell r="T113">
            <v>39000</v>
          </cell>
        </row>
        <row r="114">
          <cell r="D114" t="str">
            <v>Instrumentação</v>
          </cell>
          <cell r="E114" t="str">
            <v>8 dias</v>
          </cell>
          <cell r="F114">
            <v>38931.333333333336</v>
          </cell>
          <cell r="G114">
            <v>39013.333333333336</v>
          </cell>
          <cell r="H114" t="str">
            <v>NA</v>
          </cell>
          <cell r="I114">
            <v>38945.729166666664</v>
          </cell>
          <cell r="J114">
            <v>39022.729166666664</v>
          </cell>
          <cell r="K114" t="str">
            <v>NA</v>
          </cell>
          <cell r="L114">
            <v>0.09</v>
          </cell>
          <cell r="M114">
            <v>2</v>
          </cell>
          <cell r="N114">
            <v>0</v>
          </cell>
          <cell r="O114">
            <v>0</v>
          </cell>
          <cell r="P114">
            <v>0</v>
          </cell>
          <cell r="T114">
            <v>39022</v>
          </cell>
        </row>
        <row r="115">
          <cell r="B115" t="str">
            <v>DT.210.AJ.01</v>
          </cell>
          <cell r="D115" t="str">
            <v>Arranjos/ Layout’s/ Plano Diretor - Locação De Instrumentos</v>
          </cell>
          <cell r="E115" t="str">
            <v>8 dias</v>
          </cell>
          <cell r="F115">
            <v>38931.333333333336</v>
          </cell>
          <cell r="G115">
            <v>39013.333333333336</v>
          </cell>
          <cell r="H115" t="str">
            <v>NA</v>
          </cell>
          <cell r="I115">
            <v>38945.729166666664</v>
          </cell>
          <cell r="J115">
            <v>39022.729166666664</v>
          </cell>
          <cell r="K115" t="str">
            <v>NA</v>
          </cell>
          <cell r="L115">
            <v>0.09</v>
          </cell>
          <cell r="M115">
            <v>2</v>
          </cell>
          <cell r="N115">
            <v>0</v>
          </cell>
          <cell r="O115">
            <v>0</v>
          </cell>
          <cell r="P115">
            <v>0</v>
          </cell>
          <cell r="Q115">
            <v>82</v>
          </cell>
          <cell r="S115" t="str">
            <v>EQUIPE TSA</v>
          </cell>
          <cell r="T115">
            <v>39022</v>
          </cell>
        </row>
        <row r="116">
          <cell r="B116" t="str">
            <v>1.1.3</v>
          </cell>
          <cell r="C116" t="str">
            <v>220A</v>
          </cell>
          <cell r="D116" t="str">
            <v>Britagem Secundária (1B)</v>
          </cell>
          <cell r="E116" t="str">
            <v>75 dias</v>
          </cell>
          <cell r="F116">
            <v>38814.333333333336</v>
          </cell>
          <cell r="G116">
            <v>38905.333333333336</v>
          </cell>
          <cell r="H116">
            <v>38905.333333333336</v>
          </cell>
          <cell r="I116">
            <v>38846.729166666664</v>
          </cell>
          <cell r="J116">
            <v>39017.729166666664</v>
          </cell>
          <cell r="K116" t="str">
            <v>NA</v>
          </cell>
          <cell r="L116">
            <v>4.5199999999999996</v>
          </cell>
          <cell r="M116">
            <v>103.5</v>
          </cell>
          <cell r="N116">
            <v>17.190000000000001</v>
          </cell>
          <cell r="O116">
            <v>16.61</v>
          </cell>
          <cell r="P116">
            <v>16.61</v>
          </cell>
          <cell r="T116">
            <v>39017</v>
          </cell>
        </row>
        <row r="117">
          <cell r="D117" t="str">
            <v>Projeto Básico</v>
          </cell>
          <cell r="E117" t="str">
            <v>31 dias</v>
          </cell>
          <cell r="F117">
            <v>38814.333333333336</v>
          </cell>
          <cell r="G117">
            <v>38905.333333333336</v>
          </cell>
          <cell r="H117">
            <v>38905.333333333336</v>
          </cell>
          <cell r="I117">
            <v>38846.729166666664</v>
          </cell>
          <cell r="J117">
            <v>38951.729166666664</v>
          </cell>
          <cell r="K117" t="str">
            <v>NA</v>
          </cell>
          <cell r="L117">
            <v>1.02</v>
          </cell>
          <cell r="M117">
            <v>23.25</v>
          </cell>
          <cell r="N117">
            <v>17.190000000000001</v>
          </cell>
          <cell r="O117">
            <v>73.92</v>
          </cell>
          <cell r="P117">
            <v>73.92</v>
          </cell>
          <cell r="T117">
            <v>38951</v>
          </cell>
        </row>
        <row r="118">
          <cell r="D118" t="str">
            <v>Processo</v>
          </cell>
          <cell r="E118" t="str">
            <v>2 dias</v>
          </cell>
          <cell r="F118" t="str">
            <v>NA</v>
          </cell>
          <cell r="G118">
            <v>38922.333333333336</v>
          </cell>
          <cell r="H118">
            <v>38922.333333333336</v>
          </cell>
          <cell r="I118" t="str">
            <v>NA</v>
          </cell>
          <cell r="J118">
            <v>38923.729166666664</v>
          </cell>
          <cell r="K118">
            <v>38923.729166666664</v>
          </cell>
          <cell r="L118">
            <v>0.08</v>
          </cell>
          <cell r="M118">
            <v>1.88</v>
          </cell>
          <cell r="N118">
            <v>1.88</v>
          </cell>
          <cell r="O118">
            <v>100</v>
          </cell>
          <cell r="P118">
            <v>100</v>
          </cell>
          <cell r="T118">
            <v>38923</v>
          </cell>
        </row>
        <row r="119">
          <cell r="B119" t="str">
            <v>BP.220.FD.01</v>
          </cell>
          <cell r="D119" t="str">
            <v>Folha De Dados - Britador Cônico</v>
          </cell>
          <cell r="E119" t="str">
            <v>2 dias</v>
          </cell>
          <cell r="F119" t="str">
            <v>NA</v>
          </cell>
          <cell r="G119">
            <v>38922.333333333336</v>
          </cell>
          <cell r="H119">
            <v>38922.333333333336</v>
          </cell>
          <cell r="I119" t="str">
            <v>NA</v>
          </cell>
          <cell r="J119">
            <v>38923.729166666664</v>
          </cell>
          <cell r="K119">
            <v>38923.729166666664</v>
          </cell>
          <cell r="L119">
            <v>0.08</v>
          </cell>
          <cell r="M119">
            <v>1.88</v>
          </cell>
          <cell r="N119">
            <v>1.88</v>
          </cell>
          <cell r="O119">
            <v>100</v>
          </cell>
          <cell r="P119">
            <v>100</v>
          </cell>
          <cell r="Q119" t="str">
            <v>14II</v>
          </cell>
          <cell r="S119" t="str">
            <v>EQUIPE PRO</v>
          </cell>
          <cell r="T119">
            <v>38923</v>
          </cell>
        </row>
        <row r="120">
          <cell r="D120" t="str">
            <v>Mecânica</v>
          </cell>
          <cell r="E120" t="str">
            <v>31 dias</v>
          </cell>
          <cell r="F120">
            <v>38814.333333333336</v>
          </cell>
          <cell r="G120">
            <v>38905.333333333336</v>
          </cell>
          <cell r="H120">
            <v>38905.333333333336</v>
          </cell>
          <cell r="I120">
            <v>38846.729166666664</v>
          </cell>
          <cell r="J120">
            <v>38951.729166666664</v>
          </cell>
          <cell r="K120" t="str">
            <v>NA</v>
          </cell>
          <cell r="L120">
            <v>0.47</v>
          </cell>
          <cell r="M120">
            <v>10.75</v>
          </cell>
          <cell r="N120">
            <v>7.88</v>
          </cell>
          <cell r="O120">
            <v>73.260000000000005</v>
          </cell>
          <cell r="P120">
            <v>73.260000000000005</v>
          </cell>
          <cell r="T120">
            <v>38951</v>
          </cell>
        </row>
        <row r="121">
          <cell r="B121" t="str">
            <v>BB.220.DB.01</v>
          </cell>
          <cell r="D121" t="str">
            <v>Desenho Básico - Britagem e Pereiramento Secundário</v>
          </cell>
          <cell r="E121" t="str">
            <v>18 dias</v>
          </cell>
          <cell r="F121">
            <v>38814.333333333336</v>
          </cell>
          <cell r="G121">
            <v>38905.333333333336</v>
          </cell>
          <cell r="H121">
            <v>38905.333333333336</v>
          </cell>
          <cell r="I121">
            <v>38846.729166666664</v>
          </cell>
          <cell r="J121">
            <v>38930.729166666664</v>
          </cell>
          <cell r="K121" t="str">
            <v>NA</v>
          </cell>
          <cell r="L121">
            <v>0.1</v>
          </cell>
          <cell r="M121">
            <v>2.25</v>
          </cell>
          <cell r="N121">
            <v>2.0299999999999998</v>
          </cell>
          <cell r="O121">
            <v>90</v>
          </cell>
          <cell r="P121">
            <v>90</v>
          </cell>
          <cell r="Q121" t="str">
            <v>90II</v>
          </cell>
          <cell r="R121" t="str">
            <v>121II;123;126;128;140II;211II</v>
          </cell>
          <cell r="S121" t="str">
            <v>EQUIPE MEC</v>
          </cell>
          <cell r="T121">
            <v>38930</v>
          </cell>
        </row>
        <row r="122">
          <cell r="B122" t="str">
            <v>BB.220.DB.02</v>
          </cell>
          <cell r="D122" t="str">
            <v>Desenho Básico - Transports. e Alimentadores</v>
          </cell>
          <cell r="E122" t="str">
            <v>6 dias</v>
          </cell>
          <cell r="F122" t="str">
            <v>NA</v>
          </cell>
          <cell r="G122">
            <v>38940.333333333336</v>
          </cell>
          <cell r="H122">
            <v>38940.333333333336</v>
          </cell>
          <cell r="I122" t="str">
            <v>NA</v>
          </cell>
          <cell r="J122">
            <v>38951.729166666664</v>
          </cell>
          <cell r="K122" t="str">
            <v>NA</v>
          </cell>
          <cell r="L122">
            <v>0.13</v>
          </cell>
          <cell r="M122">
            <v>3</v>
          </cell>
          <cell r="N122">
            <v>0.9</v>
          </cell>
          <cell r="O122">
            <v>30</v>
          </cell>
          <cell r="P122">
            <v>30</v>
          </cell>
          <cell r="Q122">
            <v>91</v>
          </cell>
          <cell r="R122" t="str">
            <v>126;141II</v>
          </cell>
          <cell r="S122" t="str">
            <v>EQUIPE MEC</v>
          </cell>
          <cell r="T122">
            <v>38951</v>
          </cell>
        </row>
        <row r="123">
          <cell r="B123" t="str">
            <v>BB.220.FD.01</v>
          </cell>
          <cell r="D123" t="str">
            <v>Folha De Dados - Transportadores</v>
          </cell>
          <cell r="E123" t="str">
            <v>5 dias</v>
          </cell>
          <cell r="F123" t="str">
            <v>NA</v>
          </cell>
          <cell r="G123">
            <v>38911.333333333336</v>
          </cell>
          <cell r="H123">
            <v>38911.333333333336</v>
          </cell>
          <cell r="I123" t="str">
            <v>NA</v>
          </cell>
          <cell r="J123">
            <v>38917.729166666664</v>
          </cell>
          <cell r="K123" t="str">
            <v>NA</v>
          </cell>
          <cell r="L123">
            <v>0.24</v>
          </cell>
          <cell r="M123">
            <v>5.5</v>
          </cell>
          <cell r="N123">
            <v>4.95</v>
          </cell>
          <cell r="O123">
            <v>90</v>
          </cell>
          <cell r="P123">
            <v>90</v>
          </cell>
          <cell r="Q123" t="str">
            <v>119II</v>
          </cell>
          <cell r="S123" t="str">
            <v>EQUIPE MEC</v>
          </cell>
          <cell r="T123">
            <v>38917</v>
          </cell>
        </row>
        <row r="124">
          <cell r="D124" t="str">
            <v>Estrutura Metálica</v>
          </cell>
          <cell r="E124" t="str">
            <v>10 dias</v>
          </cell>
          <cell r="F124" t="str">
            <v>NA</v>
          </cell>
          <cell r="G124">
            <v>38931.333333333336</v>
          </cell>
          <cell r="H124">
            <v>38931.333333333336</v>
          </cell>
          <cell r="I124" t="str">
            <v>NA</v>
          </cell>
          <cell r="J124">
            <v>38946.729166666664</v>
          </cell>
          <cell r="K124" t="str">
            <v>NA</v>
          </cell>
          <cell r="L124">
            <v>0.46</v>
          </cell>
          <cell r="M124">
            <v>10.63</v>
          </cell>
          <cell r="N124">
            <v>7.44</v>
          </cell>
          <cell r="O124">
            <v>70</v>
          </cell>
          <cell r="P124">
            <v>70</v>
          </cell>
          <cell r="T124">
            <v>38946</v>
          </cell>
        </row>
        <row r="125">
          <cell r="B125" t="str">
            <v>BD.220.MC.01</v>
          </cell>
          <cell r="D125" t="str">
            <v>Memória De Cálculo - Britagem</v>
          </cell>
          <cell r="E125" t="str">
            <v>10 dias</v>
          </cell>
          <cell r="F125" t="str">
            <v>NA</v>
          </cell>
          <cell r="G125">
            <v>38931.333333333336</v>
          </cell>
          <cell r="H125">
            <v>38931.333333333336</v>
          </cell>
          <cell r="I125" t="str">
            <v>NA</v>
          </cell>
          <cell r="J125">
            <v>38946.729166666664</v>
          </cell>
          <cell r="K125" t="str">
            <v>NA</v>
          </cell>
          <cell r="L125">
            <v>0.46</v>
          </cell>
          <cell r="M125">
            <v>10.63</v>
          </cell>
          <cell r="N125">
            <v>7.44</v>
          </cell>
          <cell r="O125">
            <v>70</v>
          </cell>
          <cell r="P125">
            <v>70</v>
          </cell>
          <cell r="Q125">
            <v>119</v>
          </cell>
          <cell r="R125" t="str">
            <v>128II</v>
          </cell>
          <cell r="S125" t="str">
            <v>EQUIPE MET</v>
          </cell>
          <cell r="T125">
            <v>38946</v>
          </cell>
        </row>
        <row r="126">
          <cell r="D126" t="str">
            <v>Projeto Detalhado</v>
          </cell>
          <cell r="E126" t="str">
            <v>57 dias</v>
          </cell>
          <cell r="F126" t="str">
            <v>NA</v>
          </cell>
          <cell r="G126">
            <v>38931.333333333336</v>
          </cell>
          <cell r="H126" t="str">
            <v>NA</v>
          </cell>
          <cell r="I126" t="str">
            <v>NA</v>
          </cell>
          <cell r="J126">
            <v>39017.729166666664</v>
          </cell>
          <cell r="K126" t="str">
            <v>NA</v>
          </cell>
          <cell r="L126">
            <v>3.51</v>
          </cell>
          <cell r="M126">
            <v>80.25</v>
          </cell>
          <cell r="N126">
            <v>0</v>
          </cell>
          <cell r="O126">
            <v>0</v>
          </cell>
          <cell r="P126">
            <v>0</v>
          </cell>
          <cell r="T126">
            <v>39017</v>
          </cell>
        </row>
        <row r="127">
          <cell r="D127" t="str">
            <v>Mecânica</v>
          </cell>
          <cell r="E127" t="str">
            <v>17 dias</v>
          </cell>
          <cell r="F127" t="str">
            <v>NA</v>
          </cell>
          <cell r="G127">
            <v>38952.333333333336</v>
          </cell>
          <cell r="H127" t="str">
            <v>NA</v>
          </cell>
          <cell r="I127" t="str">
            <v>NA</v>
          </cell>
          <cell r="J127">
            <v>38978.729166666664</v>
          </cell>
          <cell r="K127" t="str">
            <v>NA</v>
          </cell>
          <cell r="L127">
            <v>0.56999999999999995</v>
          </cell>
          <cell r="M127">
            <v>13</v>
          </cell>
          <cell r="N127">
            <v>0</v>
          </cell>
          <cell r="O127">
            <v>0</v>
          </cell>
          <cell r="P127">
            <v>0</v>
          </cell>
          <cell r="T127">
            <v>38978</v>
          </cell>
        </row>
        <row r="128">
          <cell r="B128" t="str">
            <v>DB.220.DD.01</v>
          </cell>
          <cell r="D128" t="str">
            <v>Desenho Detalhamento - Silo/ Chutes</v>
          </cell>
          <cell r="E128" t="str">
            <v>17 dias</v>
          </cell>
          <cell r="F128" t="str">
            <v>NA</v>
          </cell>
          <cell r="G128">
            <v>38952.333333333336</v>
          </cell>
          <cell r="H128" t="str">
            <v>NA</v>
          </cell>
          <cell r="I128" t="str">
            <v>NA</v>
          </cell>
          <cell r="J128">
            <v>38978.729166666664</v>
          </cell>
          <cell r="K128" t="str">
            <v>NA</v>
          </cell>
          <cell r="L128">
            <v>0.56999999999999995</v>
          </cell>
          <cell r="M128">
            <v>13</v>
          </cell>
          <cell r="N128">
            <v>0</v>
          </cell>
          <cell r="O128">
            <v>0</v>
          </cell>
          <cell r="P128">
            <v>0</v>
          </cell>
          <cell r="Q128" t="str">
            <v>30TI+10 dias;119;120</v>
          </cell>
          <cell r="R128">
            <v>130</v>
          </cell>
          <cell r="S128" t="str">
            <v>EQUIPE MEC</v>
          </cell>
          <cell r="T128">
            <v>38978</v>
          </cell>
        </row>
        <row r="129">
          <cell r="D129" t="str">
            <v>Civil</v>
          </cell>
          <cell r="E129" t="str">
            <v>16 dias</v>
          </cell>
          <cell r="F129" t="str">
            <v>NA</v>
          </cell>
          <cell r="G129">
            <v>38931.333333333336</v>
          </cell>
          <cell r="H129" t="str">
            <v>NA</v>
          </cell>
          <cell r="I129" t="str">
            <v>NA</v>
          </cell>
          <cell r="J129">
            <v>38954.729166666664</v>
          </cell>
          <cell r="K129" t="str">
            <v>NA</v>
          </cell>
          <cell r="L129">
            <v>0.39</v>
          </cell>
          <cell r="M129">
            <v>9</v>
          </cell>
          <cell r="N129">
            <v>0</v>
          </cell>
          <cell r="O129">
            <v>0</v>
          </cell>
          <cell r="P129">
            <v>0</v>
          </cell>
          <cell r="T129">
            <v>38954</v>
          </cell>
        </row>
        <row r="130">
          <cell r="B130" t="str">
            <v>DC.220.DD.01</v>
          </cell>
          <cell r="D130" t="str">
            <v>Desenho De Detalhamento - Peneiramento/ Britagem</v>
          </cell>
          <cell r="E130" t="str">
            <v>16 dias</v>
          </cell>
          <cell r="F130" t="str">
            <v>NA</v>
          </cell>
          <cell r="G130">
            <v>38931.333333333336</v>
          </cell>
          <cell r="H130" t="str">
            <v>NA</v>
          </cell>
          <cell r="I130" t="str">
            <v>NA</v>
          </cell>
          <cell r="J130">
            <v>38954.729166666664</v>
          </cell>
          <cell r="K130" t="str">
            <v>NA</v>
          </cell>
          <cell r="L130">
            <v>0.39</v>
          </cell>
          <cell r="M130">
            <v>9</v>
          </cell>
          <cell r="N130">
            <v>0</v>
          </cell>
          <cell r="O130">
            <v>0</v>
          </cell>
          <cell r="P130">
            <v>0</v>
          </cell>
          <cell r="Q130" t="str">
            <v>119;123II</v>
          </cell>
          <cell r="S130" t="str">
            <v>EQUIPE CIV</v>
          </cell>
          <cell r="T130">
            <v>38954</v>
          </cell>
        </row>
        <row r="131">
          <cell r="D131" t="str">
            <v>Estrutura Metálica</v>
          </cell>
          <cell r="E131" t="str">
            <v>26 dias</v>
          </cell>
          <cell r="F131" t="str">
            <v>NA</v>
          </cell>
          <cell r="G131">
            <v>38979.333333333336</v>
          </cell>
          <cell r="H131" t="str">
            <v>NA</v>
          </cell>
          <cell r="I131" t="str">
            <v>NA</v>
          </cell>
          <cell r="J131">
            <v>39016.729166666664</v>
          </cell>
          <cell r="K131" t="str">
            <v>NA</v>
          </cell>
          <cell r="L131">
            <v>2.5</v>
          </cell>
          <cell r="M131">
            <v>57.25</v>
          </cell>
          <cell r="N131">
            <v>0</v>
          </cell>
          <cell r="O131">
            <v>0</v>
          </cell>
          <cell r="P131">
            <v>0</v>
          </cell>
          <cell r="T131">
            <v>39016</v>
          </cell>
        </row>
        <row r="132">
          <cell r="B132" t="str">
            <v>DD.220.DP.01</v>
          </cell>
          <cell r="D132" t="str">
            <v>Desenho De Projeto</v>
          </cell>
          <cell r="E132" t="str">
            <v>16 dias</v>
          </cell>
          <cell r="F132" t="str">
            <v>NA</v>
          </cell>
          <cell r="G132">
            <v>38979.333333333336</v>
          </cell>
          <cell r="H132" t="str">
            <v>NA</v>
          </cell>
          <cell r="I132" t="str">
            <v>NA</v>
          </cell>
          <cell r="J132">
            <v>39000.729166666664</v>
          </cell>
          <cell r="K132" t="str">
            <v>NA</v>
          </cell>
          <cell r="L132">
            <v>0.61</v>
          </cell>
          <cell r="M132">
            <v>14</v>
          </cell>
          <cell r="N132">
            <v>0</v>
          </cell>
          <cell r="O132">
            <v>0</v>
          </cell>
          <cell r="P132">
            <v>0</v>
          </cell>
          <cell r="Q132">
            <v>126</v>
          </cell>
          <cell r="R132" t="str">
            <v>131;132;149</v>
          </cell>
          <cell r="S132" t="str">
            <v>EQUIPE MET</v>
          </cell>
          <cell r="T132">
            <v>39000</v>
          </cell>
        </row>
        <row r="133">
          <cell r="B133" t="str">
            <v>DD.220.LM.01</v>
          </cell>
          <cell r="D133" t="str">
            <v>Lista De Materiais</v>
          </cell>
          <cell r="E133" t="str">
            <v>1 dia</v>
          </cell>
          <cell r="F133" t="str">
            <v>NA</v>
          </cell>
          <cell r="G133">
            <v>39001.333333333336</v>
          </cell>
          <cell r="H133" t="str">
            <v>NA</v>
          </cell>
          <cell r="I133" t="str">
            <v>NA</v>
          </cell>
          <cell r="J133">
            <v>39001.729166666664</v>
          </cell>
          <cell r="K133" t="str">
            <v>NA</v>
          </cell>
          <cell r="L133">
            <v>0.01</v>
          </cell>
          <cell r="M133">
            <v>0.25</v>
          </cell>
          <cell r="N133">
            <v>0</v>
          </cell>
          <cell r="O133">
            <v>0</v>
          </cell>
          <cell r="P133">
            <v>0</v>
          </cell>
          <cell r="Q133">
            <v>130</v>
          </cell>
          <cell r="S133" t="str">
            <v>EQUIPE MET</v>
          </cell>
          <cell r="T133">
            <v>39001</v>
          </cell>
        </row>
        <row r="134">
          <cell r="B134" t="str">
            <v>DD.220.MC.01</v>
          </cell>
          <cell r="D134" t="str">
            <v>Memória De Cálculo</v>
          </cell>
          <cell r="E134" t="str">
            <v>10 dias</v>
          </cell>
          <cell r="F134" t="str">
            <v>NA</v>
          </cell>
          <cell r="G134">
            <v>39001.333333333336</v>
          </cell>
          <cell r="H134" t="str">
            <v>NA</v>
          </cell>
          <cell r="I134" t="str">
            <v>NA</v>
          </cell>
          <cell r="J134">
            <v>39016.729166666664</v>
          </cell>
          <cell r="K134" t="str">
            <v>NA</v>
          </cell>
          <cell r="L134">
            <v>1.88</v>
          </cell>
          <cell r="M134">
            <v>43</v>
          </cell>
          <cell r="N134">
            <v>0</v>
          </cell>
          <cell r="O134">
            <v>0</v>
          </cell>
          <cell r="P134">
            <v>0</v>
          </cell>
          <cell r="Q134">
            <v>130</v>
          </cell>
          <cell r="S134" t="str">
            <v>EQUIPE MET</v>
          </cell>
          <cell r="T134">
            <v>39016</v>
          </cell>
        </row>
        <row r="135">
          <cell r="D135" t="str">
            <v>Instrumentação</v>
          </cell>
          <cell r="E135" t="str">
            <v>5 dias</v>
          </cell>
          <cell r="F135" t="str">
            <v>NA</v>
          </cell>
          <cell r="G135">
            <v>39013.333333333336</v>
          </cell>
          <cell r="H135" t="str">
            <v>NA</v>
          </cell>
          <cell r="I135" t="str">
            <v>NA</v>
          </cell>
          <cell r="J135">
            <v>39017.729166666664</v>
          </cell>
          <cell r="K135" t="str">
            <v>NA</v>
          </cell>
          <cell r="L135">
            <v>0.04</v>
          </cell>
          <cell r="M135">
            <v>1</v>
          </cell>
          <cell r="N135">
            <v>0</v>
          </cell>
          <cell r="O135">
            <v>0</v>
          </cell>
          <cell r="P135">
            <v>0</v>
          </cell>
          <cell r="T135">
            <v>39017</v>
          </cell>
        </row>
        <row r="136">
          <cell r="B136" t="str">
            <v>DT.220.AJ.01</v>
          </cell>
          <cell r="D136" t="str">
            <v>Arranjos/ Layout’s/ Plano Diretor - Locação De Instrumentos</v>
          </cell>
          <cell r="E136" t="str">
            <v>5 dias</v>
          </cell>
          <cell r="F136" t="str">
            <v>NA</v>
          </cell>
          <cell r="G136">
            <v>39013.333333333336</v>
          </cell>
          <cell r="H136" t="str">
            <v>NA</v>
          </cell>
          <cell r="I136" t="str">
            <v>NA</v>
          </cell>
          <cell r="J136">
            <v>39017.729166666664</v>
          </cell>
          <cell r="K136" t="str">
            <v>NA</v>
          </cell>
          <cell r="L136">
            <v>0.04</v>
          </cell>
          <cell r="M136">
            <v>1</v>
          </cell>
          <cell r="N136">
            <v>0</v>
          </cell>
          <cell r="O136">
            <v>0</v>
          </cell>
          <cell r="P136">
            <v>0</v>
          </cell>
          <cell r="Q136">
            <v>82</v>
          </cell>
          <cell r="R136">
            <v>331</v>
          </cell>
          <cell r="S136" t="str">
            <v>EQUIPE TSA</v>
          </cell>
          <cell r="T136">
            <v>39017</v>
          </cell>
        </row>
        <row r="137">
          <cell r="B137" t="str">
            <v>1.1.4</v>
          </cell>
          <cell r="C137" t="str">
            <v>225A</v>
          </cell>
          <cell r="D137" t="str">
            <v>Britagem Terciária (1C)</v>
          </cell>
          <cell r="E137" t="str">
            <v>83 dias</v>
          </cell>
          <cell r="F137">
            <v>38814.333333333336</v>
          </cell>
          <cell r="G137">
            <v>38905.333333333336</v>
          </cell>
          <cell r="H137">
            <v>38905.333333333336</v>
          </cell>
          <cell r="I137">
            <v>38846.729166666664</v>
          </cell>
          <cell r="J137">
            <v>39031.729166666664</v>
          </cell>
          <cell r="K137" t="str">
            <v>NA</v>
          </cell>
          <cell r="L137">
            <v>2.59</v>
          </cell>
          <cell r="M137">
            <v>59.25</v>
          </cell>
          <cell r="N137">
            <v>14.05</v>
          </cell>
          <cell r="O137">
            <v>23.71</v>
          </cell>
          <cell r="P137">
            <v>23.71</v>
          </cell>
          <cell r="T137">
            <v>39031</v>
          </cell>
        </row>
        <row r="138">
          <cell r="D138" t="str">
            <v>Projeto Básico</v>
          </cell>
          <cell r="E138" t="str">
            <v>35 dias</v>
          </cell>
          <cell r="F138">
            <v>38814.333333333336</v>
          </cell>
          <cell r="G138">
            <v>38905.333333333336</v>
          </cell>
          <cell r="H138">
            <v>38905.333333333336</v>
          </cell>
          <cell r="I138">
            <v>38846.729166666664</v>
          </cell>
          <cell r="J138">
            <v>38957.729166666664</v>
          </cell>
          <cell r="K138" t="str">
            <v>NA</v>
          </cell>
          <cell r="L138">
            <v>1.05</v>
          </cell>
          <cell r="M138">
            <v>24</v>
          </cell>
          <cell r="N138">
            <v>14.05</v>
          </cell>
          <cell r="O138">
            <v>58.54</v>
          </cell>
          <cell r="P138">
            <v>58.54</v>
          </cell>
          <cell r="T138">
            <v>38957</v>
          </cell>
        </row>
        <row r="139">
          <cell r="D139" t="str">
            <v>Processo</v>
          </cell>
          <cell r="E139" t="str">
            <v>4 dias</v>
          </cell>
          <cell r="F139" t="str">
            <v>NA</v>
          </cell>
          <cell r="G139">
            <v>38922.333333333336</v>
          </cell>
          <cell r="H139">
            <v>38922.333333333336</v>
          </cell>
          <cell r="I139" t="str">
            <v>NA</v>
          </cell>
          <cell r="J139">
            <v>38925.729166666664</v>
          </cell>
          <cell r="K139" t="str">
            <v>NA</v>
          </cell>
          <cell r="L139">
            <v>0.17</v>
          </cell>
          <cell r="M139">
            <v>4</v>
          </cell>
          <cell r="N139">
            <v>3.78</v>
          </cell>
          <cell r="O139">
            <v>94.38</v>
          </cell>
          <cell r="P139">
            <v>94.38</v>
          </cell>
          <cell r="T139">
            <v>38925</v>
          </cell>
        </row>
        <row r="140">
          <cell r="B140" t="str">
            <v>BP.225.FD.01</v>
          </cell>
          <cell r="D140" t="str">
            <v>Folha De Dados - Britador Cônico/ Peneiras</v>
          </cell>
          <cell r="E140" t="str">
            <v>4 dias</v>
          </cell>
          <cell r="F140" t="str">
            <v>NA</v>
          </cell>
          <cell r="G140">
            <v>38922.333333333336</v>
          </cell>
          <cell r="H140">
            <v>38922.333333333336</v>
          </cell>
          <cell r="I140" t="str">
            <v>NA</v>
          </cell>
          <cell r="J140">
            <v>38925.729166666664</v>
          </cell>
          <cell r="K140" t="str">
            <v>NA</v>
          </cell>
          <cell r="L140">
            <v>0.17</v>
          </cell>
          <cell r="M140">
            <v>4</v>
          </cell>
          <cell r="N140">
            <v>3.78</v>
          </cell>
          <cell r="O140">
            <v>94.38</v>
          </cell>
          <cell r="P140">
            <v>94.38</v>
          </cell>
          <cell r="Q140" t="str">
            <v>14II</v>
          </cell>
          <cell r="S140" t="str">
            <v>EQUIPE PRO</v>
          </cell>
          <cell r="T140">
            <v>38925</v>
          </cell>
        </row>
        <row r="141">
          <cell r="D141" t="str">
            <v>Mecânica</v>
          </cell>
          <cell r="E141" t="str">
            <v>35 dias</v>
          </cell>
          <cell r="F141">
            <v>38814.333333333336</v>
          </cell>
          <cell r="G141">
            <v>38905.333333333336</v>
          </cell>
          <cell r="H141">
            <v>38905.333333333336</v>
          </cell>
          <cell r="I141">
            <v>38846.729166666664</v>
          </cell>
          <cell r="J141">
            <v>38957.729166666664</v>
          </cell>
          <cell r="K141" t="str">
            <v>NA</v>
          </cell>
          <cell r="L141">
            <v>0.56999999999999995</v>
          </cell>
          <cell r="M141">
            <v>13</v>
          </cell>
          <cell r="N141">
            <v>8.18</v>
          </cell>
          <cell r="O141">
            <v>62.88</v>
          </cell>
          <cell r="P141">
            <v>62.88</v>
          </cell>
          <cell r="T141">
            <v>38957</v>
          </cell>
        </row>
        <row r="142">
          <cell r="B142" t="str">
            <v>BB.225.DB.01</v>
          </cell>
          <cell r="D142" t="str">
            <v>Desenho Básico - Britagem</v>
          </cell>
          <cell r="E142" t="str">
            <v>7 dias</v>
          </cell>
          <cell r="F142">
            <v>38814.333333333336</v>
          </cell>
          <cell r="G142">
            <v>38905.333333333336</v>
          </cell>
          <cell r="H142">
            <v>38905.333333333336</v>
          </cell>
          <cell r="I142">
            <v>38846.729166666664</v>
          </cell>
          <cell r="J142">
            <v>38915.729166666664</v>
          </cell>
          <cell r="K142" t="str">
            <v>NA</v>
          </cell>
          <cell r="L142">
            <v>0.1</v>
          </cell>
          <cell r="M142">
            <v>2.25</v>
          </cell>
          <cell r="N142">
            <v>2.0299999999999998</v>
          </cell>
          <cell r="O142">
            <v>90</v>
          </cell>
          <cell r="P142">
            <v>90</v>
          </cell>
          <cell r="Q142" t="str">
            <v>119II</v>
          </cell>
          <cell r="R142" t="str">
            <v>142II;144;147</v>
          </cell>
          <cell r="S142" t="str">
            <v>EQUIPE MEC</v>
          </cell>
          <cell r="T142">
            <v>38915</v>
          </cell>
        </row>
        <row r="143">
          <cell r="B143" t="str">
            <v>BB.225.DB.02</v>
          </cell>
          <cell r="D143" t="str">
            <v>Desenho Básico - Transports. e Alimentadores</v>
          </cell>
          <cell r="E143" t="str">
            <v>10 dias</v>
          </cell>
          <cell r="F143" t="str">
            <v>NA</v>
          </cell>
          <cell r="G143">
            <v>38940.333333333336</v>
          </cell>
          <cell r="H143">
            <v>38940.333333333336</v>
          </cell>
          <cell r="I143" t="str">
            <v>NA</v>
          </cell>
          <cell r="J143">
            <v>38957.729166666664</v>
          </cell>
          <cell r="K143" t="str">
            <v>NA</v>
          </cell>
          <cell r="L143">
            <v>0.17</v>
          </cell>
          <cell r="M143">
            <v>4</v>
          </cell>
          <cell r="N143">
            <v>1.2</v>
          </cell>
          <cell r="O143">
            <v>30</v>
          </cell>
          <cell r="P143">
            <v>30</v>
          </cell>
          <cell r="Q143" t="str">
            <v>120II</v>
          </cell>
          <cell r="R143" t="str">
            <v>162II;163II;164II</v>
          </cell>
          <cell r="S143" t="str">
            <v>EQUIPE MEC</v>
          </cell>
          <cell r="T143">
            <v>38957</v>
          </cell>
        </row>
        <row r="144">
          <cell r="B144" t="str">
            <v>BB.225.FD.01</v>
          </cell>
          <cell r="D144" t="str">
            <v>Folha De Dados - Transports. e Alimentadores</v>
          </cell>
          <cell r="E144" t="str">
            <v>6 dias</v>
          </cell>
          <cell r="F144" t="str">
            <v>NA</v>
          </cell>
          <cell r="G144">
            <v>38910.333333333336</v>
          </cell>
          <cell r="H144">
            <v>38910.333333333336</v>
          </cell>
          <cell r="I144" t="str">
            <v>NA</v>
          </cell>
          <cell r="J144">
            <v>38917.729166666664</v>
          </cell>
          <cell r="K144" t="str">
            <v>NA</v>
          </cell>
          <cell r="L144">
            <v>0.3</v>
          </cell>
          <cell r="M144">
            <v>6.75</v>
          </cell>
          <cell r="N144">
            <v>4.95</v>
          </cell>
          <cell r="O144">
            <v>73.33</v>
          </cell>
          <cell r="P144">
            <v>73.33</v>
          </cell>
          <cell r="Q144" t="str">
            <v>140II</v>
          </cell>
          <cell r="S144" t="str">
            <v>EQUIPE MEC</v>
          </cell>
          <cell r="T144">
            <v>38917</v>
          </cell>
        </row>
        <row r="145">
          <cell r="D145" t="str">
            <v>Estrutura Metálica</v>
          </cell>
          <cell r="E145" t="str">
            <v>7 dias</v>
          </cell>
          <cell r="F145" t="str">
            <v>NA</v>
          </cell>
          <cell r="G145">
            <v>38930.333333333336</v>
          </cell>
          <cell r="H145">
            <v>38930.333333333336</v>
          </cell>
          <cell r="I145" t="str">
            <v>NA</v>
          </cell>
          <cell r="J145">
            <v>38938.729166666664</v>
          </cell>
          <cell r="K145" t="str">
            <v>NA</v>
          </cell>
          <cell r="L145">
            <v>0.31</v>
          </cell>
          <cell r="M145">
            <v>7</v>
          </cell>
          <cell r="N145">
            <v>2.1</v>
          </cell>
          <cell r="O145">
            <v>30</v>
          </cell>
          <cell r="P145">
            <v>30</v>
          </cell>
          <cell r="T145">
            <v>38938</v>
          </cell>
        </row>
        <row r="146">
          <cell r="B146" t="str">
            <v>BD.225.MC.01</v>
          </cell>
          <cell r="D146" t="str">
            <v>Memória De Cálculo - Britagem</v>
          </cell>
          <cell r="E146" t="str">
            <v>7 dias</v>
          </cell>
          <cell r="F146" t="str">
            <v>NA</v>
          </cell>
          <cell r="G146">
            <v>38930.333333333336</v>
          </cell>
          <cell r="H146">
            <v>38930.333333333336</v>
          </cell>
          <cell r="I146" t="str">
            <v>NA</v>
          </cell>
          <cell r="J146">
            <v>38938.729166666664</v>
          </cell>
          <cell r="K146" t="str">
            <v>NA</v>
          </cell>
          <cell r="L146">
            <v>0.31</v>
          </cell>
          <cell r="M146">
            <v>7</v>
          </cell>
          <cell r="N146">
            <v>2.1</v>
          </cell>
          <cell r="O146">
            <v>30</v>
          </cell>
          <cell r="P146">
            <v>30</v>
          </cell>
          <cell r="Q146">
            <v>140</v>
          </cell>
          <cell r="R146" t="str">
            <v>147II</v>
          </cell>
          <cell r="S146" t="str">
            <v>EQUIPE MET</v>
          </cell>
          <cell r="T146">
            <v>38938</v>
          </cell>
        </row>
        <row r="147">
          <cell r="D147" t="str">
            <v>Projeto Detalhado</v>
          </cell>
          <cell r="E147" t="str">
            <v>66 dias</v>
          </cell>
          <cell r="F147" t="str">
            <v>NA</v>
          </cell>
          <cell r="G147">
            <v>38930.333333333336</v>
          </cell>
          <cell r="H147" t="str">
            <v>NA</v>
          </cell>
          <cell r="I147" t="str">
            <v>NA</v>
          </cell>
          <cell r="J147">
            <v>39031.729166666664</v>
          </cell>
          <cell r="K147" t="str">
            <v>NA</v>
          </cell>
          <cell r="L147">
            <v>1.54</v>
          </cell>
          <cell r="M147">
            <v>35.25</v>
          </cell>
          <cell r="N147">
            <v>0</v>
          </cell>
          <cell r="O147">
            <v>0</v>
          </cell>
          <cell r="P147">
            <v>0</v>
          </cell>
          <cell r="T147">
            <v>39031</v>
          </cell>
        </row>
        <row r="148">
          <cell r="D148" t="str">
            <v>Civil</v>
          </cell>
          <cell r="E148" t="str">
            <v>20 dias</v>
          </cell>
          <cell r="F148" t="str">
            <v>NA</v>
          </cell>
          <cell r="G148">
            <v>38930.333333333336</v>
          </cell>
          <cell r="H148" t="str">
            <v>NA</v>
          </cell>
          <cell r="I148" t="str">
            <v>NA</v>
          </cell>
          <cell r="J148">
            <v>38959.729166666664</v>
          </cell>
          <cell r="K148" t="str">
            <v>NA</v>
          </cell>
          <cell r="L148">
            <v>0.35</v>
          </cell>
          <cell r="M148">
            <v>8</v>
          </cell>
          <cell r="N148">
            <v>0</v>
          </cell>
          <cell r="O148">
            <v>0</v>
          </cell>
          <cell r="P148">
            <v>0</v>
          </cell>
          <cell r="T148">
            <v>38959</v>
          </cell>
        </row>
        <row r="149">
          <cell r="B149" t="str">
            <v>DC.225.DD.01</v>
          </cell>
          <cell r="D149" t="str">
            <v>Desenho De Detalhamento - Britagem</v>
          </cell>
          <cell r="E149" t="str">
            <v>20 dias</v>
          </cell>
          <cell r="F149" t="str">
            <v>NA</v>
          </cell>
          <cell r="G149">
            <v>38930.333333333336</v>
          </cell>
          <cell r="H149" t="str">
            <v>NA</v>
          </cell>
          <cell r="I149" t="str">
            <v>NA</v>
          </cell>
          <cell r="J149">
            <v>38959.729166666664</v>
          </cell>
          <cell r="K149" t="str">
            <v>NA</v>
          </cell>
          <cell r="L149">
            <v>0.35</v>
          </cell>
          <cell r="M149">
            <v>8</v>
          </cell>
          <cell r="N149">
            <v>0</v>
          </cell>
          <cell r="O149">
            <v>0</v>
          </cell>
          <cell r="P149">
            <v>0</v>
          </cell>
          <cell r="Q149" t="str">
            <v>140;144II</v>
          </cell>
          <cell r="R149">
            <v>154</v>
          </cell>
          <cell r="S149" t="str">
            <v>EQUIPE CIV[60%]</v>
          </cell>
          <cell r="T149">
            <v>38959</v>
          </cell>
        </row>
        <row r="150">
          <cell r="D150" t="str">
            <v>Estrutura Metálica</v>
          </cell>
          <cell r="E150" t="str">
            <v>19 dias</v>
          </cell>
          <cell r="F150" t="str">
            <v>NA</v>
          </cell>
          <cell r="G150">
            <v>39001.333333333336</v>
          </cell>
          <cell r="H150" t="str">
            <v>NA</v>
          </cell>
          <cell r="I150" t="str">
            <v>NA</v>
          </cell>
          <cell r="J150">
            <v>39031.729166666664</v>
          </cell>
          <cell r="K150" t="str">
            <v>NA</v>
          </cell>
          <cell r="L150">
            <v>0.75</v>
          </cell>
          <cell r="M150">
            <v>17.25</v>
          </cell>
          <cell r="N150">
            <v>0</v>
          </cell>
          <cell r="O150">
            <v>0</v>
          </cell>
          <cell r="P150">
            <v>0</v>
          </cell>
          <cell r="T150">
            <v>39031</v>
          </cell>
        </row>
        <row r="151">
          <cell r="B151" t="str">
            <v>DD.225.DP.01</v>
          </cell>
          <cell r="D151" t="str">
            <v>Desenho De Projeto</v>
          </cell>
          <cell r="E151" t="str">
            <v>5 dias</v>
          </cell>
          <cell r="F151" t="str">
            <v>NA</v>
          </cell>
          <cell r="G151">
            <v>39001.333333333336</v>
          </cell>
          <cell r="H151" t="str">
            <v>NA</v>
          </cell>
          <cell r="I151" t="str">
            <v>NA</v>
          </cell>
          <cell r="J151">
            <v>39009.729166666664</v>
          </cell>
          <cell r="K151" t="str">
            <v>NA</v>
          </cell>
          <cell r="L151">
            <v>0.13</v>
          </cell>
          <cell r="M151">
            <v>3</v>
          </cell>
          <cell r="N151">
            <v>0</v>
          </cell>
          <cell r="O151">
            <v>0</v>
          </cell>
          <cell r="P151">
            <v>0</v>
          </cell>
          <cell r="Q151">
            <v>130</v>
          </cell>
          <cell r="R151" t="str">
            <v>150;151</v>
          </cell>
          <cell r="S151" t="str">
            <v>EQUIPE MET</v>
          </cell>
          <cell r="T151">
            <v>39009</v>
          </cell>
        </row>
        <row r="152">
          <cell r="B152" t="str">
            <v>DD.225.LM.01</v>
          </cell>
          <cell r="D152" t="str">
            <v>Lista De Materiais</v>
          </cell>
          <cell r="E152" t="str">
            <v>1 dia</v>
          </cell>
          <cell r="F152" t="str">
            <v>NA</v>
          </cell>
          <cell r="G152">
            <v>39010.333333333336</v>
          </cell>
          <cell r="H152" t="str">
            <v>NA</v>
          </cell>
          <cell r="I152" t="str">
            <v>NA</v>
          </cell>
          <cell r="J152">
            <v>39010.729166666664</v>
          </cell>
          <cell r="K152" t="str">
            <v>NA</v>
          </cell>
          <cell r="L152">
            <v>0.01</v>
          </cell>
          <cell r="M152">
            <v>0.25</v>
          </cell>
          <cell r="N152">
            <v>0</v>
          </cell>
          <cell r="O152">
            <v>0</v>
          </cell>
          <cell r="P152">
            <v>0</v>
          </cell>
          <cell r="Q152">
            <v>149</v>
          </cell>
          <cell r="S152" t="str">
            <v>EQUIPE MET</v>
          </cell>
          <cell r="T152">
            <v>39010</v>
          </cell>
        </row>
        <row r="153">
          <cell r="B153" t="str">
            <v>DD.225.MC.01</v>
          </cell>
          <cell r="D153" t="str">
            <v>Memória De Cálculo</v>
          </cell>
          <cell r="E153" t="str">
            <v>14 dias</v>
          </cell>
          <cell r="F153" t="str">
            <v>NA</v>
          </cell>
          <cell r="G153">
            <v>39010.333333333336</v>
          </cell>
          <cell r="H153" t="str">
            <v>NA</v>
          </cell>
          <cell r="I153" t="str">
            <v>NA</v>
          </cell>
          <cell r="J153">
            <v>39031.729166666664</v>
          </cell>
          <cell r="K153" t="str">
            <v>NA</v>
          </cell>
          <cell r="L153">
            <v>0.61</v>
          </cell>
          <cell r="M153">
            <v>14</v>
          </cell>
          <cell r="N153">
            <v>0</v>
          </cell>
          <cell r="O153">
            <v>0</v>
          </cell>
          <cell r="P153">
            <v>0</v>
          </cell>
          <cell r="Q153">
            <v>149</v>
          </cell>
          <cell r="S153" t="str">
            <v>EQUIPE MET</v>
          </cell>
          <cell r="T153">
            <v>39031</v>
          </cell>
        </row>
        <row r="154">
          <cell r="D154" t="str">
            <v>Elétrica</v>
          </cell>
          <cell r="E154" t="str">
            <v>20 dias</v>
          </cell>
          <cell r="F154" t="str">
            <v>NA</v>
          </cell>
          <cell r="G154">
            <v>38960.333333333336</v>
          </cell>
          <cell r="H154" t="str">
            <v>NA</v>
          </cell>
          <cell r="I154" t="str">
            <v>NA</v>
          </cell>
          <cell r="J154">
            <v>38989.729166666664</v>
          </cell>
          <cell r="K154" t="str">
            <v>NA</v>
          </cell>
          <cell r="L154">
            <v>0.39</v>
          </cell>
          <cell r="M154">
            <v>9</v>
          </cell>
          <cell r="N154">
            <v>0</v>
          </cell>
          <cell r="O154">
            <v>0</v>
          </cell>
          <cell r="P154">
            <v>0</v>
          </cell>
          <cell r="T154">
            <v>38989</v>
          </cell>
        </row>
        <row r="155">
          <cell r="D155" t="str">
            <v>Desenho De Detalhamento</v>
          </cell>
          <cell r="E155" t="str">
            <v>20 dias</v>
          </cell>
          <cell r="F155" t="str">
            <v>NA</v>
          </cell>
          <cell r="G155">
            <v>38960.333333333336</v>
          </cell>
          <cell r="H155" t="str">
            <v>NA</v>
          </cell>
          <cell r="I155" t="str">
            <v>NA</v>
          </cell>
          <cell r="J155">
            <v>38989.729166666664</v>
          </cell>
          <cell r="K155" t="str">
            <v>NA</v>
          </cell>
          <cell r="L155">
            <v>0.39</v>
          </cell>
          <cell r="M155">
            <v>9</v>
          </cell>
          <cell r="N155">
            <v>0</v>
          </cell>
          <cell r="O155">
            <v>0</v>
          </cell>
          <cell r="P155">
            <v>0</v>
          </cell>
          <cell r="T155">
            <v>38989</v>
          </cell>
        </row>
        <row r="156">
          <cell r="B156" t="str">
            <v>DE.225.DD.01</v>
          </cell>
          <cell r="D156" t="str">
            <v>Eletrodutos e Bandejas</v>
          </cell>
          <cell r="E156" t="str">
            <v>11 dias</v>
          </cell>
          <cell r="F156" t="str">
            <v>NA</v>
          </cell>
          <cell r="G156">
            <v>38960.333333333336</v>
          </cell>
          <cell r="H156" t="str">
            <v>NA</v>
          </cell>
          <cell r="I156" t="str">
            <v>NA</v>
          </cell>
          <cell r="J156">
            <v>38978.729166666664</v>
          </cell>
          <cell r="K156" t="str">
            <v>NA</v>
          </cell>
          <cell r="L156">
            <v>0.22</v>
          </cell>
          <cell r="M156">
            <v>5</v>
          </cell>
          <cell r="N156">
            <v>0</v>
          </cell>
          <cell r="O156">
            <v>0</v>
          </cell>
          <cell r="P156">
            <v>0</v>
          </cell>
          <cell r="Q156">
            <v>147</v>
          </cell>
          <cell r="R156">
            <v>155</v>
          </cell>
          <cell r="S156" t="str">
            <v>EQUIPE ELE</v>
          </cell>
          <cell r="T156">
            <v>38978</v>
          </cell>
        </row>
        <row r="157">
          <cell r="B157" t="str">
            <v>DE.225.DD.02</v>
          </cell>
          <cell r="D157" t="str">
            <v>Iluminação</v>
          </cell>
          <cell r="E157" t="str">
            <v>9 dias</v>
          </cell>
          <cell r="F157" t="str">
            <v>NA</v>
          </cell>
          <cell r="G157">
            <v>38979.333333333336</v>
          </cell>
          <cell r="H157" t="str">
            <v>NA</v>
          </cell>
          <cell r="I157" t="str">
            <v>NA</v>
          </cell>
          <cell r="J157">
            <v>38989.729166666664</v>
          </cell>
          <cell r="K157" t="str">
            <v>NA</v>
          </cell>
          <cell r="L157">
            <v>0.17</v>
          </cell>
          <cell r="M157">
            <v>4</v>
          </cell>
          <cell r="N157">
            <v>0</v>
          </cell>
          <cell r="O157">
            <v>0</v>
          </cell>
          <cell r="P157">
            <v>0</v>
          </cell>
          <cell r="Q157">
            <v>154</v>
          </cell>
          <cell r="S157" t="str">
            <v>EQUIPE ELE</v>
          </cell>
          <cell r="T157">
            <v>38989</v>
          </cell>
        </row>
        <row r="158">
          <cell r="D158" t="str">
            <v>Instrumentação</v>
          </cell>
          <cell r="E158" t="str">
            <v>5 dias</v>
          </cell>
          <cell r="F158" t="str">
            <v>NA</v>
          </cell>
          <cell r="G158">
            <v>39013.333333333336</v>
          </cell>
          <cell r="H158" t="str">
            <v>NA</v>
          </cell>
          <cell r="I158" t="str">
            <v>NA</v>
          </cell>
          <cell r="J158">
            <v>39017.729166666664</v>
          </cell>
          <cell r="K158" t="str">
            <v>NA</v>
          </cell>
          <cell r="L158">
            <v>0.04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T158">
            <v>39017</v>
          </cell>
        </row>
        <row r="159">
          <cell r="B159" t="str">
            <v>DT.225.AJ.01</v>
          </cell>
          <cell r="D159" t="str">
            <v>Arranjos/ Layout’s/ Plano Diretor - Locação De Instrumentos</v>
          </cell>
          <cell r="E159" t="str">
            <v>5 dias</v>
          </cell>
          <cell r="F159" t="str">
            <v>NA</v>
          </cell>
          <cell r="G159">
            <v>39013.333333333336</v>
          </cell>
          <cell r="H159" t="str">
            <v>NA</v>
          </cell>
          <cell r="I159" t="str">
            <v>NA</v>
          </cell>
          <cell r="J159">
            <v>39017.729166666664</v>
          </cell>
          <cell r="K159" t="str">
            <v>NA</v>
          </cell>
          <cell r="L159">
            <v>0.04</v>
          </cell>
          <cell r="M159">
            <v>1</v>
          </cell>
          <cell r="N159">
            <v>0</v>
          </cell>
          <cell r="O159">
            <v>0</v>
          </cell>
          <cell r="P159">
            <v>0</v>
          </cell>
          <cell r="Q159">
            <v>82</v>
          </cell>
          <cell r="S159" t="str">
            <v>EQUIPE TSA</v>
          </cell>
          <cell r="T159">
            <v>39017</v>
          </cell>
        </row>
        <row r="160">
          <cell r="B160" t="str">
            <v>1.1.5</v>
          </cell>
          <cell r="C160" t="str">
            <v>230A</v>
          </cell>
          <cell r="D160" t="str">
            <v>Pátio de Homogeneização (1D)</v>
          </cell>
          <cell r="E160" t="str">
            <v>130 dias</v>
          </cell>
          <cell r="F160">
            <v>38814.333333333336</v>
          </cell>
          <cell r="G160">
            <v>38853.333333333336</v>
          </cell>
          <cell r="H160">
            <v>38853.333333333336</v>
          </cell>
          <cell r="I160">
            <v>38846.729166666664</v>
          </cell>
          <cell r="J160">
            <v>39049.729166666664</v>
          </cell>
          <cell r="K160" t="str">
            <v>NA</v>
          </cell>
          <cell r="L160">
            <v>4.3499999999999996</v>
          </cell>
          <cell r="M160">
            <v>99.5</v>
          </cell>
          <cell r="N160">
            <v>17.100000000000001</v>
          </cell>
          <cell r="O160">
            <v>17.190000000000001</v>
          </cell>
          <cell r="P160">
            <v>17.190000000000001</v>
          </cell>
          <cell r="T160">
            <v>39049</v>
          </cell>
        </row>
        <row r="161">
          <cell r="D161" t="str">
            <v>Projeto Básico</v>
          </cell>
          <cell r="E161" t="str">
            <v>77 dias</v>
          </cell>
          <cell r="F161">
            <v>38814.333333333336</v>
          </cell>
          <cell r="G161">
            <v>38853.333333333336</v>
          </cell>
          <cell r="H161">
            <v>38853.333333333336</v>
          </cell>
          <cell r="I161">
            <v>38846.729166666664</v>
          </cell>
          <cell r="J161">
            <v>38965.729166666664</v>
          </cell>
          <cell r="K161" t="str">
            <v>NA</v>
          </cell>
          <cell r="L161">
            <v>1.35</v>
          </cell>
          <cell r="M161">
            <v>31</v>
          </cell>
          <cell r="N161">
            <v>17.100000000000001</v>
          </cell>
          <cell r="O161">
            <v>55.16</v>
          </cell>
          <cell r="P161">
            <v>55.16</v>
          </cell>
          <cell r="T161">
            <v>38965</v>
          </cell>
        </row>
        <row r="162">
          <cell r="D162" t="str">
            <v>Mecânica</v>
          </cell>
          <cell r="E162" t="str">
            <v>77 dias</v>
          </cell>
          <cell r="F162">
            <v>38814.333333333336</v>
          </cell>
          <cell r="G162">
            <v>38853.333333333336</v>
          </cell>
          <cell r="H162">
            <v>38853.333333333336</v>
          </cell>
          <cell r="I162">
            <v>38846.729166666664</v>
          </cell>
          <cell r="J162">
            <v>38965.729166666664</v>
          </cell>
          <cell r="K162" t="str">
            <v>NA</v>
          </cell>
          <cell r="L162">
            <v>1.35</v>
          </cell>
          <cell r="M162">
            <v>31</v>
          </cell>
          <cell r="N162">
            <v>17.100000000000001</v>
          </cell>
          <cell r="O162">
            <v>55.16</v>
          </cell>
          <cell r="P162">
            <v>55.16</v>
          </cell>
          <cell r="T162">
            <v>38965</v>
          </cell>
        </row>
        <row r="163">
          <cell r="D163" t="str">
            <v>Desenho Básico</v>
          </cell>
          <cell r="E163" t="str">
            <v>16 dias</v>
          </cell>
          <cell r="F163">
            <v>38814.333333333336</v>
          </cell>
          <cell r="G163">
            <v>38940.333333333336</v>
          </cell>
          <cell r="H163" t="str">
            <v>NA</v>
          </cell>
          <cell r="I163">
            <v>38846.729166666664</v>
          </cell>
          <cell r="J163">
            <v>38965.729166666664</v>
          </cell>
          <cell r="K163" t="str">
            <v>NA</v>
          </cell>
          <cell r="L163">
            <v>0.52</v>
          </cell>
          <cell r="M163">
            <v>12</v>
          </cell>
          <cell r="N163">
            <v>0</v>
          </cell>
          <cell r="O163">
            <v>0</v>
          </cell>
          <cell r="P163">
            <v>0</v>
          </cell>
          <cell r="Q163" t="str">
            <v>90II</v>
          </cell>
          <cell r="R163" t="str">
            <v>173TI+15 dias</v>
          </cell>
          <cell r="S163" t="str">
            <v>EQUIPE MEC</v>
          </cell>
          <cell r="T163">
            <v>38965</v>
          </cell>
        </row>
        <row r="164">
          <cell r="B164" t="str">
            <v>BB.230.DB.01</v>
          </cell>
          <cell r="D164" t="str">
            <v>Planta e Cortes</v>
          </cell>
          <cell r="E164" t="str">
            <v>8 dias</v>
          </cell>
          <cell r="F164" t="str">
            <v>NA</v>
          </cell>
          <cell r="G164">
            <v>38940.333333333336</v>
          </cell>
          <cell r="H164" t="str">
            <v>NA</v>
          </cell>
          <cell r="I164" t="str">
            <v>NA</v>
          </cell>
          <cell r="J164">
            <v>38953.729166666664</v>
          </cell>
          <cell r="K164" t="str">
            <v>NA</v>
          </cell>
          <cell r="L164">
            <v>0.13</v>
          </cell>
          <cell r="M164">
            <v>3</v>
          </cell>
          <cell r="N164">
            <v>0</v>
          </cell>
          <cell r="O164">
            <v>0</v>
          </cell>
          <cell r="P164">
            <v>0</v>
          </cell>
          <cell r="Q164" t="str">
            <v>141II</v>
          </cell>
          <cell r="R164" t="str">
            <v>424II</v>
          </cell>
          <cell r="S164" t="str">
            <v>EQUIPE MEC</v>
          </cell>
          <cell r="T164">
            <v>38953</v>
          </cell>
        </row>
        <row r="165">
          <cell r="B165" t="str">
            <v>BB.230.DB.02</v>
          </cell>
          <cell r="D165" t="str">
            <v>By-Pass do Pátio</v>
          </cell>
          <cell r="E165" t="str">
            <v>8 dias</v>
          </cell>
          <cell r="F165" t="str">
            <v>NA</v>
          </cell>
          <cell r="G165">
            <v>38940.333333333336</v>
          </cell>
          <cell r="H165" t="str">
            <v>NA</v>
          </cell>
          <cell r="I165" t="str">
            <v>NA</v>
          </cell>
          <cell r="J165">
            <v>38953.729166666664</v>
          </cell>
          <cell r="K165" t="str">
            <v>NA</v>
          </cell>
          <cell r="L165">
            <v>0.13</v>
          </cell>
          <cell r="M165">
            <v>3</v>
          </cell>
          <cell r="N165">
            <v>0</v>
          </cell>
          <cell r="O165">
            <v>0</v>
          </cell>
          <cell r="P165">
            <v>0</v>
          </cell>
          <cell r="Q165" t="str">
            <v>141II</v>
          </cell>
          <cell r="R165">
            <v>170</v>
          </cell>
          <cell r="S165" t="str">
            <v>EQUIPE MEC</v>
          </cell>
          <cell r="T165">
            <v>38953</v>
          </cell>
        </row>
        <row r="166">
          <cell r="B166" t="str">
            <v>BB.230.DB.03</v>
          </cell>
          <cell r="D166" t="str">
            <v>Recuperadora e Empilhadeira</v>
          </cell>
          <cell r="E166" t="str">
            <v>10 dias</v>
          </cell>
          <cell r="F166" t="str">
            <v>NA</v>
          </cell>
          <cell r="G166">
            <v>38940.333333333336</v>
          </cell>
          <cell r="H166" t="str">
            <v>NA</v>
          </cell>
          <cell r="I166" t="str">
            <v>NA</v>
          </cell>
          <cell r="J166">
            <v>38957.729166666664</v>
          </cell>
          <cell r="K166" t="str">
            <v>NA</v>
          </cell>
          <cell r="L166">
            <v>0.17</v>
          </cell>
          <cell r="M166">
            <v>4</v>
          </cell>
          <cell r="N166">
            <v>0</v>
          </cell>
          <cell r="O166">
            <v>0</v>
          </cell>
          <cell r="P166">
            <v>0</v>
          </cell>
          <cell r="Q166" t="str">
            <v>141II</v>
          </cell>
          <cell r="R166">
            <v>165</v>
          </cell>
          <cell r="S166" t="str">
            <v>EQUIPE MEC</v>
          </cell>
          <cell r="T166">
            <v>38957</v>
          </cell>
        </row>
        <row r="167">
          <cell r="B167" t="str">
            <v>BB.230.DB.04</v>
          </cell>
          <cell r="D167" t="str">
            <v>Transportadores</v>
          </cell>
          <cell r="E167" t="str">
            <v>6 dias</v>
          </cell>
          <cell r="F167" t="str">
            <v>NA</v>
          </cell>
          <cell r="G167">
            <v>38958.333333333336</v>
          </cell>
          <cell r="H167" t="str">
            <v>NA</v>
          </cell>
          <cell r="I167" t="str">
            <v>NA</v>
          </cell>
          <cell r="J167">
            <v>38965.729166666664</v>
          </cell>
          <cell r="K167" t="str">
            <v>NA</v>
          </cell>
          <cell r="L167">
            <v>0.09</v>
          </cell>
          <cell r="M167">
            <v>2</v>
          </cell>
          <cell r="N167">
            <v>0</v>
          </cell>
          <cell r="O167">
            <v>0</v>
          </cell>
          <cell r="P167">
            <v>0</v>
          </cell>
          <cell r="Q167">
            <v>164</v>
          </cell>
          <cell r="S167" t="str">
            <v>EQUIPE MEC</v>
          </cell>
          <cell r="T167">
            <v>38965</v>
          </cell>
        </row>
        <row r="168">
          <cell r="B168" t="str">
            <v>BB.230.ET.01</v>
          </cell>
          <cell r="D168" t="str">
            <v>Especificação Técnica - Empilhadeira e Retomadora</v>
          </cell>
          <cell r="E168" t="str">
            <v>40 dias</v>
          </cell>
          <cell r="F168" t="str">
            <v>NA</v>
          </cell>
          <cell r="G168">
            <v>38853.333333333336</v>
          </cell>
          <cell r="H168">
            <v>38853.333333333336</v>
          </cell>
          <cell r="I168" t="str">
            <v>NA</v>
          </cell>
          <cell r="J168">
            <v>38910.729166666664</v>
          </cell>
          <cell r="K168" t="str">
            <v>NA</v>
          </cell>
          <cell r="L168">
            <v>0.71</v>
          </cell>
          <cell r="M168">
            <v>16.25</v>
          </cell>
          <cell r="N168">
            <v>14.63</v>
          </cell>
          <cell r="O168">
            <v>90</v>
          </cell>
          <cell r="P168">
            <v>90</v>
          </cell>
          <cell r="Q168" t="str">
            <v>14II</v>
          </cell>
          <cell r="R168" t="str">
            <v>171TI+60 dias</v>
          </cell>
          <cell r="S168" t="str">
            <v>EQUIPE MEC</v>
          </cell>
          <cell r="T168">
            <v>38910</v>
          </cell>
        </row>
        <row r="169">
          <cell r="B169" t="str">
            <v>BB.230.FD.01</v>
          </cell>
          <cell r="D169" t="str">
            <v>Folha De Dados - Transportadores</v>
          </cell>
          <cell r="E169" t="str">
            <v>2 dias</v>
          </cell>
          <cell r="F169" t="str">
            <v>NA</v>
          </cell>
          <cell r="G169">
            <v>38916.333333333336</v>
          </cell>
          <cell r="H169">
            <v>38916.333333333336</v>
          </cell>
          <cell r="I169" t="str">
            <v>NA</v>
          </cell>
          <cell r="J169">
            <v>38917.729166666664</v>
          </cell>
          <cell r="K169" t="str">
            <v>NA</v>
          </cell>
          <cell r="L169">
            <v>0.12</v>
          </cell>
          <cell r="M169">
            <v>2.75</v>
          </cell>
          <cell r="N169">
            <v>2.48</v>
          </cell>
          <cell r="O169">
            <v>90</v>
          </cell>
          <cell r="P169">
            <v>90</v>
          </cell>
          <cell r="Q169" t="str">
            <v>14II</v>
          </cell>
          <cell r="S169" t="str">
            <v>EQUIPE MEC</v>
          </cell>
          <cell r="T169">
            <v>38917</v>
          </cell>
        </row>
        <row r="170">
          <cell r="D170" t="str">
            <v>Projeto Detalhado</v>
          </cell>
          <cell r="E170" t="str">
            <v>43 dias</v>
          </cell>
          <cell r="F170" t="str">
            <v>NA</v>
          </cell>
          <cell r="G170">
            <v>38982.333333333336</v>
          </cell>
          <cell r="H170" t="str">
            <v>NA</v>
          </cell>
          <cell r="I170" t="str">
            <v>NA</v>
          </cell>
          <cell r="J170">
            <v>39049.729166666664</v>
          </cell>
          <cell r="K170" t="str">
            <v>NA</v>
          </cell>
          <cell r="L170">
            <v>2.99</v>
          </cell>
          <cell r="M170">
            <v>68.5</v>
          </cell>
          <cell r="N170">
            <v>0</v>
          </cell>
          <cell r="O170">
            <v>0</v>
          </cell>
          <cell r="P170">
            <v>0</v>
          </cell>
          <cell r="T170">
            <v>39049</v>
          </cell>
        </row>
        <row r="171">
          <cell r="D171" t="str">
            <v>Mecânica</v>
          </cell>
          <cell r="E171" t="str">
            <v>15 dias</v>
          </cell>
          <cell r="F171" t="str">
            <v>NA</v>
          </cell>
          <cell r="G171">
            <v>38982.333333333336</v>
          </cell>
          <cell r="H171" t="str">
            <v>NA</v>
          </cell>
          <cell r="I171" t="str">
            <v>NA</v>
          </cell>
          <cell r="J171">
            <v>39006.729166666664</v>
          </cell>
          <cell r="K171" t="str">
            <v>NA</v>
          </cell>
          <cell r="L171">
            <v>0.22</v>
          </cell>
          <cell r="M171">
            <v>5</v>
          </cell>
          <cell r="N171">
            <v>0</v>
          </cell>
          <cell r="O171">
            <v>0</v>
          </cell>
          <cell r="P171">
            <v>0</v>
          </cell>
          <cell r="T171">
            <v>39006</v>
          </cell>
        </row>
        <row r="172">
          <cell r="B172" t="str">
            <v>DB.230.DD.01</v>
          </cell>
          <cell r="D172" t="str">
            <v>Desenho De Detalhamento - Chute Para By-Pass</v>
          </cell>
          <cell r="E172" t="str">
            <v>7 dias</v>
          </cell>
          <cell r="F172" t="str">
            <v>NA</v>
          </cell>
          <cell r="G172">
            <v>38982.333333333336</v>
          </cell>
          <cell r="H172" t="str">
            <v>NA</v>
          </cell>
          <cell r="I172" t="str">
            <v>NA</v>
          </cell>
          <cell r="J172">
            <v>38992.729166666664</v>
          </cell>
          <cell r="K172" t="str">
            <v>NA</v>
          </cell>
          <cell r="L172">
            <v>0.17</v>
          </cell>
          <cell r="M172">
            <v>4</v>
          </cell>
          <cell r="N172">
            <v>0</v>
          </cell>
          <cell r="O172">
            <v>0</v>
          </cell>
          <cell r="P172">
            <v>0</v>
          </cell>
          <cell r="Q172" t="str">
            <v>30TI+30 dias;163</v>
          </cell>
          <cell r="R172">
            <v>436</v>
          </cell>
          <cell r="S172" t="str">
            <v>EQUIPE MEC</v>
          </cell>
          <cell r="T172">
            <v>38992</v>
          </cell>
        </row>
        <row r="173">
          <cell r="B173" t="str">
            <v>DB.230.PT.01</v>
          </cell>
          <cell r="D173" t="str">
            <v>Parecer Técnico - Empilhadeira e Retomadora</v>
          </cell>
          <cell r="E173" t="str">
            <v>2 dias</v>
          </cell>
          <cell r="F173" t="str">
            <v>NA</v>
          </cell>
          <cell r="G173">
            <v>39001.333333333336</v>
          </cell>
          <cell r="H173" t="str">
            <v>NA</v>
          </cell>
          <cell r="I173" t="str">
            <v>NA</v>
          </cell>
          <cell r="J173">
            <v>39006.729166666664</v>
          </cell>
          <cell r="K173" t="str">
            <v>NA</v>
          </cell>
          <cell r="L173">
            <v>0.04</v>
          </cell>
          <cell r="M173">
            <v>1</v>
          </cell>
          <cell r="N173">
            <v>0</v>
          </cell>
          <cell r="O173">
            <v>0</v>
          </cell>
          <cell r="P173">
            <v>0</v>
          </cell>
          <cell r="Q173" t="str">
            <v>166TI+60 dias</v>
          </cell>
          <cell r="S173" t="str">
            <v>EQUIPE MEC</v>
          </cell>
          <cell r="T173">
            <v>39006</v>
          </cell>
        </row>
        <row r="174">
          <cell r="D174" t="str">
            <v>Civil</v>
          </cell>
          <cell r="E174" t="str">
            <v>25 dias</v>
          </cell>
          <cell r="F174" t="str">
            <v>NA</v>
          </cell>
          <cell r="G174">
            <v>38989.333333333336</v>
          </cell>
          <cell r="H174" t="str">
            <v>NA</v>
          </cell>
          <cell r="I174" t="str">
            <v>NA</v>
          </cell>
          <cell r="J174">
            <v>39029.729166666664</v>
          </cell>
          <cell r="K174" t="str">
            <v>NA</v>
          </cell>
          <cell r="L174">
            <v>0.87</v>
          </cell>
          <cell r="M174">
            <v>20</v>
          </cell>
          <cell r="N174">
            <v>0</v>
          </cell>
          <cell r="O174">
            <v>0</v>
          </cell>
          <cell r="P174">
            <v>0</v>
          </cell>
          <cell r="T174">
            <v>39029</v>
          </cell>
        </row>
        <row r="175">
          <cell r="B175" t="str">
            <v>DC.230.DD.01</v>
          </cell>
          <cell r="D175" t="str">
            <v>Des. Det. - Fundação, Forma, Armação e Inseridos Metálicos</v>
          </cell>
          <cell r="E175" t="str">
            <v>25 dias</v>
          </cell>
          <cell r="F175" t="str">
            <v>NA</v>
          </cell>
          <cell r="G175">
            <v>38989.333333333336</v>
          </cell>
          <cell r="H175" t="str">
            <v>NA</v>
          </cell>
          <cell r="I175" t="str">
            <v>NA</v>
          </cell>
          <cell r="J175">
            <v>39029.729166666664</v>
          </cell>
          <cell r="K175" t="str">
            <v>NA</v>
          </cell>
          <cell r="L175">
            <v>0.87</v>
          </cell>
          <cell r="M175">
            <v>20</v>
          </cell>
          <cell r="N175">
            <v>0</v>
          </cell>
          <cell r="O175">
            <v>0</v>
          </cell>
          <cell r="P175">
            <v>0</v>
          </cell>
          <cell r="Q175" t="str">
            <v>161TI+15 dias</v>
          </cell>
          <cell r="R175" t="str">
            <v>176II</v>
          </cell>
          <cell r="S175" t="str">
            <v>EQUIPE CIV</v>
          </cell>
          <cell r="T175">
            <v>39029</v>
          </cell>
        </row>
        <row r="176">
          <cell r="D176" t="str">
            <v>Elétrica</v>
          </cell>
          <cell r="E176" t="str">
            <v>38 dias</v>
          </cell>
          <cell r="F176" t="str">
            <v>NA</v>
          </cell>
          <cell r="G176">
            <v>38989.333333333336</v>
          </cell>
          <cell r="H176" t="str">
            <v>NA</v>
          </cell>
          <cell r="I176" t="str">
            <v>NA</v>
          </cell>
          <cell r="J176">
            <v>39049.729166666664</v>
          </cell>
          <cell r="K176" t="str">
            <v>NA</v>
          </cell>
          <cell r="L176">
            <v>1.86</v>
          </cell>
          <cell r="M176">
            <v>42.5</v>
          </cell>
          <cell r="N176">
            <v>0</v>
          </cell>
          <cell r="O176">
            <v>0</v>
          </cell>
          <cell r="P176">
            <v>0</v>
          </cell>
          <cell r="T176">
            <v>39049</v>
          </cell>
        </row>
        <row r="177">
          <cell r="D177" t="str">
            <v>Desenho De Detalhamento</v>
          </cell>
          <cell r="E177" t="str">
            <v>38 dias</v>
          </cell>
          <cell r="F177" t="str">
            <v>NA</v>
          </cell>
          <cell r="G177">
            <v>38989.333333333336</v>
          </cell>
          <cell r="H177" t="str">
            <v>NA</v>
          </cell>
          <cell r="I177" t="str">
            <v>NA</v>
          </cell>
          <cell r="J177">
            <v>39049.729166666664</v>
          </cell>
          <cell r="K177" t="str">
            <v>NA</v>
          </cell>
          <cell r="L177">
            <v>1.35</v>
          </cell>
          <cell r="M177">
            <v>31</v>
          </cell>
          <cell r="N177">
            <v>0</v>
          </cell>
          <cell r="O177">
            <v>0</v>
          </cell>
          <cell r="P177">
            <v>0</v>
          </cell>
          <cell r="T177">
            <v>39049</v>
          </cell>
        </row>
        <row r="178">
          <cell r="B178" t="str">
            <v>DE.230.DD.01</v>
          </cell>
          <cell r="D178" t="str">
            <v>Força e Controle/  Rede Dutos/ Subestação/ Aterramento</v>
          </cell>
          <cell r="E178" t="str">
            <v>20 dias</v>
          </cell>
          <cell r="F178" t="str">
            <v>NA</v>
          </cell>
          <cell r="G178">
            <v>38989.333333333336</v>
          </cell>
          <cell r="H178" t="str">
            <v>NA</v>
          </cell>
          <cell r="I178" t="str">
            <v>NA</v>
          </cell>
          <cell r="J178">
            <v>39020.729166666664</v>
          </cell>
          <cell r="K178" t="str">
            <v>NA</v>
          </cell>
          <cell r="L178">
            <v>0.7</v>
          </cell>
          <cell r="M178">
            <v>16</v>
          </cell>
          <cell r="N178">
            <v>0</v>
          </cell>
          <cell r="O178">
            <v>0</v>
          </cell>
          <cell r="P178">
            <v>0</v>
          </cell>
          <cell r="Q178" t="str">
            <v>173II</v>
          </cell>
          <cell r="R178" t="str">
            <v>177;178</v>
          </cell>
          <cell r="S178" t="str">
            <v>EQUIPE ELE</v>
          </cell>
          <cell r="T178">
            <v>39020</v>
          </cell>
        </row>
        <row r="179">
          <cell r="B179" t="str">
            <v>DE.230.DD.02</v>
          </cell>
          <cell r="D179" t="str">
            <v>Iluminação</v>
          </cell>
          <cell r="E179" t="str">
            <v>18 dias</v>
          </cell>
          <cell r="F179" t="str">
            <v>NA</v>
          </cell>
          <cell r="G179">
            <v>39021.333333333336</v>
          </cell>
          <cell r="H179" t="str">
            <v>NA</v>
          </cell>
          <cell r="I179" t="str">
            <v>NA</v>
          </cell>
          <cell r="J179">
            <v>39049.729166666664</v>
          </cell>
          <cell r="K179" t="str">
            <v>NA</v>
          </cell>
          <cell r="L179">
            <v>0.66</v>
          </cell>
          <cell r="M179">
            <v>15</v>
          </cell>
          <cell r="N179">
            <v>0</v>
          </cell>
          <cell r="O179">
            <v>0</v>
          </cell>
          <cell r="P179">
            <v>0</v>
          </cell>
          <cell r="Q179">
            <v>176</v>
          </cell>
          <cell r="S179" t="str">
            <v>EQUIPE ELE</v>
          </cell>
          <cell r="T179">
            <v>39049</v>
          </cell>
        </row>
        <row r="180">
          <cell r="B180" t="str">
            <v>DE.230.ET.01</v>
          </cell>
          <cell r="D180" t="str">
            <v>Especificação Técnica</v>
          </cell>
          <cell r="E180" t="str">
            <v>15 dias</v>
          </cell>
          <cell r="F180" t="str">
            <v>NA</v>
          </cell>
          <cell r="G180">
            <v>39021.333333333336</v>
          </cell>
          <cell r="H180" t="str">
            <v>NA</v>
          </cell>
          <cell r="I180" t="str">
            <v>NA</v>
          </cell>
          <cell r="J180">
            <v>39044.729166666664</v>
          </cell>
          <cell r="K180" t="str">
            <v>NA</v>
          </cell>
          <cell r="L180">
            <v>0.5</v>
          </cell>
          <cell r="M180">
            <v>11.5</v>
          </cell>
          <cell r="N180">
            <v>0</v>
          </cell>
          <cell r="O180">
            <v>0</v>
          </cell>
          <cell r="P180">
            <v>0</v>
          </cell>
          <cell r="Q180">
            <v>176</v>
          </cell>
          <cell r="S180" t="str">
            <v>EQUIPE ELE</v>
          </cell>
          <cell r="T180">
            <v>39044</v>
          </cell>
        </row>
        <row r="181">
          <cell r="D181" t="str">
            <v>Instrumentação</v>
          </cell>
          <cell r="E181" t="str">
            <v>5 dias</v>
          </cell>
          <cell r="F181" t="str">
            <v>NA</v>
          </cell>
          <cell r="G181">
            <v>39038.333333333336</v>
          </cell>
          <cell r="H181" t="str">
            <v>NA</v>
          </cell>
          <cell r="I181" t="str">
            <v>NA</v>
          </cell>
          <cell r="J181">
            <v>39044.729166666664</v>
          </cell>
          <cell r="K181" t="str">
            <v>NA</v>
          </cell>
          <cell r="L181">
            <v>0.04</v>
          </cell>
          <cell r="M181">
            <v>1</v>
          </cell>
          <cell r="N181">
            <v>0</v>
          </cell>
          <cell r="O181">
            <v>0</v>
          </cell>
          <cell r="P181">
            <v>0</v>
          </cell>
          <cell r="T181">
            <v>39044</v>
          </cell>
        </row>
        <row r="182">
          <cell r="B182" t="str">
            <v>DT.230.AJ.01</v>
          </cell>
          <cell r="D182" t="str">
            <v>Arranjos/ Layout’s/ Plano Diretor - Locação De Instrumentos</v>
          </cell>
          <cell r="E182" t="str">
            <v>5 dias</v>
          </cell>
          <cell r="F182" t="str">
            <v>NA</v>
          </cell>
          <cell r="G182">
            <v>39038.333333333336</v>
          </cell>
          <cell r="H182" t="str">
            <v>NA</v>
          </cell>
          <cell r="I182" t="str">
            <v>NA</v>
          </cell>
          <cell r="J182">
            <v>39044.729166666664</v>
          </cell>
          <cell r="K182" t="str">
            <v>NA</v>
          </cell>
          <cell r="L182">
            <v>0.04</v>
          </cell>
          <cell r="M182">
            <v>1</v>
          </cell>
          <cell r="N182">
            <v>0</v>
          </cell>
          <cell r="O182">
            <v>0</v>
          </cell>
          <cell r="P182">
            <v>0</v>
          </cell>
          <cell r="Q182">
            <v>302</v>
          </cell>
          <cell r="S182" t="str">
            <v>EQUIPE TSA</v>
          </cell>
          <cell r="T182">
            <v>39044</v>
          </cell>
        </row>
        <row r="183">
          <cell r="B183" t="str">
            <v>1.1.6</v>
          </cell>
          <cell r="C183" t="str">
            <v>240A</v>
          </cell>
          <cell r="D183" t="str">
            <v>Separação Magnética de Grossos (2D)</v>
          </cell>
          <cell r="E183" t="str">
            <v>138 dias</v>
          </cell>
          <cell r="F183">
            <v>38853.333333333336</v>
          </cell>
          <cell r="G183">
            <v>38827.333333333336</v>
          </cell>
          <cell r="H183">
            <v>38827.333333333336</v>
          </cell>
          <cell r="I183">
            <v>38961.729166666664</v>
          </cell>
          <cell r="J183">
            <v>39037.729166666664</v>
          </cell>
          <cell r="K183" t="str">
            <v>NA</v>
          </cell>
          <cell r="L183">
            <v>4.3499999999999996</v>
          </cell>
          <cell r="M183">
            <v>99.63</v>
          </cell>
          <cell r="N183">
            <v>8.89</v>
          </cell>
          <cell r="O183">
            <v>8.92</v>
          </cell>
          <cell r="P183">
            <v>8.92</v>
          </cell>
          <cell r="T183">
            <v>39037</v>
          </cell>
        </row>
        <row r="184">
          <cell r="D184" t="str">
            <v>Projeto Básico</v>
          </cell>
          <cell r="E184" t="str">
            <v>77 dias</v>
          </cell>
          <cell r="F184">
            <v>38853.333333333336</v>
          </cell>
          <cell r="G184">
            <v>38827.333333333336</v>
          </cell>
          <cell r="H184">
            <v>38827.333333333336</v>
          </cell>
          <cell r="I184">
            <v>38870.729166666664</v>
          </cell>
          <cell r="J184">
            <v>38939.729166666664</v>
          </cell>
          <cell r="K184" t="str">
            <v>NA</v>
          </cell>
          <cell r="L184">
            <v>0.72</v>
          </cell>
          <cell r="M184">
            <v>16.38</v>
          </cell>
          <cell r="N184">
            <v>8.89</v>
          </cell>
          <cell r="O184">
            <v>54.27</v>
          </cell>
          <cell r="P184">
            <v>54.27</v>
          </cell>
          <cell r="T184">
            <v>38939</v>
          </cell>
        </row>
        <row r="185">
          <cell r="D185" t="str">
            <v>Processo</v>
          </cell>
          <cell r="E185" t="str">
            <v>67 dias</v>
          </cell>
          <cell r="F185">
            <v>38853.333333333336</v>
          </cell>
          <cell r="G185">
            <v>38827.333333333336</v>
          </cell>
          <cell r="H185">
            <v>38827.333333333336</v>
          </cell>
          <cell r="I185">
            <v>38859.729166666664</v>
          </cell>
          <cell r="J185">
            <v>38925.729166666664</v>
          </cell>
          <cell r="K185" t="str">
            <v>NA</v>
          </cell>
          <cell r="L185">
            <v>0.22</v>
          </cell>
          <cell r="M185">
            <v>5</v>
          </cell>
          <cell r="N185">
            <v>4.5</v>
          </cell>
          <cell r="O185">
            <v>90</v>
          </cell>
          <cell r="P185">
            <v>90</v>
          </cell>
          <cell r="T185">
            <v>38925</v>
          </cell>
        </row>
        <row r="186">
          <cell r="B186" t="str">
            <v>BP.240.FD.01</v>
          </cell>
          <cell r="D186" t="str">
            <v>FD's - Separ. Magnét. WDRE e Peneiras Desaguadoras</v>
          </cell>
          <cell r="E186" t="str">
            <v>67 dias</v>
          </cell>
          <cell r="F186">
            <v>38853.333333333336</v>
          </cell>
          <cell r="G186">
            <v>38827.333333333336</v>
          </cell>
          <cell r="H186">
            <v>38827.333333333336</v>
          </cell>
          <cell r="I186">
            <v>38859.729166666664</v>
          </cell>
          <cell r="J186">
            <v>38925.729166666664</v>
          </cell>
          <cell r="K186" t="str">
            <v>NA</v>
          </cell>
          <cell r="L186">
            <v>0.22</v>
          </cell>
          <cell r="M186">
            <v>5</v>
          </cell>
          <cell r="N186">
            <v>4.5</v>
          </cell>
          <cell r="O186">
            <v>90</v>
          </cell>
          <cell r="P186">
            <v>90</v>
          </cell>
          <cell r="Q186" t="str">
            <v>14II</v>
          </cell>
          <cell r="S186" t="str">
            <v>EQUIPE PRO</v>
          </cell>
          <cell r="T186">
            <v>38925</v>
          </cell>
        </row>
        <row r="187">
          <cell r="D187" t="str">
            <v>Mecânica</v>
          </cell>
          <cell r="E187" t="str">
            <v>74 dias</v>
          </cell>
          <cell r="F187">
            <v>38853.333333333336</v>
          </cell>
          <cell r="G187">
            <v>38833.333333333336</v>
          </cell>
          <cell r="H187">
            <v>38833.333333333336</v>
          </cell>
          <cell r="I187">
            <v>38870.729166666664</v>
          </cell>
          <cell r="J187">
            <v>38939.729166666664</v>
          </cell>
          <cell r="K187" t="str">
            <v>NA</v>
          </cell>
          <cell r="L187">
            <v>0.5</v>
          </cell>
          <cell r="M187">
            <v>11.38</v>
          </cell>
          <cell r="N187">
            <v>4.3899999999999997</v>
          </cell>
          <cell r="O187">
            <v>38.57</v>
          </cell>
          <cell r="P187">
            <v>38.57</v>
          </cell>
          <cell r="T187">
            <v>38939</v>
          </cell>
        </row>
        <row r="188">
          <cell r="B188" t="str">
            <v>BB.240.DB.01</v>
          </cell>
          <cell r="D188" t="str">
            <v>Desenho Básico - Plantas</v>
          </cell>
          <cell r="E188" t="str">
            <v>64 dias</v>
          </cell>
          <cell r="F188">
            <v>38853.333333333336</v>
          </cell>
          <cell r="G188">
            <v>38833.333333333336</v>
          </cell>
          <cell r="H188">
            <v>38833.333333333336</v>
          </cell>
          <cell r="I188">
            <v>38859.729166666664</v>
          </cell>
          <cell r="J188">
            <v>38925.729166666664</v>
          </cell>
          <cell r="K188" t="str">
            <v>NA</v>
          </cell>
          <cell r="L188">
            <v>0.15</v>
          </cell>
          <cell r="M188">
            <v>3.5</v>
          </cell>
          <cell r="N188">
            <v>3.15</v>
          </cell>
          <cell r="O188">
            <v>90</v>
          </cell>
          <cell r="P188">
            <v>90</v>
          </cell>
          <cell r="Q188" t="str">
            <v>14II</v>
          </cell>
          <cell r="R188" t="str">
            <v>187;191;194;275</v>
          </cell>
          <cell r="S188" t="str">
            <v>EQUIPE MEC[6%]</v>
          </cell>
          <cell r="T188">
            <v>38925</v>
          </cell>
        </row>
        <row r="189">
          <cell r="B189" t="str">
            <v>BB.240.DB.02</v>
          </cell>
          <cell r="D189" t="str">
            <v>Desenho Básico - Transportadores</v>
          </cell>
          <cell r="E189" t="str">
            <v>10 dias</v>
          </cell>
          <cell r="F189">
            <v>38860.333333333336</v>
          </cell>
          <cell r="G189">
            <v>38926.333333333336</v>
          </cell>
          <cell r="H189" t="str">
            <v>NA</v>
          </cell>
          <cell r="I189">
            <v>38867.729166666664</v>
          </cell>
          <cell r="J189">
            <v>38939.729166666664</v>
          </cell>
          <cell r="K189" t="str">
            <v>NA</v>
          </cell>
          <cell r="L189">
            <v>0.17</v>
          </cell>
          <cell r="M189">
            <v>4</v>
          </cell>
          <cell r="N189">
            <v>0</v>
          </cell>
          <cell r="O189">
            <v>0</v>
          </cell>
          <cell r="P189">
            <v>0</v>
          </cell>
          <cell r="Q189">
            <v>186</v>
          </cell>
          <cell r="R189" t="str">
            <v>188II;191</v>
          </cell>
          <cell r="S189" t="str">
            <v>EQUIPE MEC</v>
          </cell>
          <cell r="T189">
            <v>38939</v>
          </cell>
        </row>
        <row r="190">
          <cell r="B190" t="str">
            <v>BB.240.FD.01</v>
          </cell>
          <cell r="D190" t="str">
            <v>Folha De Dados - Transportadores</v>
          </cell>
          <cell r="E190" t="str">
            <v>4 dias</v>
          </cell>
          <cell r="F190">
            <v>38860.333333333336</v>
          </cell>
          <cell r="G190">
            <v>38936.333333333336</v>
          </cell>
          <cell r="H190">
            <v>38936.333333333336</v>
          </cell>
          <cell r="I190">
            <v>38870.729166666664</v>
          </cell>
          <cell r="J190">
            <v>38939.729166666664</v>
          </cell>
          <cell r="K190" t="str">
            <v>NA</v>
          </cell>
          <cell r="L190">
            <v>0.17</v>
          </cell>
          <cell r="M190">
            <v>3.88</v>
          </cell>
          <cell r="N190">
            <v>1.24</v>
          </cell>
          <cell r="O190">
            <v>31.94</v>
          </cell>
          <cell r="P190">
            <v>31.94</v>
          </cell>
          <cell r="Q190" t="str">
            <v>187II</v>
          </cell>
          <cell r="S190" t="str">
            <v>EQUIPE MEC</v>
          </cell>
          <cell r="T190">
            <v>38939</v>
          </cell>
        </row>
        <row r="191">
          <cell r="D191" t="str">
            <v>Projeto Detalhado</v>
          </cell>
          <cell r="E191" t="str">
            <v>71 dias</v>
          </cell>
          <cell r="F191">
            <v>38895.333333333336</v>
          </cell>
          <cell r="G191">
            <v>38926.333333333336</v>
          </cell>
          <cell r="H191" t="str">
            <v>NA</v>
          </cell>
          <cell r="I191">
            <v>38961.729166666664</v>
          </cell>
          <cell r="J191">
            <v>39037.729166666664</v>
          </cell>
          <cell r="K191" t="str">
            <v>NA</v>
          </cell>
          <cell r="L191">
            <v>3.64</v>
          </cell>
          <cell r="M191">
            <v>83.25</v>
          </cell>
          <cell r="N191">
            <v>0</v>
          </cell>
          <cell r="O191">
            <v>0</v>
          </cell>
          <cell r="P191">
            <v>0</v>
          </cell>
          <cell r="T191">
            <v>39037</v>
          </cell>
        </row>
        <row r="192">
          <cell r="D192" t="str">
            <v>Mecânica</v>
          </cell>
          <cell r="E192" t="str">
            <v>21 dias</v>
          </cell>
          <cell r="F192">
            <v>38895.333333333336</v>
          </cell>
          <cell r="G192">
            <v>38952.333333333336</v>
          </cell>
          <cell r="H192" t="str">
            <v>NA</v>
          </cell>
          <cell r="I192">
            <v>38937.729166666664</v>
          </cell>
          <cell r="J192">
            <v>38982.729166666664</v>
          </cell>
          <cell r="K192" t="str">
            <v>NA</v>
          </cell>
          <cell r="L192">
            <v>0.92</v>
          </cell>
          <cell r="M192">
            <v>21</v>
          </cell>
          <cell r="N192">
            <v>0</v>
          </cell>
          <cell r="O192">
            <v>0</v>
          </cell>
          <cell r="P192">
            <v>0</v>
          </cell>
          <cell r="T192">
            <v>38982</v>
          </cell>
        </row>
        <row r="193">
          <cell r="B193" t="str">
            <v>DB.240.DD.02</v>
          </cell>
          <cell r="D193" t="str">
            <v xml:space="preserve">Desenho De Detalhamento - Caldeiraria/ Chutes/ Apoio Peneiras  </v>
          </cell>
          <cell r="E193" t="str">
            <v>21 dias</v>
          </cell>
          <cell r="F193">
            <v>38895.333333333336</v>
          </cell>
          <cell r="G193">
            <v>38952.333333333336</v>
          </cell>
          <cell r="H193" t="str">
            <v>NA</v>
          </cell>
          <cell r="I193">
            <v>38923.729166666664</v>
          </cell>
          <cell r="J193">
            <v>38982.729166666664</v>
          </cell>
          <cell r="K193" t="str">
            <v>NA</v>
          </cell>
          <cell r="L193">
            <v>0.7</v>
          </cell>
          <cell r="M193">
            <v>16</v>
          </cell>
          <cell r="N193">
            <v>0</v>
          </cell>
          <cell r="O193">
            <v>0</v>
          </cell>
          <cell r="P193">
            <v>0</v>
          </cell>
          <cell r="Q193" t="str">
            <v>30TI+10 dias;186;187</v>
          </cell>
          <cell r="R193" t="str">
            <v>192TT</v>
          </cell>
          <cell r="S193" t="str">
            <v>EQUIPE MEC</v>
          </cell>
          <cell r="T193">
            <v>38982</v>
          </cell>
        </row>
        <row r="194">
          <cell r="B194" t="str">
            <v>DB.240.DM.01</v>
          </cell>
          <cell r="D194" t="str">
            <v>Diagrama De Montagem</v>
          </cell>
          <cell r="E194" t="str">
            <v>9 dias</v>
          </cell>
          <cell r="F194">
            <v>38924.333333333336</v>
          </cell>
          <cell r="G194">
            <v>38972.333333333336</v>
          </cell>
          <cell r="H194" t="str">
            <v>NA</v>
          </cell>
          <cell r="I194">
            <v>38937.729166666664</v>
          </cell>
          <cell r="J194">
            <v>38982.729166666664</v>
          </cell>
          <cell r="K194" t="str">
            <v>NA</v>
          </cell>
          <cell r="L194">
            <v>0.22</v>
          </cell>
          <cell r="M194">
            <v>5</v>
          </cell>
          <cell r="N194">
            <v>0</v>
          </cell>
          <cell r="O194">
            <v>0</v>
          </cell>
          <cell r="P194">
            <v>0</v>
          </cell>
          <cell r="Q194" t="str">
            <v>191TT</v>
          </cell>
          <cell r="R194">
            <v>196</v>
          </cell>
          <cell r="S194" t="str">
            <v>EQUIPE MEC</v>
          </cell>
          <cell r="T194">
            <v>38982</v>
          </cell>
        </row>
        <row r="195">
          <cell r="D195" t="str">
            <v>Civil</v>
          </cell>
          <cell r="E195" t="str">
            <v>30 dias</v>
          </cell>
          <cell r="F195">
            <v>38924.333333333336</v>
          </cell>
          <cell r="G195">
            <v>38926.333333333336</v>
          </cell>
          <cell r="H195" t="str">
            <v>NA</v>
          </cell>
          <cell r="I195">
            <v>38933.729166666664</v>
          </cell>
          <cell r="J195">
            <v>38973.729166666664</v>
          </cell>
          <cell r="K195" t="str">
            <v>NA</v>
          </cell>
          <cell r="L195">
            <v>0.17</v>
          </cell>
          <cell r="M195">
            <v>4</v>
          </cell>
          <cell r="N195">
            <v>0</v>
          </cell>
          <cell r="O195">
            <v>0</v>
          </cell>
          <cell r="P195">
            <v>0</v>
          </cell>
          <cell r="T195">
            <v>38973</v>
          </cell>
        </row>
        <row r="196">
          <cell r="B196" t="str">
            <v>DC.240.DD.01</v>
          </cell>
          <cell r="D196" t="str">
            <v>Desenho De Detalhamento - Fundação, Forma, Armação e Piso</v>
          </cell>
          <cell r="E196" t="str">
            <v>30 dias</v>
          </cell>
          <cell r="F196">
            <v>38924.333333333336</v>
          </cell>
          <cell r="G196">
            <v>38926.333333333336</v>
          </cell>
          <cell r="H196" t="str">
            <v>NA</v>
          </cell>
          <cell r="I196">
            <v>38933.729166666664</v>
          </cell>
          <cell r="J196">
            <v>38973.729166666664</v>
          </cell>
          <cell r="K196" t="str">
            <v>NA</v>
          </cell>
          <cell r="L196">
            <v>0.17</v>
          </cell>
          <cell r="M196">
            <v>4</v>
          </cell>
          <cell r="N196">
            <v>0</v>
          </cell>
          <cell r="O196">
            <v>0</v>
          </cell>
          <cell r="P196">
            <v>0</v>
          </cell>
          <cell r="Q196">
            <v>186</v>
          </cell>
          <cell r="R196">
            <v>201</v>
          </cell>
          <cell r="S196" t="str">
            <v>EQUIPE CIV[23%]</v>
          </cell>
          <cell r="T196">
            <v>38973</v>
          </cell>
        </row>
        <row r="197">
          <cell r="D197" t="str">
            <v>Estrutura Metálica</v>
          </cell>
          <cell r="E197" t="str">
            <v>25 dias</v>
          </cell>
          <cell r="F197">
            <v>38924.333333333336</v>
          </cell>
          <cell r="G197">
            <v>38985.333333333336</v>
          </cell>
          <cell r="H197" t="str">
            <v>NA</v>
          </cell>
          <cell r="I197">
            <v>38961.729166666664</v>
          </cell>
          <cell r="J197">
            <v>39021.729166666664</v>
          </cell>
          <cell r="K197" t="str">
            <v>NA</v>
          </cell>
          <cell r="L197">
            <v>1.89</v>
          </cell>
          <cell r="M197">
            <v>43.25</v>
          </cell>
          <cell r="N197">
            <v>0</v>
          </cell>
          <cell r="O197">
            <v>0</v>
          </cell>
          <cell r="P197">
            <v>0</v>
          </cell>
          <cell r="T197">
            <v>39021</v>
          </cell>
        </row>
        <row r="198">
          <cell r="B198" t="str">
            <v>DD.240.DP.01</v>
          </cell>
          <cell r="D198" t="str">
            <v>Desenho De Projeto - Peneiramento</v>
          </cell>
          <cell r="E198" t="str">
            <v>20 dias</v>
          </cell>
          <cell r="F198">
            <v>38924.333333333336</v>
          </cell>
          <cell r="G198">
            <v>38985.333333333336</v>
          </cell>
          <cell r="H198" t="str">
            <v>NA</v>
          </cell>
          <cell r="I198">
            <v>38953.729166666664</v>
          </cell>
          <cell r="J198">
            <v>39014.729166666664</v>
          </cell>
          <cell r="K198" t="str">
            <v>NA</v>
          </cell>
          <cell r="L198">
            <v>0.79</v>
          </cell>
          <cell r="M198">
            <v>18</v>
          </cell>
          <cell r="N198">
            <v>0</v>
          </cell>
          <cell r="O198">
            <v>0</v>
          </cell>
          <cell r="P198">
            <v>0</v>
          </cell>
          <cell r="Q198">
            <v>192</v>
          </cell>
          <cell r="R198" t="str">
            <v>197;198II</v>
          </cell>
          <cell r="S198" t="str">
            <v>EQUIPE MET</v>
          </cell>
          <cell r="T198">
            <v>39014</v>
          </cell>
        </row>
        <row r="199">
          <cell r="B199" t="str">
            <v>DD.240.LM.01</v>
          </cell>
          <cell r="D199" t="str">
            <v>Lista De Materiais - Peneiramento</v>
          </cell>
          <cell r="E199" t="str">
            <v>1 dia</v>
          </cell>
          <cell r="F199">
            <v>38954.333333333336</v>
          </cell>
          <cell r="G199">
            <v>39015.333333333336</v>
          </cell>
          <cell r="H199" t="str">
            <v>NA</v>
          </cell>
          <cell r="I199">
            <v>38957.729166666664</v>
          </cell>
          <cell r="J199">
            <v>39015.729166666664</v>
          </cell>
          <cell r="K199" t="str">
            <v>NA</v>
          </cell>
          <cell r="L199">
            <v>0.01</v>
          </cell>
          <cell r="M199">
            <v>0.25</v>
          </cell>
          <cell r="N199">
            <v>0</v>
          </cell>
          <cell r="O199">
            <v>0</v>
          </cell>
          <cell r="P199">
            <v>0</v>
          </cell>
          <cell r="Q199">
            <v>196</v>
          </cell>
          <cell r="S199" t="str">
            <v>EQUIPE MET</v>
          </cell>
          <cell r="T199">
            <v>39015</v>
          </cell>
        </row>
        <row r="200">
          <cell r="B200" t="str">
            <v>DD.240.MC.01</v>
          </cell>
          <cell r="D200" t="str">
            <v>Memória De Cálculo - Peneiramento</v>
          </cell>
          <cell r="E200" t="str">
            <v>25 dias</v>
          </cell>
          <cell r="F200">
            <v>38924.333333333336</v>
          </cell>
          <cell r="G200">
            <v>38985.333333333336</v>
          </cell>
          <cell r="H200" t="str">
            <v>NA</v>
          </cell>
          <cell r="I200">
            <v>38961.729166666664</v>
          </cell>
          <cell r="J200">
            <v>39021.729166666664</v>
          </cell>
          <cell r="K200" t="str">
            <v>NA</v>
          </cell>
          <cell r="L200">
            <v>1.0900000000000001</v>
          </cell>
          <cell r="M200">
            <v>25</v>
          </cell>
          <cell r="N200">
            <v>0</v>
          </cell>
          <cell r="O200">
            <v>0</v>
          </cell>
          <cell r="P200">
            <v>0</v>
          </cell>
          <cell r="Q200" t="str">
            <v>196II</v>
          </cell>
          <cell r="S200" t="str">
            <v>EQUIPE MET</v>
          </cell>
          <cell r="T200">
            <v>39021</v>
          </cell>
        </row>
        <row r="201">
          <cell r="D201" t="str">
            <v>Elétrica</v>
          </cell>
          <cell r="E201" t="str">
            <v>29 dias</v>
          </cell>
          <cell r="F201">
            <v>38933.333333333336</v>
          </cell>
          <cell r="G201">
            <v>38974.333333333336</v>
          </cell>
          <cell r="H201" t="str">
            <v>NA</v>
          </cell>
          <cell r="I201">
            <v>38961.729166666664</v>
          </cell>
          <cell r="J201">
            <v>39016.729166666664</v>
          </cell>
          <cell r="K201" t="str">
            <v>NA</v>
          </cell>
          <cell r="L201">
            <v>0.56999999999999995</v>
          </cell>
          <cell r="M201">
            <v>13</v>
          </cell>
          <cell r="N201">
            <v>0</v>
          </cell>
          <cell r="O201">
            <v>0</v>
          </cell>
          <cell r="P201">
            <v>0</v>
          </cell>
          <cell r="T201">
            <v>39016</v>
          </cell>
        </row>
        <row r="202">
          <cell r="D202" t="str">
            <v>Desenho De Detalhamento</v>
          </cell>
          <cell r="E202" t="str">
            <v>22 dias</v>
          </cell>
          <cell r="F202">
            <v>38933.333333333336</v>
          </cell>
          <cell r="G202">
            <v>38974.333333333336</v>
          </cell>
          <cell r="H202" t="str">
            <v>NA</v>
          </cell>
          <cell r="I202">
            <v>38951.729166666664</v>
          </cell>
          <cell r="J202">
            <v>39007.729166666664</v>
          </cell>
          <cell r="K202" t="str">
            <v>NA</v>
          </cell>
          <cell r="L202">
            <v>0.44</v>
          </cell>
          <cell r="M202">
            <v>10</v>
          </cell>
          <cell r="N202">
            <v>0</v>
          </cell>
          <cell r="O202">
            <v>0</v>
          </cell>
          <cell r="P202">
            <v>0</v>
          </cell>
          <cell r="R202">
            <v>203</v>
          </cell>
          <cell r="T202">
            <v>39007</v>
          </cell>
        </row>
        <row r="203">
          <cell r="B203" t="str">
            <v>DE.240.DD.01</v>
          </cell>
          <cell r="D203" t="str">
            <v>Disposição De Força, Controle e Aterramento</v>
          </cell>
          <cell r="E203" t="str">
            <v>11 dias</v>
          </cell>
          <cell r="F203">
            <v>38933.333333333336</v>
          </cell>
          <cell r="G203">
            <v>38974.333333333336</v>
          </cell>
          <cell r="H203" t="str">
            <v>NA</v>
          </cell>
          <cell r="I203">
            <v>38951.729166666664</v>
          </cell>
          <cell r="J203">
            <v>38988.729166666664</v>
          </cell>
          <cell r="K203" t="str">
            <v>NA</v>
          </cell>
          <cell r="L203">
            <v>0.22</v>
          </cell>
          <cell r="M203">
            <v>5</v>
          </cell>
          <cell r="N203">
            <v>0</v>
          </cell>
          <cell r="O203">
            <v>0</v>
          </cell>
          <cell r="P203">
            <v>0</v>
          </cell>
          <cell r="Q203">
            <v>194</v>
          </cell>
          <cell r="R203">
            <v>202</v>
          </cell>
          <cell r="S203" t="str">
            <v>EQUIPE ELE</v>
          </cell>
          <cell r="T203">
            <v>38988</v>
          </cell>
        </row>
        <row r="204">
          <cell r="B204" t="str">
            <v>DE.240.DD.02</v>
          </cell>
          <cell r="D204" t="str">
            <v>Iluminação</v>
          </cell>
          <cell r="E204" t="str">
            <v>11 dias</v>
          </cell>
          <cell r="F204">
            <v>38933.333333333336</v>
          </cell>
          <cell r="G204">
            <v>38989.333333333336</v>
          </cell>
          <cell r="H204" t="str">
            <v>NA</v>
          </cell>
          <cell r="I204">
            <v>38951.729166666664</v>
          </cell>
          <cell r="J204">
            <v>39007.729166666664</v>
          </cell>
          <cell r="K204" t="str">
            <v>NA</v>
          </cell>
          <cell r="L204">
            <v>0.22</v>
          </cell>
          <cell r="M204">
            <v>5</v>
          </cell>
          <cell r="N204">
            <v>0</v>
          </cell>
          <cell r="O204">
            <v>0</v>
          </cell>
          <cell r="P204">
            <v>0</v>
          </cell>
          <cell r="Q204">
            <v>201</v>
          </cell>
          <cell r="S204" t="str">
            <v>EQUIPE ELE</v>
          </cell>
          <cell r="T204">
            <v>39007</v>
          </cell>
        </row>
        <row r="205">
          <cell r="B205" t="str">
            <v>DE.240.LC.01</v>
          </cell>
          <cell r="D205" t="str">
            <v>Lista De Linhas/ Cabos</v>
          </cell>
          <cell r="E205" t="str">
            <v>7 dias</v>
          </cell>
          <cell r="F205">
            <v>38952.333333333336</v>
          </cell>
          <cell r="G205">
            <v>39008.333333333336</v>
          </cell>
          <cell r="H205" t="str">
            <v>NA</v>
          </cell>
          <cell r="I205">
            <v>38961.729166666664</v>
          </cell>
          <cell r="J205">
            <v>39016.729166666664</v>
          </cell>
          <cell r="K205" t="str">
            <v>NA</v>
          </cell>
          <cell r="L205">
            <v>0.13</v>
          </cell>
          <cell r="M205">
            <v>3</v>
          </cell>
          <cell r="N205">
            <v>0</v>
          </cell>
          <cell r="O205">
            <v>0</v>
          </cell>
          <cell r="P205">
            <v>0</v>
          </cell>
          <cell r="Q205">
            <v>200</v>
          </cell>
          <cell r="S205" t="str">
            <v>EQUIPE ELE</v>
          </cell>
          <cell r="T205">
            <v>39016</v>
          </cell>
        </row>
        <row r="206">
          <cell r="D206" t="str">
            <v>Instrumentação</v>
          </cell>
          <cell r="E206" t="str">
            <v>8 dias</v>
          </cell>
          <cell r="F206">
            <v>38924.333333333336</v>
          </cell>
          <cell r="G206">
            <v>39027.333333333336</v>
          </cell>
          <cell r="H206" t="str">
            <v>NA</v>
          </cell>
          <cell r="I206">
            <v>38936.729166666664</v>
          </cell>
          <cell r="J206">
            <v>39037.729166666664</v>
          </cell>
          <cell r="K206" t="str">
            <v>NA</v>
          </cell>
          <cell r="L206">
            <v>0.09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T206">
            <v>39037</v>
          </cell>
        </row>
        <row r="207">
          <cell r="B207" t="str">
            <v>DT.240.AJ.01</v>
          </cell>
          <cell r="D207" t="str">
            <v>Arranjos/ Layout’s/ Plano Diretor - Locação De Instrumentos</v>
          </cell>
          <cell r="E207" t="str">
            <v>8 dias</v>
          </cell>
          <cell r="F207">
            <v>38924.333333333336</v>
          </cell>
          <cell r="G207">
            <v>39027.333333333336</v>
          </cell>
          <cell r="H207" t="str">
            <v>NA</v>
          </cell>
          <cell r="I207">
            <v>38936.729166666664</v>
          </cell>
          <cell r="J207">
            <v>39037.729166666664</v>
          </cell>
          <cell r="K207" t="str">
            <v>NA</v>
          </cell>
          <cell r="L207">
            <v>0.09</v>
          </cell>
          <cell r="M207">
            <v>2</v>
          </cell>
          <cell r="N207">
            <v>0</v>
          </cell>
          <cell r="O207">
            <v>0</v>
          </cell>
          <cell r="P207">
            <v>0</v>
          </cell>
          <cell r="Q207">
            <v>417</v>
          </cell>
          <cell r="S207" t="str">
            <v>EQUIPE TSA</v>
          </cell>
          <cell r="T207">
            <v>39037</v>
          </cell>
        </row>
        <row r="208">
          <cell r="B208" t="str">
            <v>1.1.7</v>
          </cell>
          <cell r="C208" t="str">
            <v>245A</v>
          </cell>
          <cell r="D208" t="str">
            <v>Circuito de Espirais (1C)</v>
          </cell>
          <cell r="E208" t="str">
            <v>109 dias</v>
          </cell>
          <cell r="F208">
            <v>38833.333333333336</v>
          </cell>
          <cell r="G208">
            <v>38855.333333333336</v>
          </cell>
          <cell r="H208">
            <v>38855.333333333336</v>
          </cell>
          <cell r="I208">
            <v>38909.375</v>
          </cell>
          <cell r="J208">
            <v>39017.729166666664</v>
          </cell>
          <cell r="K208" t="str">
            <v>NA</v>
          </cell>
          <cell r="L208">
            <v>2.48</v>
          </cell>
          <cell r="M208">
            <v>56.63</v>
          </cell>
          <cell r="N208">
            <v>16.38</v>
          </cell>
          <cell r="O208">
            <v>28.92</v>
          </cell>
          <cell r="P208">
            <v>28.92</v>
          </cell>
          <cell r="T208">
            <v>39017</v>
          </cell>
        </row>
        <row r="209">
          <cell r="D209" t="str">
            <v>Projeto Básico</v>
          </cell>
          <cell r="E209" t="str">
            <v>65 dias</v>
          </cell>
          <cell r="F209">
            <v>38833.333333333336</v>
          </cell>
          <cell r="G209">
            <v>38855.333333333336</v>
          </cell>
          <cell r="H209">
            <v>38855.333333333336</v>
          </cell>
          <cell r="I209">
            <v>38853.729166666664</v>
          </cell>
          <cell r="J209">
            <v>38951.729166666664</v>
          </cell>
          <cell r="K209" t="str">
            <v>NA</v>
          </cell>
          <cell r="L209">
            <v>1.36</v>
          </cell>
          <cell r="M209">
            <v>31.13</v>
          </cell>
          <cell r="N209">
            <v>16.38</v>
          </cell>
          <cell r="O209">
            <v>52.61</v>
          </cell>
          <cell r="P209">
            <v>52.61</v>
          </cell>
          <cell r="T209">
            <v>38951</v>
          </cell>
        </row>
        <row r="210">
          <cell r="D210" t="str">
            <v>Processo</v>
          </cell>
          <cell r="E210" t="str">
            <v>3 dias</v>
          </cell>
          <cell r="F210">
            <v>38833.333333333336</v>
          </cell>
          <cell r="G210">
            <v>38929.333333333336</v>
          </cell>
          <cell r="H210">
            <v>38929.333333333336</v>
          </cell>
          <cell r="I210">
            <v>38839.729166666664</v>
          </cell>
          <cell r="J210">
            <v>38931.729166666664</v>
          </cell>
          <cell r="K210" t="str">
            <v>NA</v>
          </cell>
          <cell r="L210">
            <v>0.16</v>
          </cell>
          <cell r="M210">
            <v>3.75</v>
          </cell>
          <cell r="N210">
            <v>2.5299999999999998</v>
          </cell>
          <cell r="O210">
            <v>67.33</v>
          </cell>
          <cell r="P210">
            <v>67.33</v>
          </cell>
          <cell r="T210">
            <v>38931</v>
          </cell>
        </row>
        <row r="211">
          <cell r="B211" t="str">
            <v>BP.245.FD.01</v>
          </cell>
          <cell r="D211" t="str">
            <v>Folha De Dados - Espirais de Humphreys/ Hidrociclones</v>
          </cell>
          <cell r="E211" t="str">
            <v>3 dias</v>
          </cell>
          <cell r="F211">
            <v>38833.333333333336</v>
          </cell>
          <cell r="G211">
            <v>38929.333333333336</v>
          </cell>
          <cell r="H211">
            <v>38929.333333333336</v>
          </cell>
          <cell r="I211">
            <v>38839.729166666664</v>
          </cell>
          <cell r="J211">
            <v>38931.729166666664</v>
          </cell>
          <cell r="K211" t="str">
            <v>NA</v>
          </cell>
          <cell r="L211">
            <v>0.16</v>
          </cell>
          <cell r="M211">
            <v>3.75</v>
          </cell>
          <cell r="N211">
            <v>2.5299999999999998</v>
          </cell>
          <cell r="O211">
            <v>67.33</v>
          </cell>
          <cell r="P211">
            <v>67.33</v>
          </cell>
          <cell r="Q211" t="str">
            <v>14II</v>
          </cell>
          <cell r="S211" t="str">
            <v>EQUIPE PRO</v>
          </cell>
          <cell r="T211">
            <v>38931</v>
          </cell>
        </row>
        <row r="212">
          <cell r="D212" t="str">
            <v>Mecânica</v>
          </cell>
          <cell r="E212" t="str">
            <v>30 dias</v>
          </cell>
          <cell r="F212">
            <v>38839.333333333336</v>
          </cell>
          <cell r="G212">
            <v>38905.333333333336</v>
          </cell>
          <cell r="H212">
            <v>38905.333333333336</v>
          </cell>
          <cell r="I212">
            <v>38853.729166666664</v>
          </cell>
          <cell r="J212">
            <v>38950.729166666664</v>
          </cell>
          <cell r="K212" t="str">
            <v>NA</v>
          </cell>
          <cell r="L212">
            <v>0.28000000000000003</v>
          </cell>
          <cell r="M212">
            <v>6.5</v>
          </cell>
          <cell r="N212">
            <v>1.25</v>
          </cell>
          <cell r="O212">
            <v>19.23</v>
          </cell>
          <cell r="P212">
            <v>19.23</v>
          </cell>
          <cell r="T212">
            <v>38950</v>
          </cell>
        </row>
        <row r="213">
          <cell r="B213" t="str">
            <v>BB.245.DB.01</v>
          </cell>
          <cell r="D213" t="str">
            <v>Desenho Básico - Planta e Cortes</v>
          </cell>
          <cell r="E213" t="str">
            <v>25 dias</v>
          </cell>
          <cell r="F213">
            <v>38839.333333333336</v>
          </cell>
          <cell r="G213">
            <v>38905.333333333336</v>
          </cell>
          <cell r="H213" t="str">
            <v>NA</v>
          </cell>
          <cell r="I213">
            <v>38853.729166666664</v>
          </cell>
          <cell r="J213">
            <v>38939.729166666664</v>
          </cell>
          <cell r="K213" t="str">
            <v>NA</v>
          </cell>
          <cell r="L213">
            <v>0.22</v>
          </cell>
          <cell r="M213">
            <v>5</v>
          </cell>
          <cell r="N213">
            <v>0</v>
          </cell>
          <cell r="O213">
            <v>0</v>
          </cell>
          <cell r="P213">
            <v>0</v>
          </cell>
          <cell r="Q213" t="str">
            <v>119II</v>
          </cell>
          <cell r="R213" t="str">
            <v>212;216;220;223</v>
          </cell>
          <cell r="S213" t="str">
            <v>EQUIPE MEC[48%]</v>
          </cell>
          <cell r="T213">
            <v>38939</v>
          </cell>
        </row>
        <row r="214">
          <cell r="B214" t="str">
            <v>BB.245.DB.02</v>
          </cell>
          <cell r="D214" t="str">
            <v>Desenho Básico - Distribuidor Polpa</v>
          </cell>
          <cell r="E214" t="str">
            <v>5 dias</v>
          </cell>
          <cell r="F214" t="str">
            <v>NA</v>
          </cell>
          <cell r="G214">
            <v>38940.333333333336</v>
          </cell>
          <cell r="H214">
            <v>38940.333333333336</v>
          </cell>
          <cell r="I214" t="str">
            <v>NA</v>
          </cell>
          <cell r="J214">
            <v>38950.729166666664</v>
          </cell>
          <cell r="K214" t="str">
            <v>NA</v>
          </cell>
          <cell r="L214">
            <v>7.0000000000000007E-2</v>
          </cell>
          <cell r="M214">
            <v>1.5</v>
          </cell>
          <cell r="N214">
            <v>1.25</v>
          </cell>
          <cell r="O214">
            <v>83.33</v>
          </cell>
          <cell r="P214">
            <v>83.33</v>
          </cell>
          <cell r="Q214">
            <v>211</v>
          </cell>
          <cell r="R214">
            <v>220</v>
          </cell>
          <cell r="S214" t="str">
            <v>EQUIPE MEC</v>
          </cell>
          <cell r="T214">
            <v>38950</v>
          </cell>
        </row>
        <row r="215">
          <cell r="D215" t="str">
            <v>Tubulação</v>
          </cell>
          <cell r="E215" t="str">
            <v>28 dias</v>
          </cell>
          <cell r="F215" t="str">
            <v>NA</v>
          </cell>
          <cell r="G215">
            <v>38855.333333333336</v>
          </cell>
          <cell r="H215">
            <v>38855.333333333336</v>
          </cell>
          <cell r="I215" t="str">
            <v>NA</v>
          </cell>
          <cell r="J215">
            <v>38896.729166666664</v>
          </cell>
          <cell r="K215" t="str">
            <v>NA</v>
          </cell>
          <cell r="L215">
            <v>0.61</v>
          </cell>
          <cell r="M215">
            <v>14</v>
          </cell>
          <cell r="N215">
            <v>12.6</v>
          </cell>
          <cell r="O215">
            <v>90</v>
          </cell>
          <cell r="P215">
            <v>90</v>
          </cell>
          <cell r="T215">
            <v>38896</v>
          </cell>
        </row>
        <row r="216">
          <cell r="B216" t="str">
            <v>BH.245.MC.01</v>
          </cell>
          <cell r="D216" t="str">
            <v>Memória De Cálculo</v>
          </cell>
          <cell r="E216" t="str">
            <v>28 dias</v>
          </cell>
          <cell r="F216" t="str">
            <v>NA</v>
          </cell>
          <cell r="G216">
            <v>38855.333333333336</v>
          </cell>
          <cell r="H216">
            <v>38855.333333333336</v>
          </cell>
          <cell r="I216" t="str">
            <v>NA</v>
          </cell>
          <cell r="J216">
            <v>38896.729166666664</v>
          </cell>
          <cell r="K216" t="str">
            <v>NA</v>
          </cell>
          <cell r="L216">
            <v>0.61</v>
          </cell>
          <cell r="M216">
            <v>14</v>
          </cell>
          <cell r="N216">
            <v>12.6</v>
          </cell>
          <cell r="O216">
            <v>90</v>
          </cell>
          <cell r="P216">
            <v>90</v>
          </cell>
          <cell r="Q216" t="str">
            <v>39II</v>
          </cell>
          <cell r="T216">
            <v>38896</v>
          </cell>
        </row>
        <row r="217">
          <cell r="D217" t="str">
            <v>Estrutura Metálica</v>
          </cell>
          <cell r="E217" t="str">
            <v>6 dias</v>
          </cell>
          <cell r="F217" t="str">
            <v>NA</v>
          </cell>
          <cell r="G217">
            <v>38940.333333333336</v>
          </cell>
          <cell r="H217" t="str">
            <v>NA</v>
          </cell>
          <cell r="I217" t="str">
            <v>NA</v>
          </cell>
          <cell r="J217">
            <v>38951.729166666664</v>
          </cell>
          <cell r="K217" t="str">
            <v>NA</v>
          </cell>
          <cell r="L217">
            <v>0.3</v>
          </cell>
          <cell r="M217">
            <v>6.88</v>
          </cell>
          <cell r="N217">
            <v>0</v>
          </cell>
          <cell r="O217">
            <v>0</v>
          </cell>
          <cell r="P217">
            <v>0</v>
          </cell>
          <cell r="T217">
            <v>38951</v>
          </cell>
        </row>
        <row r="218">
          <cell r="B218" t="str">
            <v>BD.245.MC.01</v>
          </cell>
          <cell r="D218" t="str">
            <v>Memória De Cálculo</v>
          </cell>
          <cell r="E218" t="str">
            <v>6 dias</v>
          </cell>
          <cell r="F218" t="str">
            <v>NA</v>
          </cell>
          <cell r="G218">
            <v>38940.333333333336</v>
          </cell>
          <cell r="H218" t="str">
            <v>NA</v>
          </cell>
          <cell r="I218" t="str">
            <v>NA</v>
          </cell>
          <cell r="J218">
            <v>38951.729166666664</v>
          </cell>
          <cell r="K218" t="str">
            <v>NA</v>
          </cell>
          <cell r="L218">
            <v>0.3</v>
          </cell>
          <cell r="M218">
            <v>6.88</v>
          </cell>
          <cell r="N218">
            <v>0</v>
          </cell>
          <cell r="O218">
            <v>0</v>
          </cell>
          <cell r="P218">
            <v>0</v>
          </cell>
          <cell r="Q218">
            <v>211</v>
          </cell>
          <cell r="R218">
            <v>223</v>
          </cell>
          <cell r="S218" t="str">
            <v>EQUIPE MET</v>
          </cell>
          <cell r="T218">
            <v>38951</v>
          </cell>
        </row>
        <row r="219">
          <cell r="D219" t="str">
            <v>Projeto Detalhado</v>
          </cell>
          <cell r="E219" t="str">
            <v>44 dias</v>
          </cell>
          <cell r="F219">
            <v>38860.375</v>
          </cell>
          <cell r="G219">
            <v>38952.333333333336</v>
          </cell>
          <cell r="H219" t="str">
            <v>NA</v>
          </cell>
          <cell r="I219">
            <v>38897.729166666664</v>
          </cell>
          <cell r="J219">
            <v>39017.729166666664</v>
          </cell>
          <cell r="K219" t="str">
            <v>NA</v>
          </cell>
          <cell r="L219">
            <v>1.1100000000000001</v>
          </cell>
          <cell r="M219">
            <v>25.5</v>
          </cell>
          <cell r="N219">
            <v>0</v>
          </cell>
          <cell r="O219">
            <v>0</v>
          </cell>
          <cell r="P219">
            <v>0</v>
          </cell>
          <cell r="T219">
            <v>39017</v>
          </cell>
        </row>
        <row r="220">
          <cell r="D220" t="str">
            <v>Mecânica</v>
          </cell>
          <cell r="E220" t="str">
            <v>22 dias</v>
          </cell>
          <cell r="F220">
            <v>38860.333333333336</v>
          </cell>
          <cell r="G220">
            <v>38952.333333333336</v>
          </cell>
          <cell r="H220" t="str">
            <v>NA</v>
          </cell>
          <cell r="I220">
            <v>38888.729166666664</v>
          </cell>
          <cell r="J220">
            <v>38985.729166666664</v>
          </cell>
          <cell r="K220" t="str">
            <v>NA</v>
          </cell>
          <cell r="L220">
            <v>0.48</v>
          </cell>
          <cell r="M220">
            <v>11</v>
          </cell>
          <cell r="N220">
            <v>0</v>
          </cell>
          <cell r="O220">
            <v>0</v>
          </cell>
          <cell r="P220">
            <v>0</v>
          </cell>
          <cell r="T220">
            <v>38985</v>
          </cell>
        </row>
        <row r="221">
          <cell r="D221" t="str">
            <v>Desenho De Detalhamento</v>
          </cell>
          <cell r="E221" t="str">
            <v>22 dias</v>
          </cell>
          <cell r="F221">
            <v>38860.333333333336</v>
          </cell>
          <cell r="G221">
            <v>38952.333333333336</v>
          </cell>
          <cell r="H221" t="str">
            <v>NA</v>
          </cell>
          <cell r="I221">
            <v>38888.729166666664</v>
          </cell>
          <cell r="J221">
            <v>38985.729166666664</v>
          </cell>
          <cell r="K221" t="str">
            <v>NA</v>
          </cell>
          <cell r="L221">
            <v>0.48</v>
          </cell>
          <cell r="M221">
            <v>11</v>
          </cell>
          <cell r="N221">
            <v>0</v>
          </cell>
          <cell r="O221">
            <v>0</v>
          </cell>
          <cell r="P221">
            <v>0</v>
          </cell>
          <cell r="T221">
            <v>38985</v>
          </cell>
        </row>
        <row r="222">
          <cell r="B222" t="str">
            <v>DB.245.DD.01</v>
          </cell>
          <cell r="D222" t="str">
            <v>Caldeiraria</v>
          </cell>
          <cell r="E222" t="str">
            <v>10 dias</v>
          </cell>
          <cell r="F222">
            <v>38860.333333333336</v>
          </cell>
          <cell r="G222">
            <v>38952.333333333336</v>
          </cell>
          <cell r="H222" t="str">
            <v>NA</v>
          </cell>
          <cell r="I222">
            <v>38868.729166666664</v>
          </cell>
          <cell r="J222">
            <v>38965.729166666664</v>
          </cell>
          <cell r="K222" t="str">
            <v>NA</v>
          </cell>
          <cell r="L222">
            <v>0.13</v>
          </cell>
          <cell r="M222">
            <v>3</v>
          </cell>
          <cell r="N222">
            <v>0</v>
          </cell>
          <cell r="O222">
            <v>0</v>
          </cell>
          <cell r="P222">
            <v>0</v>
          </cell>
          <cell r="Q222" t="str">
            <v>30TI+10 dias;211;212</v>
          </cell>
          <cell r="R222">
            <v>221</v>
          </cell>
          <cell r="S222" t="str">
            <v>EQUIPE MEC[60%]</v>
          </cell>
          <cell r="T222">
            <v>38965</v>
          </cell>
        </row>
        <row r="223">
          <cell r="B223" t="str">
            <v>DB.245.DD.02</v>
          </cell>
          <cell r="D223" t="str">
            <v>Calhas</v>
          </cell>
          <cell r="E223" t="str">
            <v>12 dias</v>
          </cell>
          <cell r="F223">
            <v>38869.333333333336</v>
          </cell>
          <cell r="G223">
            <v>38966.333333333336</v>
          </cell>
          <cell r="H223" t="str">
            <v>NA</v>
          </cell>
          <cell r="I223">
            <v>38888.729166666664</v>
          </cell>
          <cell r="J223">
            <v>38985.729166666664</v>
          </cell>
          <cell r="K223" t="str">
            <v>NA</v>
          </cell>
          <cell r="L223">
            <v>0.35</v>
          </cell>
          <cell r="M223">
            <v>8</v>
          </cell>
          <cell r="N223">
            <v>0</v>
          </cell>
          <cell r="O223">
            <v>0</v>
          </cell>
          <cell r="P223">
            <v>0</v>
          </cell>
          <cell r="Q223">
            <v>220</v>
          </cell>
          <cell r="S223" t="str">
            <v>EQUIPE MEC</v>
          </cell>
          <cell r="T223">
            <v>38985</v>
          </cell>
        </row>
        <row r="224">
          <cell r="D224" t="str">
            <v>Civil</v>
          </cell>
          <cell r="E224" t="str">
            <v>11 dias</v>
          </cell>
          <cell r="F224">
            <v>38888.333333333336</v>
          </cell>
          <cell r="G224">
            <v>38952.333333333336</v>
          </cell>
          <cell r="H224" t="str">
            <v>NA</v>
          </cell>
          <cell r="I224">
            <v>38897.729166666664</v>
          </cell>
          <cell r="J224">
            <v>38966.729166666664</v>
          </cell>
          <cell r="K224" t="str">
            <v>NA</v>
          </cell>
          <cell r="L224">
            <v>0.17</v>
          </cell>
          <cell r="M224">
            <v>4</v>
          </cell>
          <cell r="N224">
            <v>0</v>
          </cell>
          <cell r="O224">
            <v>0</v>
          </cell>
          <cell r="P224">
            <v>0</v>
          </cell>
          <cell r="T224">
            <v>38966</v>
          </cell>
        </row>
        <row r="225">
          <cell r="B225" t="str">
            <v>DC.245.DD.01</v>
          </cell>
          <cell r="D225" t="str">
            <v>Desenho De Detalhamento - Fundação, Forma, Armação e Piso</v>
          </cell>
          <cell r="E225" t="str">
            <v>11 dias</v>
          </cell>
          <cell r="F225">
            <v>38888.333333333336</v>
          </cell>
          <cell r="G225">
            <v>38952.333333333336</v>
          </cell>
          <cell r="H225" t="str">
            <v>NA</v>
          </cell>
          <cell r="I225">
            <v>38897.729166666664</v>
          </cell>
          <cell r="J225">
            <v>38966.729166666664</v>
          </cell>
          <cell r="K225" t="str">
            <v>NA</v>
          </cell>
          <cell r="L225">
            <v>0.17</v>
          </cell>
          <cell r="M225">
            <v>4</v>
          </cell>
          <cell r="N225">
            <v>0</v>
          </cell>
          <cell r="O225">
            <v>0</v>
          </cell>
          <cell r="P225">
            <v>0</v>
          </cell>
          <cell r="Q225" t="str">
            <v>211;216</v>
          </cell>
          <cell r="R225">
            <v>226</v>
          </cell>
          <cell r="S225" t="str">
            <v>EQUIPE CIV</v>
          </cell>
          <cell r="T225">
            <v>38966</v>
          </cell>
        </row>
        <row r="226">
          <cell r="D226" t="str">
            <v>Elétrica</v>
          </cell>
          <cell r="E226" t="str">
            <v>22 dias</v>
          </cell>
          <cell r="F226">
            <v>38888.333333333336</v>
          </cell>
          <cell r="G226">
            <v>38971.333333333336</v>
          </cell>
          <cell r="H226" t="str">
            <v>NA</v>
          </cell>
          <cell r="I226">
            <v>38905.729166666664</v>
          </cell>
          <cell r="J226">
            <v>39000.729166666664</v>
          </cell>
          <cell r="K226" t="str">
            <v>NA</v>
          </cell>
          <cell r="L226">
            <v>0.42</v>
          </cell>
          <cell r="M226">
            <v>9.5</v>
          </cell>
          <cell r="N226">
            <v>0</v>
          </cell>
          <cell r="O226">
            <v>0</v>
          </cell>
          <cell r="P226">
            <v>0</v>
          </cell>
          <cell r="T226">
            <v>39000</v>
          </cell>
        </row>
        <row r="227">
          <cell r="D227" t="str">
            <v>Desenho De Detalhamento</v>
          </cell>
          <cell r="E227" t="str">
            <v>18 dias</v>
          </cell>
          <cell r="F227">
            <v>38888.333333333336</v>
          </cell>
          <cell r="G227">
            <v>38971.333333333336</v>
          </cell>
          <cell r="H227" t="str">
            <v>NA</v>
          </cell>
          <cell r="I227">
            <v>38905.729166666664</v>
          </cell>
          <cell r="J227">
            <v>38994.729166666664</v>
          </cell>
          <cell r="K227" t="str">
            <v>NA</v>
          </cell>
          <cell r="L227">
            <v>0.35</v>
          </cell>
          <cell r="M227">
            <v>8</v>
          </cell>
          <cell r="N227">
            <v>0</v>
          </cell>
          <cell r="O227">
            <v>0</v>
          </cell>
          <cell r="P227">
            <v>0</v>
          </cell>
          <cell r="R227">
            <v>228</v>
          </cell>
          <cell r="T227">
            <v>38994</v>
          </cell>
        </row>
        <row r="228">
          <cell r="B228" t="str">
            <v>DE.245.DD.01</v>
          </cell>
          <cell r="D228" t="str">
            <v>Disposição De Força, Controle e Aterramento</v>
          </cell>
          <cell r="E228" t="str">
            <v>9 dias</v>
          </cell>
          <cell r="F228">
            <v>38888.333333333336</v>
          </cell>
          <cell r="G228">
            <v>38971.333333333336</v>
          </cell>
          <cell r="H228" t="str">
            <v>NA</v>
          </cell>
          <cell r="I228">
            <v>38901.729166666664</v>
          </cell>
          <cell r="J228">
            <v>38981.729166666664</v>
          </cell>
          <cell r="K228" t="str">
            <v>NA</v>
          </cell>
          <cell r="L228">
            <v>0.17</v>
          </cell>
          <cell r="M228">
            <v>4</v>
          </cell>
          <cell r="N228">
            <v>0</v>
          </cell>
          <cell r="O228">
            <v>0</v>
          </cell>
          <cell r="P228">
            <v>0</v>
          </cell>
          <cell r="Q228">
            <v>223</v>
          </cell>
          <cell r="R228">
            <v>227</v>
          </cell>
          <cell r="S228" t="str">
            <v>EQUIPE ELE</v>
          </cell>
          <cell r="T228">
            <v>38981</v>
          </cell>
        </row>
        <row r="229">
          <cell r="B229" t="str">
            <v>DE.245.DD.02</v>
          </cell>
          <cell r="D229" t="str">
            <v>Iluminação</v>
          </cell>
          <cell r="E229" t="str">
            <v>9 dias</v>
          </cell>
          <cell r="F229">
            <v>38888.333333333336</v>
          </cell>
          <cell r="G229">
            <v>38982.333333333336</v>
          </cell>
          <cell r="H229" t="str">
            <v>NA</v>
          </cell>
          <cell r="I229">
            <v>38901.729166666664</v>
          </cell>
          <cell r="J229">
            <v>38994.729166666664</v>
          </cell>
          <cell r="K229" t="str">
            <v>NA</v>
          </cell>
          <cell r="L229">
            <v>0.17</v>
          </cell>
          <cell r="M229">
            <v>4</v>
          </cell>
          <cell r="N229">
            <v>0</v>
          </cell>
          <cell r="O229">
            <v>0</v>
          </cell>
          <cell r="P229">
            <v>0</v>
          </cell>
          <cell r="Q229">
            <v>226</v>
          </cell>
          <cell r="S229" t="str">
            <v>EQUIPE ELE</v>
          </cell>
          <cell r="T229">
            <v>38994</v>
          </cell>
        </row>
        <row r="230">
          <cell r="B230" t="str">
            <v>DE.245.LC.01</v>
          </cell>
          <cell r="D230" t="str">
            <v>Lista De Linhas/ Cabos</v>
          </cell>
          <cell r="E230" t="str">
            <v>4 dias</v>
          </cell>
          <cell r="F230">
            <v>38901.333333333336</v>
          </cell>
          <cell r="G230">
            <v>38995.333333333336</v>
          </cell>
          <cell r="H230" t="str">
            <v>NA</v>
          </cell>
          <cell r="I230">
            <v>38905.729166666664</v>
          </cell>
          <cell r="J230">
            <v>39000.729166666664</v>
          </cell>
          <cell r="K230" t="str">
            <v>NA</v>
          </cell>
          <cell r="L230">
            <v>7.0000000000000007E-2</v>
          </cell>
          <cell r="M230">
            <v>1.5</v>
          </cell>
          <cell r="N230">
            <v>0</v>
          </cell>
          <cell r="O230">
            <v>0</v>
          </cell>
          <cell r="P230">
            <v>0</v>
          </cell>
          <cell r="Q230">
            <v>225</v>
          </cell>
          <cell r="S230" t="str">
            <v>EQUIPE ELE</v>
          </cell>
          <cell r="T230">
            <v>39000</v>
          </cell>
        </row>
        <row r="231">
          <cell r="D231" t="str">
            <v>Instrumentação</v>
          </cell>
          <cell r="E231" t="str">
            <v>5 dias</v>
          </cell>
          <cell r="F231">
            <v>38888.333333333336</v>
          </cell>
          <cell r="G231">
            <v>39013.333333333336</v>
          </cell>
          <cell r="H231" t="str">
            <v>NA</v>
          </cell>
          <cell r="I231">
            <v>38895.729166666664</v>
          </cell>
          <cell r="J231">
            <v>39017.729166666664</v>
          </cell>
          <cell r="K231" t="str">
            <v>NA</v>
          </cell>
          <cell r="L231">
            <v>0.04</v>
          </cell>
          <cell r="M231">
            <v>1</v>
          </cell>
          <cell r="N231">
            <v>0</v>
          </cell>
          <cell r="O231">
            <v>0</v>
          </cell>
          <cell r="P231">
            <v>0</v>
          </cell>
          <cell r="T231">
            <v>39017</v>
          </cell>
        </row>
        <row r="232">
          <cell r="B232" t="str">
            <v>DT.245.AJ.01</v>
          </cell>
          <cell r="D232" t="str">
            <v>Arranjos/ Layout’s/ Plano Diretor - Locação De Instrumentos</v>
          </cell>
          <cell r="E232" t="str">
            <v>5 dias</v>
          </cell>
          <cell r="F232">
            <v>38888.333333333336</v>
          </cell>
          <cell r="G232">
            <v>39013.333333333336</v>
          </cell>
          <cell r="H232" t="str">
            <v>NA</v>
          </cell>
          <cell r="I232">
            <v>38895.729166666664</v>
          </cell>
          <cell r="J232">
            <v>39017.729166666664</v>
          </cell>
          <cell r="K232" t="str">
            <v>NA</v>
          </cell>
          <cell r="L232">
            <v>0.04</v>
          </cell>
          <cell r="M232">
            <v>1</v>
          </cell>
          <cell r="N232">
            <v>0</v>
          </cell>
          <cell r="O232">
            <v>0</v>
          </cell>
          <cell r="P232">
            <v>0</v>
          </cell>
          <cell r="Q232">
            <v>82</v>
          </cell>
          <cell r="S232" t="str">
            <v>EQUIPE TSA</v>
          </cell>
          <cell r="T232">
            <v>39017</v>
          </cell>
        </row>
        <row r="233">
          <cell r="B233" t="str">
            <v>1.1.8</v>
          </cell>
          <cell r="C233" t="str">
            <v>250A</v>
          </cell>
          <cell r="D233" t="str">
            <v>Moagem (2A)</v>
          </cell>
          <cell r="E233" t="str">
            <v>145 dias</v>
          </cell>
          <cell r="F233">
            <v>38805.333333333336</v>
          </cell>
          <cell r="G233">
            <v>38804.333333333336</v>
          </cell>
          <cell r="H233">
            <v>38804.333333333336</v>
          </cell>
          <cell r="I233">
            <v>38953.729166666664</v>
          </cell>
          <cell r="J233">
            <v>39022.729166666664</v>
          </cell>
          <cell r="K233" t="str">
            <v>NA</v>
          </cell>
          <cell r="L233">
            <v>8.31</v>
          </cell>
          <cell r="M233">
            <v>190.13</v>
          </cell>
          <cell r="N233">
            <v>14.68</v>
          </cell>
          <cell r="O233">
            <v>7.72</v>
          </cell>
          <cell r="P233">
            <v>7.72</v>
          </cell>
          <cell r="T233">
            <v>39022</v>
          </cell>
        </row>
        <row r="234">
          <cell r="D234" t="str">
            <v>Projeto Básico</v>
          </cell>
          <cell r="E234" t="str">
            <v>96 dias</v>
          </cell>
          <cell r="F234">
            <v>38805.333333333336</v>
          </cell>
          <cell r="G234">
            <v>38804.333333333336</v>
          </cell>
          <cell r="H234">
            <v>38804.333333333336</v>
          </cell>
          <cell r="I234">
            <v>38848.729166666664</v>
          </cell>
          <cell r="J234">
            <v>38947.729166666664</v>
          </cell>
          <cell r="K234" t="str">
            <v>NA</v>
          </cell>
          <cell r="L234">
            <v>1.29</v>
          </cell>
          <cell r="M234">
            <v>29.5</v>
          </cell>
          <cell r="N234">
            <v>14.68</v>
          </cell>
          <cell r="O234">
            <v>49.75</v>
          </cell>
          <cell r="P234">
            <v>49.75</v>
          </cell>
          <cell r="T234">
            <v>38947</v>
          </cell>
        </row>
        <row r="235">
          <cell r="D235" t="str">
            <v>Processo</v>
          </cell>
          <cell r="E235" t="str">
            <v>91 dias</v>
          </cell>
          <cell r="F235">
            <v>38805.333333333336</v>
          </cell>
          <cell r="G235">
            <v>38804.333333333336</v>
          </cell>
          <cell r="H235">
            <v>38804.333333333336</v>
          </cell>
          <cell r="I235">
            <v>38807.729166666664</v>
          </cell>
          <cell r="J235">
            <v>38938.729166666664</v>
          </cell>
          <cell r="K235" t="str">
            <v>NA</v>
          </cell>
          <cell r="L235">
            <v>0.62</v>
          </cell>
          <cell r="M235">
            <v>14.13</v>
          </cell>
          <cell r="N235">
            <v>12.4</v>
          </cell>
          <cell r="O235">
            <v>87.79</v>
          </cell>
          <cell r="P235">
            <v>87.79</v>
          </cell>
          <cell r="T235">
            <v>38938</v>
          </cell>
        </row>
        <row r="236">
          <cell r="D236" t="str">
            <v>Folha De Dados</v>
          </cell>
          <cell r="E236" t="str">
            <v>91 dias</v>
          </cell>
          <cell r="F236">
            <v>38805.333333333336</v>
          </cell>
          <cell r="G236">
            <v>38804.333333333336</v>
          </cell>
          <cell r="H236">
            <v>38804.333333333336</v>
          </cell>
          <cell r="I236">
            <v>38807.729166666664</v>
          </cell>
          <cell r="J236">
            <v>38938.729166666664</v>
          </cell>
          <cell r="K236" t="str">
            <v>NA</v>
          </cell>
          <cell r="L236">
            <v>0.37</v>
          </cell>
          <cell r="M236">
            <v>8.5</v>
          </cell>
          <cell r="N236">
            <v>7</v>
          </cell>
          <cell r="O236">
            <v>82.35</v>
          </cell>
          <cell r="P236">
            <v>82.35</v>
          </cell>
          <cell r="T236">
            <v>38938</v>
          </cell>
        </row>
        <row r="237">
          <cell r="B237" t="str">
            <v>BP.250.FD.01</v>
          </cell>
          <cell r="D237" t="str">
            <v>Moinho de Bolas</v>
          </cell>
          <cell r="E237" t="str">
            <v>4 dias</v>
          </cell>
          <cell r="F237">
            <v>38805.333333333336</v>
          </cell>
          <cell r="G237">
            <v>38804.333333333336</v>
          </cell>
          <cell r="H237">
            <v>38804.333333333336</v>
          </cell>
          <cell r="I237">
            <v>38807.729166666664</v>
          </cell>
          <cell r="J237">
            <v>38807.729166666664</v>
          </cell>
          <cell r="K237" t="str">
            <v>NA</v>
          </cell>
          <cell r="L237">
            <v>0.3</v>
          </cell>
          <cell r="M237">
            <v>6.88</v>
          </cell>
          <cell r="N237">
            <v>6.19</v>
          </cell>
          <cell r="O237">
            <v>90</v>
          </cell>
          <cell r="P237">
            <v>90</v>
          </cell>
          <cell r="Q237" t="str">
            <v>14II</v>
          </cell>
          <cell r="R237" t="str">
            <v>236;237</v>
          </cell>
          <cell r="S237" t="str">
            <v>EQUIPE PRO</v>
          </cell>
          <cell r="T237">
            <v>38807</v>
          </cell>
        </row>
        <row r="238">
          <cell r="B238" t="str">
            <v>BP.250.FD.02</v>
          </cell>
          <cell r="D238" t="str">
            <v>Hidrociclones de Classificação</v>
          </cell>
          <cell r="E238" t="str">
            <v>2 dias</v>
          </cell>
          <cell r="F238" t="str">
            <v>NA</v>
          </cell>
          <cell r="G238">
            <v>38937.333333333336</v>
          </cell>
          <cell r="H238">
            <v>38937.333333333336</v>
          </cell>
          <cell r="I238" t="str">
            <v>NA</v>
          </cell>
          <cell r="J238">
            <v>38938.729166666664</v>
          </cell>
          <cell r="K238" t="str">
            <v>NA</v>
          </cell>
          <cell r="L238">
            <v>7.0000000000000007E-2</v>
          </cell>
          <cell r="M238">
            <v>1.63</v>
          </cell>
          <cell r="N238">
            <v>0.81</v>
          </cell>
          <cell r="O238">
            <v>50</v>
          </cell>
          <cell r="P238">
            <v>50</v>
          </cell>
          <cell r="Q238">
            <v>235</v>
          </cell>
          <cell r="S238" t="str">
            <v>EQUIPE PRO</v>
          </cell>
          <cell r="T238">
            <v>38938</v>
          </cell>
        </row>
        <row r="239">
          <cell r="B239" t="str">
            <v>BP.250.MC.01</v>
          </cell>
          <cell r="D239" t="str">
            <v>Memória De Cálculo - Moinho de Bolas</v>
          </cell>
          <cell r="E239" t="str">
            <v>1 dia</v>
          </cell>
          <cell r="F239" t="str">
            <v>NA</v>
          </cell>
          <cell r="G239">
            <v>38856.333333333336</v>
          </cell>
          <cell r="H239">
            <v>38856.333333333336</v>
          </cell>
          <cell r="I239" t="str">
            <v>NA</v>
          </cell>
          <cell r="J239">
            <v>38856.729166666664</v>
          </cell>
          <cell r="K239" t="str">
            <v>NA</v>
          </cell>
          <cell r="L239">
            <v>0.04</v>
          </cell>
          <cell r="M239">
            <v>1</v>
          </cell>
          <cell r="N239">
            <v>0.9</v>
          </cell>
          <cell r="O239">
            <v>90</v>
          </cell>
          <cell r="P239">
            <v>90</v>
          </cell>
          <cell r="Q239">
            <v>235</v>
          </cell>
          <cell r="R239" t="str">
            <v>238II</v>
          </cell>
          <cell r="S239" t="str">
            <v>EQUIPE PRO</v>
          </cell>
          <cell r="T239">
            <v>38856</v>
          </cell>
        </row>
        <row r="240">
          <cell r="B240" t="str">
            <v>BP.250.RT.01</v>
          </cell>
          <cell r="D240" t="str">
            <v>Relatório Técnico - Moinho de Bolas</v>
          </cell>
          <cell r="E240" t="str">
            <v>5 dias</v>
          </cell>
          <cell r="F240" t="str">
            <v>NA</v>
          </cell>
          <cell r="G240">
            <v>38856.333333333336</v>
          </cell>
          <cell r="H240">
            <v>38856.333333333336</v>
          </cell>
          <cell r="I240" t="str">
            <v>NA</v>
          </cell>
          <cell r="J240">
            <v>38862.729166666664</v>
          </cell>
          <cell r="K240" t="str">
            <v>NA</v>
          </cell>
          <cell r="L240">
            <v>0.2</v>
          </cell>
          <cell r="M240">
            <v>4.63</v>
          </cell>
          <cell r="N240">
            <v>4.5</v>
          </cell>
          <cell r="O240">
            <v>97.3</v>
          </cell>
          <cell r="P240">
            <v>97.3</v>
          </cell>
          <cell r="Q240" t="str">
            <v>237II</v>
          </cell>
          <cell r="S240" t="str">
            <v>EQUIPE PRO[120%]</v>
          </cell>
          <cell r="T240">
            <v>38862</v>
          </cell>
        </row>
        <row r="241">
          <cell r="D241" t="str">
            <v>Mecânica</v>
          </cell>
          <cell r="E241" t="str">
            <v>13 dias</v>
          </cell>
          <cell r="F241">
            <v>38807.333333333336</v>
          </cell>
          <cell r="G241">
            <v>38926.333333333336</v>
          </cell>
          <cell r="H241">
            <v>38926.333333333336</v>
          </cell>
          <cell r="I241">
            <v>38827.729166666664</v>
          </cell>
          <cell r="J241">
            <v>38946.729166666664</v>
          </cell>
          <cell r="K241" t="str">
            <v>NA</v>
          </cell>
          <cell r="L241">
            <v>0.16</v>
          </cell>
          <cell r="M241">
            <v>3.75</v>
          </cell>
          <cell r="N241">
            <v>0.7</v>
          </cell>
          <cell r="O241">
            <v>18.670000000000002</v>
          </cell>
          <cell r="P241">
            <v>18.670000000000002</v>
          </cell>
          <cell r="T241">
            <v>38946</v>
          </cell>
        </row>
        <row r="242">
          <cell r="B242" t="str">
            <v>BB.250.DB.01</v>
          </cell>
          <cell r="D242" t="str">
            <v>Desenho Básico - Arranjo 2 Moinho + 1 Futuro</v>
          </cell>
          <cell r="E242" t="str">
            <v>6 dias</v>
          </cell>
          <cell r="F242">
            <v>38807.333333333336</v>
          </cell>
          <cell r="G242">
            <v>38926.333333333336</v>
          </cell>
          <cell r="H242">
            <v>38926.333333333336</v>
          </cell>
          <cell r="I242">
            <v>38817.729166666664</v>
          </cell>
          <cell r="J242">
            <v>38933.729166666664</v>
          </cell>
          <cell r="K242" t="str">
            <v>NA</v>
          </cell>
          <cell r="L242">
            <v>0.04</v>
          </cell>
          <cell r="M242">
            <v>1</v>
          </cell>
          <cell r="N242">
            <v>0.7</v>
          </cell>
          <cell r="O242">
            <v>70</v>
          </cell>
          <cell r="P242">
            <v>70</v>
          </cell>
          <cell r="Q242" t="str">
            <v>14II</v>
          </cell>
          <cell r="R242" t="str">
            <v>241;247;244;250;257;338</v>
          </cell>
          <cell r="S242" t="str">
            <v>EQUIPE MEC</v>
          </cell>
          <cell r="T242">
            <v>38933</v>
          </cell>
        </row>
        <row r="243">
          <cell r="B243" t="str">
            <v>BB.250.DB.02</v>
          </cell>
          <cell r="D243" t="str">
            <v>Desenho Básico - Transportador/ Caixa Polpa</v>
          </cell>
          <cell r="E243" t="str">
            <v>6 dias</v>
          </cell>
          <cell r="F243">
            <v>38817.333333333336</v>
          </cell>
          <cell r="G243">
            <v>38936.333333333336</v>
          </cell>
          <cell r="H243" t="str">
            <v>NA</v>
          </cell>
          <cell r="I243">
            <v>38826.729166666664</v>
          </cell>
          <cell r="J243">
            <v>38945.729166666664</v>
          </cell>
          <cell r="K243" t="str">
            <v>NA</v>
          </cell>
          <cell r="L243">
            <v>7.0000000000000007E-2</v>
          </cell>
          <cell r="M243">
            <v>1.5</v>
          </cell>
          <cell r="N243">
            <v>0</v>
          </cell>
          <cell r="O243">
            <v>0</v>
          </cell>
          <cell r="P243">
            <v>0</v>
          </cell>
          <cell r="Q243">
            <v>240</v>
          </cell>
          <cell r="R243" t="str">
            <v>242;250</v>
          </cell>
          <cell r="S243" t="str">
            <v>EQUIPE MEC</v>
          </cell>
          <cell r="T243">
            <v>38945</v>
          </cell>
        </row>
        <row r="244">
          <cell r="B244" t="str">
            <v>BB.250.FD.01</v>
          </cell>
          <cell r="D244" t="str">
            <v>Folha De Dados - Transportador</v>
          </cell>
          <cell r="E244" t="str">
            <v>1 dia</v>
          </cell>
          <cell r="F244">
            <v>38827.333333333336</v>
          </cell>
          <cell r="G244">
            <v>38946.333333333336</v>
          </cell>
          <cell r="H244" t="str">
            <v>NA</v>
          </cell>
          <cell r="I244">
            <v>38827.729166666664</v>
          </cell>
          <cell r="J244">
            <v>38946.729166666664</v>
          </cell>
          <cell r="K244" t="str">
            <v>NA</v>
          </cell>
          <cell r="L244">
            <v>0.05</v>
          </cell>
          <cell r="M244">
            <v>1.25</v>
          </cell>
          <cell r="N244">
            <v>0</v>
          </cell>
          <cell r="O244">
            <v>0</v>
          </cell>
          <cell r="P244">
            <v>0</v>
          </cell>
          <cell r="Q244">
            <v>241</v>
          </cell>
          <cell r="S244" t="str">
            <v>EQUIPE MEC</v>
          </cell>
          <cell r="T244">
            <v>38946</v>
          </cell>
        </row>
        <row r="245">
          <cell r="D245" t="str">
            <v>Tubulação</v>
          </cell>
          <cell r="E245" t="str">
            <v>38 dias</v>
          </cell>
          <cell r="F245">
            <v>38817.333333333336</v>
          </cell>
          <cell r="G245">
            <v>38894.333333333336</v>
          </cell>
          <cell r="H245">
            <v>38894.333333333336</v>
          </cell>
          <cell r="I245">
            <v>38848.729166666664</v>
          </cell>
          <cell r="J245">
            <v>38947.729166666664</v>
          </cell>
          <cell r="K245" t="str">
            <v>NA</v>
          </cell>
          <cell r="L245">
            <v>0.21</v>
          </cell>
          <cell r="M245">
            <v>4.75</v>
          </cell>
          <cell r="N245">
            <v>1.58</v>
          </cell>
          <cell r="O245">
            <v>33.159999999999997</v>
          </cell>
          <cell r="P245">
            <v>33.159999999999997</v>
          </cell>
          <cell r="T245">
            <v>38947</v>
          </cell>
        </row>
        <row r="246">
          <cell r="B246" t="str">
            <v>BH.250.DB.01</v>
          </cell>
          <cell r="D246" t="str">
            <v>Desenho Básico - Planta/ Cortes</v>
          </cell>
          <cell r="E246" t="str">
            <v>8 dias</v>
          </cell>
          <cell r="F246">
            <v>38817.333333333336</v>
          </cell>
          <cell r="G246">
            <v>38936.333333333336</v>
          </cell>
          <cell r="H246" t="str">
            <v>NA</v>
          </cell>
          <cell r="I246">
            <v>38841.729166666664</v>
          </cell>
          <cell r="J246">
            <v>38947.729166666664</v>
          </cell>
          <cell r="K246" t="str">
            <v>NA</v>
          </cell>
          <cell r="L246">
            <v>0.13</v>
          </cell>
          <cell r="M246">
            <v>3</v>
          </cell>
          <cell r="N246">
            <v>0</v>
          </cell>
          <cell r="O246">
            <v>0</v>
          </cell>
          <cell r="P246">
            <v>0</v>
          </cell>
          <cell r="Q246" t="str">
            <v>39II;240</v>
          </cell>
          <cell r="R246" t="str">
            <v>311II;252</v>
          </cell>
          <cell r="S246" t="str">
            <v>EQUIPE TUB</v>
          </cell>
          <cell r="T246">
            <v>38947</v>
          </cell>
        </row>
        <row r="247">
          <cell r="B247" t="str">
            <v>BH.250.MC.01</v>
          </cell>
          <cell r="D247" t="str">
            <v>Memória De Cálculo - Bombas</v>
          </cell>
          <cell r="E247" t="str">
            <v>3 dias</v>
          </cell>
          <cell r="F247">
            <v>38841.333333333336</v>
          </cell>
          <cell r="G247">
            <v>38894.333333333336</v>
          </cell>
          <cell r="H247">
            <v>38894.333333333336</v>
          </cell>
          <cell r="I247">
            <v>38848.729166666664</v>
          </cell>
          <cell r="J247">
            <v>38896.729166666664</v>
          </cell>
          <cell r="K247" t="str">
            <v>NA</v>
          </cell>
          <cell r="L247">
            <v>0.08</v>
          </cell>
          <cell r="M247">
            <v>1.75</v>
          </cell>
          <cell r="N247">
            <v>1.58</v>
          </cell>
          <cell r="O247">
            <v>90</v>
          </cell>
          <cell r="P247">
            <v>90</v>
          </cell>
          <cell r="Q247" t="str">
            <v>39II</v>
          </cell>
          <cell r="S247" t="str">
            <v>EQUIPE TUB</v>
          </cell>
          <cell r="T247">
            <v>38896</v>
          </cell>
        </row>
        <row r="248">
          <cell r="D248" t="str">
            <v>Estrutura Metálica</v>
          </cell>
          <cell r="E248" t="str">
            <v>6 dias</v>
          </cell>
          <cell r="F248">
            <v>38817.333333333336</v>
          </cell>
          <cell r="G248">
            <v>38936.333333333336</v>
          </cell>
          <cell r="H248" t="str">
            <v>NA</v>
          </cell>
          <cell r="I248">
            <v>38834.729166666664</v>
          </cell>
          <cell r="J248">
            <v>38945.729166666664</v>
          </cell>
          <cell r="K248" t="str">
            <v>NA</v>
          </cell>
          <cell r="L248">
            <v>0.3</v>
          </cell>
          <cell r="M248">
            <v>6.88</v>
          </cell>
          <cell r="N248">
            <v>0</v>
          </cell>
          <cell r="O248">
            <v>0</v>
          </cell>
          <cell r="P248">
            <v>0</v>
          </cell>
          <cell r="T248">
            <v>38945</v>
          </cell>
        </row>
        <row r="249">
          <cell r="B249" t="str">
            <v>BD.250.MC.01</v>
          </cell>
          <cell r="D249" t="str">
            <v>Memória De Cálculo</v>
          </cell>
          <cell r="E249" t="str">
            <v>6 dias</v>
          </cell>
          <cell r="F249">
            <v>38817.333333333336</v>
          </cell>
          <cell r="G249">
            <v>38936.333333333336</v>
          </cell>
          <cell r="H249" t="str">
            <v>NA</v>
          </cell>
          <cell r="I249">
            <v>38834.729166666664</v>
          </cell>
          <cell r="J249">
            <v>38945.729166666664</v>
          </cell>
          <cell r="K249" t="str">
            <v>NA</v>
          </cell>
          <cell r="L249">
            <v>0.3</v>
          </cell>
          <cell r="M249">
            <v>6.88</v>
          </cell>
          <cell r="N249">
            <v>0</v>
          </cell>
          <cell r="O249">
            <v>0</v>
          </cell>
          <cell r="P249">
            <v>0</v>
          </cell>
          <cell r="Q249">
            <v>240</v>
          </cell>
          <cell r="R249" t="str">
            <v>257II</v>
          </cell>
          <cell r="S249" t="str">
            <v>EQUIPE MET</v>
          </cell>
          <cell r="T249">
            <v>38945</v>
          </cell>
        </row>
        <row r="250">
          <cell r="D250" t="str">
            <v>Projeto Detalhado</v>
          </cell>
          <cell r="E250" t="str">
            <v>57 dias</v>
          </cell>
          <cell r="F250">
            <v>38860.333333333336</v>
          </cell>
          <cell r="G250">
            <v>38936.333333333336</v>
          </cell>
          <cell r="H250" t="str">
            <v>NA</v>
          </cell>
          <cell r="I250">
            <v>38953.729166666664</v>
          </cell>
          <cell r="J250">
            <v>39022.729166666664</v>
          </cell>
          <cell r="K250" t="str">
            <v>NA</v>
          </cell>
          <cell r="L250">
            <v>7.02</v>
          </cell>
          <cell r="M250">
            <v>160.63</v>
          </cell>
          <cell r="N250">
            <v>0</v>
          </cell>
          <cell r="O250">
            <v>0</v>
          </cell>
          <cell r="P250">
            <v>0</v>
          </cell>
          <cell r="T250">
            <v>39022</v>
          </cell>
        </row>
        <row r="251">
          <cell r="D251" t="str">
            <v>Mecânica</v>
          </cell>
          <cell r="E251" t="str">
            <v>10 dias</v>
          </cell>
          <cell r="F251">
            <v>38860.333333333336</v>
          </cell>
          <cell r="G251">
            <v>38952.333333333336</v>
          </cell>
          <cell r="H251" t="str">
            <v>NA</v>
          </cell>
          <cell r="I251">
            <v>38869.729166666664</v>
          </cell>
          <cell r="J251">
            <v>38965.729166666664</v>
          </cell>
          <cell r="K251" t="str">
            <v>NA</v>
          </cell>
          <cell r="L251">
            <v>0.17</v>
          </cell>
          <cell r="M251">
            <v>4</v>
          </cell>
          <cell r="N251">
            <v>0</v>
          </cell>
          <cell r="O251">
            <v>0</v>
          </cell>
          <cell r="P251">
            <v>0</v>
          </cell>
          <cell r="T251">
            <v>38965</v>
          </cell>
        </row>
        <row r="252">
          <cell r="B252" t="str">
            <v>DB.250.DD.01</v>
          </cell>
          <cell r="D252" t="str">
            <v>Desenho De Detalhamento - Distribuidor e Calha</v>
          </cell>
          <cell r="E252" t="str">
            <v>10 dias</v>
          </cell>
          <cell r="F252">
            <v>38860.333333333336</v>
          </cell>
          <cell r="G252">
            <v>38952.333333333336</v>
          </cell>
          <cell r="H252" t="str">
            <v>NA</v>
          </cell>
          <cell r="I252">
            <v>38869.729166666664</v>
          </cell>
          <cell r="J252">
            <v>38965.729166666664</v>
          </cell>
          <cell r="K252" t="str">
            <v>NA</v>
          </cell>
          <cell r="L252">
            <v>0.17</v>
          </cell>
          <cell r="M252">
            <v>4</v>
          </cell>
          <cell r="N252">
            <v>0</v>
          </cell>
          <cell r="O252">
            <v>0</v>
          </cell>
          <cell r="P252">
            <v>0</v>
          </cell>
          <cell r="Q252" t="str">
            <v>30TI+10 dias;240;241</v>
          </cell>
          <cell r="S252" t="str">
            <v>EQUIPE MEC[70%]</v>
          </cell>
          <cell r="T252">
            <v>38965</v>
          </cell>
        </row>
        <row r="253">
          <cell r="D253" t="str">
            <v>Tubulação</v>
          </cell>
          <cell r="E253" t="str">
            <v>48 dias</v>
          </cell>
          <cell r="F253">
            <v>38869.333333333336</v>
          </cell>
          <cell r="G253">
            <v>38950.333333333336</v>
          </cell>
          <cell r="H253" t="str">
            <v>NA</v>
          </cell>
          <cell r="I253">
            <v>38953.729166666664</v>
          </cell>
          <cell r="J253">
            <v>39021.729166666664</v>
          </cell>
          <cell r="K253" t="str">
            <v>NA</v>
          </cell>
          <cell r="L253">
            <v>3.06</v>
          </cell>
          <cell r="M253">
            <v>70</v>
          </cell>
          <cell r="N253">
            <v>0</v>
          </cell>
          <cell r="O253">
            <v>0</v>
          </cell>
          <cell r="P253">
            <v>0</v>
          </cell>
          <cell r="T253">
            <v>39021</v>
          </cell>
        </row>
        <row r="254">
          <cell r="B254" t="str">
            <v>DH.250.DD.01</v>
          </cell>
          <cell r="D254" t="str">
            <v>Desenho De Detalhamento - Planta de Tubulação</v>
          </cell>
          <cell r="E254" t="str">
            <v>20 dias</v>
          </cell>
          <cell r="F254">
            <v>38869.333333333336</v>
          </cell>
          <cell r="G254">
            <v>38950.333333333336</v>
          </cell>
          <cell r="H254" t="str">
            <v>NA</v>
          </cell>
          <cell r="I254">
            <v>38904.729166666664</v>
          </cell>
          <cell r="J254">
            <v>38979.729166666664</v>
          </cell>
          <cell r="K254" t="str">
            <v>NA</v>
          </cell>
          <cell r="L254">
            <v>1.84</v>
          </cell>
          <cell r="M254">
            <v>42</v>
          </cell>
          <cell r="N254">
            <v>0</v>
          </cell>
          <cell r="O254">
            <v>0</v>
          </cell>
          <cell r="P254">
            <v>0</v>
          </cell>
          <cell r="Q254" t="str">
            <v>39II;244</v>
          </cell>
          <cell r="R254" t="str">
            <v>253;259</v>
          </cell>
          <cell r="S254" t="str">
            <v>EQUIPE TUB</v>
          </cell>
          <cell r="T254">
            <v>38979</v>
          </cell>
        </row>
        <row r="255">
          <cell r="B255" t="str">
            <v>DH.250.DE.01</v>
          </cell>
          <cell r="D255" t="str">
            <v>Detalhes Típicos - Suporte</v>
          </cell>
          <cell r="E255" t="str">
            <v>6 dias</v>
          </cell>
          <cell r="F255">
            <v>38905.333333333336</v>
          </cell>
          <cell r="G255">
            <v>38980.333333333336</v>
          </cell>
          <cell r="H255" t="str">
            <v>NA</v>
          </cell>
          <cell r="I255">
            <v>38914.729166666664</v>
          </cell>
          <cell r="J255">
            <v>38987.729166666664</v>
          </cell>
          <cell r="K255" t="str">
            <v>NA</v>
          </cell>
          <cell r="L255">
            <v>0.17</v>
          </cell>
          <cell r="M255">
            <v>4</v>
          </cell>
          <cell r="N255">
            <v>0</v>
          </cell>
          <cell r="O255">
            <v>0</v>
          </cell>
          <cell r="P255">
            <v>0</v>
          </cell>
          <cell r="Q255">
            <v>252</v>
          </cell>
          <cell r="R255">
            <v>254</v>
          </cell>
          <cell r="S255" t="str">
            <v>EQUIPE TUB</v>
          </cell>
          <cell r="T255">
            <v>38987</v>
          </cell>
        </row>
        <row r="256">
          <cell r="B256" t="str">
            <v>DH.250.IS.01</v>
          </cell>
          <cell r="D256" t="str">
            <v>Isométrico</v>
          </cell>
          <cell r="E256" t="str">
            <v>20 dias</v>
          </cell>
          <cell r="F256">
            <v>38915.333333333336</v>
          </cell>
          <cell r="G256">
            <v>38988.333333333336</v>
          </cell>
          <cell r="H256" t="str">
            <v>NA</v>
          </cell>
          <cell r="I256">
            <v>38919.729166666664</v>
          </cell>
          <cell r="J256">
            <v>39017.729166666664</v>
          </cell>
          <cell r="K256" t="str">
            <v>NA</v>
          </cell>
          <cell r="L256">
            <v>0.87</v>
          </cell>
          <cell r="M256">
            <v>20</v>
          </cell>
          <cell r="N256">
            <v>0</v>
          </cell>
          <cell r="O256">
            <v>0</v>
          </cell>
          <cell r="P256">
            <v>0</v>
          </cell>
          <cell r="Q256">
            <v>253</v>
          </cell>
          <cell r="R256">
            <v>255</v>
          </cell>
          <cell r="S256" t="str">
            <v>EQUIPE TUB</v>
          </cell>
          <cell r="T256">
            <v>39017</v>
          </cell>
        </row>
        <row r="257">
          <cell r="B257" t="str">
            <v>DH.250.LM.01</v>
          </cell>
          <cell r="D257" t="str">
            <v>Lista De Materiais</v>
          </cell>
          <cell r="E257" t="str">
            <v>2 dias</v>
          </cell>
          <cell r="F257">
            <v>38951.333333333336</v>
          </cell>
          <cell r="G257">
            <v>39020.333333333336</v>
          </cell>
          <cell r="H257" t="str">
            <v>NA</v>
          </cell>
          <cell r="I257">
            <v>38953.729166666664</v>
          </cell>
          <cell r="J257">
            <v>39021.729166666664</v>
          </cell>
          <cell r="K257" t="str">
            <v>NA</v>
          </cell>
          <cell r="L257">
            <v>0.17</v>
          </cell>
          <cell r="M257">
            <v>4</v>
          </cell>
          <cell r="N257">
            <v>0</v>
          </cell>
          <cell r="O257">
            <v>0</v>
          </cell>
          <cell r="P257">
            <v>0</v>
          </cell>
          <cell r="Q257">
            <v>254</v>
          </cell>
          <cell r="S257" t="str">
            <v>EQUIPE TUB</v>
          </cell>
          <cell r="T257">
            <v>39021</v>
          </cell>
        </row>
        <row r="258">
          <cell r="D258" t="str">
            <v>Civil</v>
          </cell>
          <cell r="E258" t="str">
            <v>18 dias</v>
          </cell>
          <cell r="F258">
            <v>38869.333333333336</v>
          </cell>
          <cell r="G258">
            <v>38936.333333333336</v>
          </cell>
          <cell r="H258" t="str">
            <v>NA</v>
          </cell>
          <cell r="I258">
            <v>38888.729166666664</v>
          </cell>
          <cell r="J258">
            <v>38961.729166666664</v>
          </cell>
          <cell r="K258" t="str">
            <v>NA</v>
          </cell>
          <cell r="L258">
            <v>0.56999999999999995</v>
          </cell>
          <cell r="M258">
            <v>13</v>
          </cell>
          <cell r="N258">
            <v>0</v>
          </cell>
          <cell r="O258">
            <v>0</v>
          </cell>
          <cell r="P258">
            <v>0</v>
          </cell>
          <cell r="T258">
            <v>38961</v>
          </cell>
        </row>
        <row r="259">
          <cell r="B259" t="str">
            <v>DC.250.DD.01</v>
          </cell>
          <cell r="D259" t="str">
            <v>Desenho De Detalhamento - Fundação, Forma, Armação, Bases e Piso</v>
          </cell>
          <cell r="E259" t="str">
            <v>18 dias</v>
          </cell>
          <cell r="F259">
            <v>38869.333333333336</v>
          </cell>
          <cell r="G259">
            <v>38936.333333333336</v>
          </cell>
          <cell r="H259" t="str">
            <v>NA</v>
          </cell>
          <cell r="I259">
            <v>38888.729166666664</v>
          </cell>
          <cell r="J259">
            <v>38961.729166666664</v>
          </cell>
          <cell r="K259" t="str">
            <v>NA</v>
          </cell>
          <cell r="L259">
            <v>0.56999999999999995</v>
          </cell>
          <cell r="M259">
            <v>13</v>
          </cell>
          <cell r="N259">
            <v>0</v>
          </cell>
          <cell r="O259">
            <v>0</v>
          </cell>
          <cell r="P259">
            <v>0</v>
          </cell>
          <cell r="Q259" t="str">
            <v>240;247II</v>
          </cell>
          <cell r="R259">
            <v>264</v>
          </cell>
          <cell r="S259" t="str">
            <v>EQUIPE CIV</v>
          </cell>
          <cell r="T259">
            <v>38961</v>
          </cell>
        </row>
        <row r="260">
          <cell r="D260" t="str">
            <v>Estrutura Metálica</v>
          </cell>
          <cell r="E260" t="str">
            <v>25 dias</v>
          </cell>
          <cell r="F260">
            <v>38905.333333333336</v>
          </cell>
          <cell r="G260">
            <v>38980.333333333336</v>
          </cell>
          <cell r="H260" t="str">
            <v>NA</v>
          </cell>
          <cell r="I260">
            <v>38931.729166666664</v>
          </cell>
          <cell r="J260">
            <v>39016.729166666664</v>
          </cell>
          <cell r="K260" t="str">
            <v>NA</v>
          </cell>
          <cell r="L260">
            <v>2.41</v>
          </cell>
          <cell r="M260">
            <v>55.25</v>
          </cell>
          <cell r="N260">
            <v>0</v>
          </cell>
          <cell r="O260">
            <v>0</v>
          </cell>
          <cell r="P260">
            <v>0</v>
          </cell>
          <cell r="T260">
            <v>39016</v>
          </cell>
        </row>
        <row r="261">
          <cell r="B261" t="str">
            <v>DD.250.DP.01</v>
          </cell>
          <cell r="D261" t="str">
            <v>Desenho De Projeto</v>
          </cell>
          <cell r="E261" t="str">
            <v>22 dias</v>
          </cell>
          <cell r="F261">
            <v>38905.333333333336</v>
          </cell>
          <cell r="G261">
            <v>38980.333333333336</v>
          </cell>
          <cell r="H261" t="str">
            <v>NA</v>
          </cell>
          <cell r="I261">
            <v>38930.729166666664</v>
          </cell>
          <cell r="J261">
            <v>39013.729166666664</v>
          </cell>
          <cell r="K261" t="str">
            <v>NA</v>
          </cell>
          <cell r="L261">
            <v>0.87</v>
          </cell>
          <cell r="M261">
            <v>20</v>
          </cell>
          <cell r="N261">
            <v>0</v>
          </cell>
          <cell r="O261">
            <v>0</v>
          </cell>
          <cell r="P261">
            <v>0</v>
          </cell>
          <cell r="Q261">
            <v>252</v>
          </cell>
          <cell r="R261" t="str">
            <v>260;261II</v>
          </cell>
          <cell r="S261" t="str">
            <v>EQUIPE MET</v>
          </cell>
          <cell r="T261">
            <v>39013</v>
          </cell>
        </row>
        <row r="262">
          <cell r="B262" t="str">
            <v>DD.250.LM.01</v>
          </cell>
          <cell r="D262" t="str">
            <v>Lista De Materiais</v>
          </cell>
          <cell r="E262" t="str">
            <v>1 dia</v>
          </cell>
          <cell r="F262">
            <v>38931.333333333336</v>
          </cell>
          <cell r="G262">
            <v>39014.333333333336</v>
          </cell>
          <cell r="H262" t="str">
            <v>NA</v>
          </cell>
          <cell r="I262">
            <v>38931.729166666664</v>
          </cell>
          <cell r="J262">
            <v>39014.729166666664</v>
          </cell>
          <cell r="K262" t="str">
            <v>NA</v>
          </cell>
          <cell r="L262">
            <v>0.02</v>
          </cell>
          <cell r="M262">
            <v>0.5</v>
          </cell>
          <cell r="N262">
            <v>0</v>
          </cell>
          <cell r="O262">
            <v>0</v>
          </cell>
          <cell r="P262">
            <v>0</v>
          </cell>
          <cell r="Q262">
            <v>259</v>
          </cell>
          <cell r="S262" t="str">
            <v>EQUIPE MET</v>
          </cell>
          <cell r="T262">
            <v>39014</v>
          </cell>
        </row>
        <row r="263">
          <cell r="B263" t="str">
            <v>DD.250.MC.01</v>
          </cell>
          <cell r="D263" t="str">
            <v>Memória De Cálculo</v>
          </cell>
          <cell r="E263" t="str">
            <v>25 dias</v>
          </cell>
          <cell r="F263">
            <v>38905.333333333336</v>
          </cell>
          <cell r="G263">
            <v>38980.333333333336</v>
          </cell>
          <cell r="H263" t="str">
            <v>NA</v>
          </cell>
          <cell r="I263">
            <v>38931.729166666664</v>
          </cell>
          <cell r="J263">
            <v>39016.729166666664</v>
          </cell>
          <cell r="K263" t="str">
            <v>NA</v>
          </cell>
          <cell r="L263">
            <v>1.52</v>
          </cell>
          <cell r="M263">
            <v>34.75</v>
          </cell>
          <cell r="N263">
            <v>0</v>
          </cell>
          <cell r="O263">
            <v>0</v>
          </cell>
          <cell r="P263">
            <v>0</v>
          </cell>
          <cell r="Q263" t="str">
            <v>259II</v>
          </cell>
          <cell r="S263" t="str">
            <v>EQUIPE MET</v>
          </cell>
          <cell r="T263">
            <v>39016</v>
          </cell>
        </row>
        <row r="264">
          <cell r="D264" t="str">
            <v>Elétrica</v>
          </cell>
          <cell r="E264" t="str">
            <v>32 dias</v>
          </cell>
          <cell r="F264">
            <v>38887.333333333336</v>
          </cell>
          <cell r="G264">
            <v>38964.333333333336</v>
          </cell>
          <cell r="H264" t="str">
            <v>NA</v>
          </cell>
          <cell r="I264">
            <v>38917.729166666664</v>
          </cell>
          <cell r="J264">
            <v>39013.729166666664</v>
          </cell>
          <cell r="K264" t="str">
            <v>NA</v>
          </cell>
          <cell r="L264">
            <v>0.72</v>
          </cell>
          <cell r="M264">
            <v>16.38</v>
          </cell>
          <cell r="N264">
            <v>0</v>
          </cell>
          <cell r="O264">
            <v>0</v>
          </cell>
          <cell r="P264">
            <v>0</v>
          </cell>
          <cell r="T264">
            <v>39013</v>
          </cell>
        </row>
        <row r="265">
          <cell r="D265" t="str">
            <v>Desenho De Detalhamento</v>
          </cell>
          <cell r="E265" t="str">
            <v>24 dias</v>
          </cell>
          <cell r="F265">
            <v>38887.333333333336</v>
          </cell>
          <cell r="G265">
            <v>38964.333333333336</v>
          </cell>
          <cell r="H265" t="str">
            <v>NA</v>
          </cell>
          <cell r="I265">
            <v>38910.729166666664</v>
          </cell>
          <cell r="J265">
            <v>38999.729166666664</v>
          </cell>
          <cell r="K265" t="str">
            <v>NA</v>
          </cell>
          <cell r="L265">
            <v>0.56999999999999995</v>
          </cell>
          <cell r="M265">
            <v>13</v>
          </cell>
          <cell r="N265">
            <v>0</v>
          </cell>
          <cell r="O265">
            <v>0</v>
          </cell>
          <cell r="P265">
            <v>0</v>
          </cell>
          <cell r="R265">
            <v>266</v>
          </cell>
          <cell r="T265">
            <v>38999</v>
          </cell>
        </row>
        <row r="266">
          <cell r="B266" t="str">
            <v>DE.250.DD.01</v>
          </cell>
          <cell r="D266" t="str">
            <v>Disposição De Força, Controle e Aterramento</v>
          </cell>
          <cell r="E266" t="str">
            <v>9 dias</v>
          </cell>
          <cell r="F266">
            <v>38887.333333333336</v>
          </cell>
          <cell r="G266">
            <v>38964.333333333336</v>
          </cell>
          <cell r="H266" t="str">
            <v>NA</v>
          </cell>
          <cell r="I266">
            <v>38897.729166666664</v>
          </cell>
          <cell r="J266">
            <v>38978.729166666664</v>
          </cell>
          <cell r="K266" t="str">
            <v>NA</v>
          </cell>
          <cell r="L266">
            <v>0.17</v>
          </cell>
          <cell r="M266">
            <v>4</v>
          </cell>
          <cell r="N266">
            <v>0</v>
          </cell>
          <cell r="O266">
            <v>0</v>
          </cell>
          <cell r="P266">
            <v>0</v>
          </cell>
          <cell r="Q266">
            <v>257</v>
          </cell>
          <cell r="R266">
            <v>265</v>
          </cell>
          <cell r="S266" t="str">
            <v>EQUIPE ELE</v>
          </cell>
          <cell r="T266">
            <v>38978</v>
          </cell>
        </row>
        <row r="267">
          <cell r="B267" t="str">
            <v>DE.250.DD.02</v>
          </cell>
          <cell r="D267" t="str">
            <v>Iluminação</v>
          </cell>
          <cell r="E267" t="str">
            <v>15 dias</v>
          </cell>
          <cell r="F267">
            <v>38898.333333333336</v>
          </cell>
          <cell r="G267">
            <v>38979.333333333336</v>
          </cell>
          <cell r="H267" t="str">
            <v>NA</v>
          </cell>
          <cell r="I267">
            <v>38910.729166666664</v>
          </cell>
          <cell r="J267">
            <v>38999.729166666664</v>
          </cell>
          <cell r="K267" t="str">
            <v>NA</v>
          </cell>
          <cell r="L267">
            <v>0.39</v>
          </cell>
          <cell r="M267">
            <v>9</v>
          </cell>
          <cell r="N267">
            <v>0</v>
          </cell>
          <cell r="O267">
            <v>0</v>
          </cell>
          <cell r="P267">
            <v>0</v>
          </cell>
          <cell r="Q267">
            <v>264</v>
          </cell>
          <cell r="S267" t="str">
            <v>EQUIPE ELE</v>
          </cell>
          <cell r="T267">
            <v>38999</v>
          </cell>
        </row>
        <row r="268">
          <cell r="B268" t="str">
            <v>DE.250.ET.01</v>
          </cell>
          <cell r="D268" t="str">
            <v>Especificação Técnica - Força Aterramento/ Iluminação</v>
          </cell>
          <cell r="E268" t="str">
            <v>4 dias</v>
          </cell>
          <cell r="F268">
            <v>38909.333333333336</v>
          </cell>
          <cell r="G268">
            <v>39000.333333333336</v>
          </cell>
          <cell r="H268" t="str">
            <v>NA</v>
          </cell>
          <cell r="I268">
            <v>38917.729166666664</v>
          </cell>
          <cell r="J268">
            <v>39007.729166666664</v>
          </cell>
          <cell r="K268" t="str">
            <v>NA</v>
          </cell>
          <cell r="L268">
            <v>0.08</v>
          </cell>
          <cell r="M268">
            <v>1.88</v>
          </cell>
          <cell r="N268">
            <v>0</v>
          </cell>
          <cell r="O268">
            <v>0</v>
          </cell>
          <cell r="P268">
            <v>0</v>
          </cell>
          <cell r="Q268">
            <v>263</v>
          </cell>
          <cell r="R268">
            <v>267</v>
          </cell>
          <cell r="S268" t="str">
            <v>EQUIPE ELE</v>
          </cell>
          <cell r="T268">
            <v>39007</v>
          </cell>
        </row>
        <row r="269">
          <cell r="B269" t="str">
            <v>DE.250.LC.01</v>
          </cell>
          <cell r="D269" t="str">
            <v>Lista De Linhas/ Cabos</v>
          </cell>
          <cell r="E269" t="str">
            <v>4 dias</v>
          </cell>
          <cell r="F269">
            <v>38911.333333333336</v>
          </cell>
          <cell r="G269">
            <v>39008.333333333336</v>
          </cell>
          <cell r="H269" t="str">
            <v>NA</v>
          </cell>
          <cell r="I269">
            <v>38917.729166666664</v>
          </cell>
          <cell r="J269">
            <v>39013.729166666664</v>
          </cell>
          <cell r="K269" t="str">
            <v>NA</v>
          </cell>
          <cell r="L269">
            <v>7.0000000000000007E-2</v>
          </cell>
          <cell r="M269">
            <v>1.5</v>
          </cell>
          <cell r="N269">
            <v>0</v>
          </cell>
          <cell r="O269">
            <v>0</v>
          </cell>
          <cell r="P269">
            <v>0</v>
          </cell>
          <cell r="Q269">
            <v>266</v>
          </cell>
          <cell r="S269" t="str">
            <v>EQUIPE ELE</v>
          </cell>
          <cell r="T269">
            <v>39013</v>
          </cell>
        </row>
        <row r="270">
          <cell r="D270" t="str">
            <v>Instrumentação</v>
          </cell>
          <cell r="E270" t="str">
            <v>8 dias</v>
          </cell>
          <cell r="F270">
            <v>38905.333333333336</v>
          </cell>
          <cell r="G270">
            <v>39013.333333333336</v>
          </cell>
          <cell r="H270" t="str">
            <v>NA</v>
          </cell>
          <cell r="I270">
            <v>38917.729166666664</v>
          </cell>
          <cell r="J270">
            <v>39022.729166666664</v>
          </cell>
          <cell r="K270" t="str">
            <v>NA</v>
          </cell>
          <cell r="L270">
            <v>0.09</v>
          </cell>
          <cell r="M270">
            <v>2</v>
          </cell>
          <cell r="N270">
            <v>0</v>
          </cell>
          <cell r="O270">
            <v>0</v>
          </cell>
          <cell r="P270">
            <v>0</v>
          </cell>
          <cell r="T270">
            <v>39022</v>
          </cell>
        </row>
        <row r="271">
          <cell r="B271" t="str">
            <v>DT.250.AJ.01</v>
          </cell>
          <cell r="D271" t="str">
            <v>Arranjos/ Layout’s/ Plano Diretor - Locação De Instrumentos</v>
          </cell>
          <cell r="E271" t="str">
            <v>8 dias</v>
          </cell>
          <cell r="F271">
            <v>38905.333333333336</v>
          </cell>
          <cell r="G271">
            <v>39013.333333333336</v>
          </cell>
          <cell r="H271" t="str">
            <v>NA</v>
          </cell>
          <cell r="I271">
            <v>38917.729166666664</v>
          </cell>
          <cell r="J271">
            <v>39022.729166666664</v>
          </cell>
          <cell r="K271" t="str">
            <v>NA</v>
          </cell>
          <cell r="L271">
            <v>0.09</v>
          </cell>
          <cell r="M271">
            <v>2</v>
          </cell>
          <cell r="N271">
            <v>0</v>
          </cell>
          <cell r="O271">
            <v>0</v>
          </cell>
          <cell r="P271">
            <v>0</v>
          </cell>
          <cell r="Q271">
            <v>82</v>
          </cell>
          <cell r="S271" t="str">
            <v>EQUIPE TSA</v>
          </cell>
          <cell r="T271">
            <v>39022</v>
          </cell>
        </row>
        <row r="272">
          <cell r="B272" t="str">
            <v>1.1.9</v>
          </cell>
          <cell r="C272" t="str">
            <v>255A</v>
          </cell>
          <cell r="D272" t="str">
            <v>Deslamagem (2D)</v>
          </cell>
          <cell r="E272" t="str">
            <v>126 dias</v>
          </cell>
          <cell r="F272">
            <v>38866.333333333336</v>
          </cell>
          <cell r="G272">
            <v>38860.333333333336</v>
          </cell>
          <cell r="H272">
            <v>38860.333333333336</v>
          </cell>
          <cell r="I272">
            <v>38958.729166666664</v>
          </cell>
          <cell r="J272">
            <v>39050.729166666664</v>
          </cell>
          <cell r="K272" t="str">
            <v>NA</v>
          </cell>
          <cell r="L272">
            <v>4.79</v>
          </cell>
          <cell r="M272">
            <v>109.5</v>
          </cell>
          <cell r="N272">
            <v>14.58</v>
          </cell>
          <cell r="O272">
            <v>13.31</v>
          </cell>
          <cell r="P272">
            <v>13.31</v>
          </cell>
          <cell r="T272">
            <v>39050</v>
          </cell>
        </row>
        <row r="273">
          <cell r="D273" t="str">
            <v>Projeto Básico</v>
          </cell>
          <cell r="E273" t="str">
            <v>67 dias</v>
          </cell>
          <cell r="F273">
            <v>38866.333333333336</v>
          </cell>
          <cell r="G273">
            <v>38860.333333333336</v>
          </cell>
          <cell r="H273">
            <v>38860.333333333336</v>
          </cell>
          <cell r="I273">
            <v>38894.729166666664</v>
          </cell>
          <cell r="J273">
            <v>38958.729166666664</v>
          </cell>
          <cell r="K273" t="str">
            <v>NA</v>
          </cell>
          <cell r="L273">
            <v>0.86</v>
          </cell>
          <cell r="M273">
            <v>19.75</v>
          </cell>
          <cell r="N273">
            <v>14.58</v>
          </cell>
          <cell r="O273">
            <v>73.8</v>
          </cell>
          <cell r="P273">
            <v>73.8</v>
          </cell>
          <cell r="T273">
            <v>38958</v>
          </cell>
        </row>
        <row r="274">
          <cell r="D274" t="str">
            <v>Processo</v>
          </cell>
          <cell r="E274" t="str">
            <v>3 dias</v>
          </cell>
          <cell r="F274">
            <v>38866.333333333336</v>
          </cell>
          <cell r="G274">
            <v>38937.333333333336</v>
          </cell>
          <cell r="H274">
            <v>38937.333333333336</v>
          </cell>
          <cell r="I274">
            <v>38868.729166666664</v>
          </cell>
          <cell r="J274">
            <v>38939.729166666664</v>
          </cell>
          <cell r="K274" t="str">
            <v>NA</v>
          </cell>
          <cell r="L274">
            <v>0.15</v>
          </cell>
          <cell r="M274">
            <v>3.5</v>
          </cell>
          <cell r="N274">
            <v>1.75</v>
          </cell>
          <cell r="O274">
            <v>50</v>
          </cell>
          <cell r="P274">
            <v>50</v>
          </cell>
          <cell r="T274">
            <v>38939</v>
          </cell>
        </row>
        <row r="275">
          <cell r="B275" t="str">
            <v>BP.255.FD.01</v>
          </cell>
          <cell r="D275" t="str">
            <v>Folha De Dados - Hidrociclones/ Caixas Atrição</v>
          </cell>
          <cell r="E275" t="str">
            <v>3 dias</v>
          </cell>
          <cell r="F275">
            <v>38866.333333333336</v>
          </cell>
          <cell r="G275">
            <v>38937.333333333336</v>
          </cell>
          <cell r="H275">
            <v>38937.333333333336</v>
          </cell>
          <cell r="I275">
            <v>38868.729166666664</v>
          </cell>
          <cell r="J275">
            <v>38939.729166666664</v>
          </cell>
          <cell r="K275" t="str">
            <v>NA</v>
          </cell>
          <cell r="L275">
            <v>0.15</v>
          </cell>
          <cell r="M275">
            <v>3.5</v>
          </cell>
          <cell r="N275">
            <v>1.75</v>
          </cell>
          <cell r="O275">
            <v>50</v>
          </cell>
          <cell r="P275">
            <v>50</v>
          </cell>
          <cell r="Q275" t="str">
            <v>14II</v>
          </cell>
          <cell r="S275" t="str">
            <v>EQUIPE PRO</v>
          </cell>
          <cell r="T275">
            <v>38939</v>
          </cell>
        </row>
        <row r="276">
          <cell r="D276" t="str">
            <v>Mecânica</v>
          </cell>
          <cell r="E276" t="str">
            <v>11 dias</v>
          </cell>
          <cell r="F276">
            <v>38868.333333333336</v>
          </cell>
          <cell r="G276">
            <v>38926.333333333336</v>
          </cell>
          <cell r="H276">
            <v>38926.333333333336</v>
          </cell>
          <cell r="I276">
            <v>38887.729166666664</v>
          </cell>
          <cell r="J276">
            <v>38940.729166666664</v>
          </cell>
          <cell r="K276" t="str">
            <v>NA</v>
          </cell>
          <cell r="L276">
            <v>0.09</v>
          </cell>
          <cell r="M276">
            <v>2</v>
          </cell>
          <cell r="N276">
            <v>1.8</v>
          </cell>
          <cell r="O276">
            <v>90</v>
          </cell>
          <cell r="P276">
            <v>90</v>
          </cell>
          <cell r="T276">
            <v>38940</v>
          </cell>
        </row>
        <row r="277">
          <cell r="B277" t="str">
            <v>BB.255.DB.01</v>
          </cell>
          <cell r="D277" t="str">
            <v>Desenho Básico - Caixas de Polpa</v>
          </cell>
          <cell r="E277" t="str">
            <v>6 dias</v>
          </cell>
          <cell r="F277">
            <v>38868.333333333336</v>
          </cell>
          <cell r="G277">
            <v>38926.333333333336</v>
          </cell>
          <cell r="H277">
            <v>38926.333333333336</v>
          </cell>
          <cell r="I277">
            <v>38875.729166666664</v>
          </cell>
          <cell r="J277">
            <v>38933.729166666664</v>
          </cell>
          <cell r="K277" t="str">
            <v>NA</v>
          </cell>
          <cell r="L277">
            <v>0.09</v>
          </cell>
          <cell r="M277">
            <v>2</v>
          </cell>
          <cell r="N277">
            <v>1.8</v>
          </cell>
          <cell r="O277">
            <v>90</v>
          </cell>
          <cell r="P277">
            <v>90</v>
          </cell>
          <cell r="Q277" t="str">
            <v>14II;186</v>
          </cell>
          <cell r="R277" t="str">
            <v>276;278;283;291</v>
          </cell>
          <cell r="S277" t="str">
            <v>EQUIPE MEC</v>
          </cell>
          <cell r="T277">
            <v>38933</v>
          </cell>
        </row>
        <row r="278">
          <cell r="D278" t="str">
            <v>APROVAÇÃO EBX</v>
          </cell>
          <cell r="E278" t="str">
            <v>5 dias</v>
          </cell>
          <cell r="F278">
            <v>38876.333333333336</v>
          </cell>
          <cell r="G278">
            <v>38936.333333333336</v>
          </cell>
          <cell r="H278" t="str">
            <v>NA</v>
          </cell>
          <cell r="I278">
            <v>38887.729166666664</v>
          </cell>
          <cell r="J278">
            <v>38940.729166666664</v>
          </cell>
          <cell r="K278" t="str">
            <v>NA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 t="str">
            <v>#ERRO</v>
          </cell>
          <cell r="Q278">
            <v>275</v>
          </cell>
          <cell r="T278">
            <v>38940</v>
          </cell>
        </row>
        <row r="279">
          <cell r="D279" t="str">
            <v>Tubulação</v>
          </cell>
          <cell r="E279" t="str">
            <v>67 dias</v>
          </cell>
          <cell r="F279">
            <v>38876.375</v>
          </cell>
          <cell r="G279">
            <v>38860.333333333336</v>
          </cell>
          <cell r="H279">
            <v>38860.333333333336</v>
          </cell>
          <cell r="I279">
            <v>38894.375</v>
          </cell>
          <cell r="J279">
            <v>38958.729166666664</v>
          </cell>
          <cell r="K279" t="str">
            <v>NA</v>
          </cell>
          <cell r="L279">
            <v>0.62</v>
          </cell>
          <cell r="M279">
            <v>14.25</v>
          </cell>
          <cell r="N279">
            <v>11.03</v>
          </cell>
          <cell r="O279">
            <v>77.37</v>
          </cell>
          <cell r="P279">
            <v>77.37</v>
          </cell>
          <cell r="T279">
            <v>38958</v>
          </cell>
        </row>
        <row r="280">
          <cell r="B280" t="str">
            <v>BH.255.DB.01</v>
          </cell>
          <cell r="D280" t="str">
            <v>Desenho Básico - Planta</v>
          </cell>
          <cell r="E280" t="str">
            <v>15 dias</v>
          </cell>
          <cell r="F280">
            <v>38876.375</v>
          </cell>
          <cell r="G280">
            <v>38936.333333333336</v>
          </cell>
          <cell r="H280" t="str">
            <v>NA</v>
          </cell>
          <cell r="I280">
            <v>38887.375</v>
          </cell>
          <cell r="J280">
            <v>38958.729166666664</v>
          </cell>
          <cell r="K280" t="str">
            <v>NA</v>
          </cell>
          <cell r="L280">
            <v>0.09</v>
          </cell>
          <cell r="M280">
            <v>2</v>
          </cell>
          <cell r="N280">
            <v>0</v>
          </cell>
          <cell r="O280">
            <v>0</v>
          </cell>
          <cell r="P280">
            <v>0</v>
          </cell>
          <cell r="Q280" t="str">
            <v>39II;275</v>
          </cell>
          <cell r="R280">
            <v>286</v>
          </cell>
          <cell r="S280" t="str">
            <v>EQUIPE TUB[33%]</v>
          </cell>
          <cell r="T280">
            <v>38958</v>
          </cell>
        </row>
        <row r="281">
          <cell r="B281" t="str">
            <v>BH.255.MC.01</v>
          </cell>
          <cell r="D281" t="str">
            <v>Memória De Cálculo - Bombas</v>
          </cell>
          <cell r="E281" t="str">
            <v>25 dias</v>
          </cell>
          <cell r="F281">
            <v>38887.375</v>
          </cell>
          <cell r="G281">
            <v>38860.333333333336</v>
          </cell>
          <cell r="H281">
            <v>38860.333333333336</v>
          </cell>
          <cell r="I281">
            <v>38894.375</v>
          </cell>
          <cell r="J281">
            <v>38896.729166666664</v>
          </cell>
          <cell r="K281" t="str">
            <v>NA</v>
          </cell>
          <cell r="L281">
            <v>0.54</v>
          </cell>
          <cell r="M281">
            <v>12.25</v>
          </cell>
          <cell r="N281">
            <v>11.03</v>
          </cell>
          <cell r="O281">
            <v>90</v>
          </cell>
          <cell r="P281">
            <v>90</v>
          </cell>
          <cell r="Q281" t="str">
            <v>39II</v>
          </cell>
          <cell r="S281" t="str">
            <v>EQUIPE TUB</v>
          </cell>
          <cell r="T281">
            <v>38896</v>
          </cell>
        </row>
        <row r="282">
          <cell r="D282" t="str">
            <v>Projeto Detalhado</v>
          </cell>
          <cell r="E282" t="str">
            <v>59 dias</v>
          </cell>
          <cell r="F282">
            <v>38894.333333333336</v>
          </cell>
          <cell r="G282">
            <v>38959.333333333336</v>
          </cell>
          <cell r="H282" t="str">
            <v>NA</v>
          </cell>
          <cell r="I282">
            <v>38958.729166666664</v>
          </cell>
          <cell r="J282">
            <v>39050.729166666664</v>
          </cell>
          <cell r="K282" t="str">
            <v>NA</v>
          </cell>
          <cell r="L282">
            <v>3.92</v>
          </cell>
          <cell r="M282">
            <v>89.75</v>
          </cell>
          <cell r="N282">
            <v>0</v>
          </cell>
          <cell r="O282">
            <v>0</v>
          </cell>
          <cell r="P282">
            <v>0</v>
          </cell>
          <cell r="T282">
            <v>39050</v>
          </cell>
        </row>
        <row r="283">
          <cell r="D283" t="str">
            <v>Mecânica</v>
          </cell>
          <cell r="E283" t="str">
            <v>13 dias</v>
          </cell>
          <cell r="F283">
            <v>38894.375</v>
          </cell>
          <cell r="G283">
            <v>38959.333333333336</v>
          </cell>
          <cell r="H283" t="str">
            <v>NA</v>
          </cell>
          <cell r="I283">
            <v>38911.375</v>
          </cell>
          <cell r="J283">
            <v>38979.729166666664</v>
          </cell>
          <cell r="K283" t="str">
            <v>NA</v>
          </cell>
          <cell r="L283">
            <v>0.31</v>
          </cell>
          <cell r="M283">
            <v>7</v>
          </cell>
          <cell r="N283">
            <v>0</v>
          </cell>
          <cell r="O283">
            <v>0</v>
          </cell>
          <cell r="P283">
            <v>0</v>
          </cell>
          <cell r="T283">
            <v>38979</v>
          </cell>
        </row>
        <row r="284">
          <cell r="D284" t="str">
            <v>Desenho De Detalhamento</v>
          </cell>
          <cell r="E284" t="str">
            <v>13 dias</v>
          </cell>
          <cell r="F284">
            <v>38894.333333333336</v>
          </cell>
          <cell r="G284">
            <v>38959.333333333336</v>
          </cell>
          <cell r="H284" t="str">
            <v>NA</v>
          </cell>
          <cell r="I284">
            <v>38911.729166666664</v>
          </cell>
          <cell r="J284">
            <v>38979.729166666664</v>
          </cell>
          <cell r="K284" t="str">
            <v>NA</v>
          </cell>
          <cell r="L284">
            <v>0.31</v>
          </cell>
          <cell r="M284">
            <v>7</v>
          </cell>
          <cell r="N284">
            <v>0</v>
          </cell>
          <cell r="O284">
            <v>0</v>
          </cell>
          <cell r="P284">
            <v>0</v>
          </cell>
          <cell r="T284">
            <v>38979</v>
          </cell>
        </row>
        <row r="285">
          <cell r="B285" t="str">
            <v>DB.255.DD.01</v>
          </cell>
          <cell r="D285" t="str">
            <v>Caldeiraria</v>
          </cell>
          <cell r="E285" t="str">
            <v>7 dias</v>
          </cell>
          <cell r="F285">
            <v>38894.333333333336</v>
          </cell>
          <cell r="G285">
            <v>38959.333333333336</v>
          </cell>
          <cell r="H285" t="str">
            <v>NA</v>
          </cell>
          <cell r="I285">
            <v>38902.729166666664</v>
          </cell>
          <cell r="J285">
            <v>38971.729166666664</v>
          </cell>
          <cell r="K285" t="str">
            <v>NA</v>
          </cell>
          <cell r="L285">
            <v>0.17</v>
          </cell>
          <cell r="M285">
            <v>4</v>
          </cell>
          <cell r="N285">
            <v>0</v>
          </cell>
          <cell r="O285">
            <v>0</v>
          </cell>
          <cell r="P285">
            <v>0</v>
          </cell>
          <cell r="Q285" t="str">
            <v>30TI+15 dias;275</v>
          </cell>
          <cell r="R285">
            <v>284</v>
          </cell>
          <cell r="S285" t="str">
            <v>EQUIPE MEC</v>
          </cell>
          <cell r="T285">
            <v>38971</v>
          </cell>
        </row>
        <row r="286">
          <cell r="B286" t="str">
            <v>DB.255.DD.02</v>
          </cell>
          <cell r="D286" t="str">
            <v>Calha</v>
          </cell>
          <cell r="E286" t="str">
            <v>6 dias</v>
          </cell>
          <cell r="F286">
            <v>38903.333333333336</v>
          </cell>
          <cell r="G286">
            <v>38972.333333333336</v>
          </cell>
          <cell r="H286" t="str">
            <v>NA</v>
          </cell>
          <cell r="I286">
            <v>38911.729166666664</v>
          </cell>
          <cell r="J286">
            <v>38979.729166666664</v>
          </cell>
          <cell r="K286" t="str">
            <v>NA</v>
          </cell>
          <cell r="L286">
            <v>0.13</v>
          </cell>
          <cell r="M286">
            <v>3</v>
          </cell>
          <cell r="N286">
            <v>0</v>
          </cell>
          <cell r="O286">
            <v>0</v>
          </cell>
          <cell r="P286">
            <v>0</v>
          </cell>
          <cell r="Q286">
            <v>283</v>
          </cell>
          <cell r="S286" t="str">
            <v>EQUIPE MEC</v>
          </cell>
          <cell r="T286">
            <v>38979</v>
          </cell>
        </row>
        <row r="287">
          <cell r="D287" t="str">
            <v>Tubulação</v>
          </cell>
          <cell r="E287" t="str">
            <v>47 dias</v>
          </cell>
          <cell r="F287">
            <v>38911.333333333336</v>
          </cell>
          <cell r="G287">
            <v>38959.333333333336</v>
          </cell>
          <cell r="H287" t="str">
            <v>NA</v>
          </cell>
          <cell r="I287">
            <v>38958.729166666664</v>
          </cell>
          <cell r="J287">
            <v>39031.729166666664</v>
          </cell>
          <cell r="K287" t="str">
            <v>NA</v>
          </cell>
          <cell r="L287">
            <v>2.14</v>
          </cell>
          <cell r="M287">
            <v>49</v>
          </cell>
          <cell r="N287">
            <v>0</v>
          </cell>
          <cell r="O287">
            <v>0</v>
          </cell>
          <cell r="P287">
            <v>0</v>
          </cell>
          <cell r="T287">
            <v>39031</v>
          </cell>
        </row>
        <row r="288">
          <cell r="B288" t="str">
            <v>DH.255.DD.01</v>
          </cell>
          <cell r="D288" t="str">
            <v>Desenho De Detalhamento - Planta de Tubulação</v>
          </cell>
          <cell r="E288" t="str">
            <v>14 dias</v>
          </cell>
          <cell r="F288">
            <v>38911.333333333336</v>
          </cell>
          <cell r="G288">
            <v>38959.333333333336</v>
          </cell>
          <cell r="H288" t="str">
            <v>NA</v>
          </cell>
          <cell r="I288">
            <v>38930.729166666664</v>
          </cell>
          <cell r="J288">
            <v>38980.729166666664</v>
          </cell>
          <cell r="K288" t="str">
            <v>NA</v>
          </cell>
          <cell r="L288">
            <v>0.44</v>
          </cell>
          <cell r="M288">
            <v>10</v>
          </cell>
          <cell r="N288">
            <v>0</v>
          </cell>
          <cell r="O288">
            <v>0</v>
          </cell>
          <cell r="P288">
            <v>0</v>
          </cell>
          <cell r="Q288" t="str">
            <v>39II;278</v>
          </cell>
          <cell r="R288" t="str">
            <v>287;293</v>
          </cell>
          <cell r="S288" t="str">
            <v>EQUIPE TUB</v>
          </cell>
          <cell r="T288">
            <v>38980</v>
          </cell>
        </row>
        <row r="289">
          <cell r="B289" t="str">
            <v>DH.255.DE.01</v>
          </cell>
          <cell r="D289" t="str">
            <v>Detalhes Típicos - Suporte</v>
          </cell>
          <cell r="E289" t="str">
            <v>20 dias</v>
          </cell>
          <cell r="F289">
            <v>38931.333333333336</v>
          </cell>
          <cell r="G289">
            <v>38981.333333333336</v>
          </cell>
          <cell r="H289" t="str">
            <v>NA</v>
          </cell>
          <cell r="I289">
            <v>38953.729166666664</v>
          </cell>
          <cell r="J289">
            <v>39010.729166666664</v>
          </cell>
          <cell r="K289" t="str">
            <v>NA</v>
          </cell>
          <cell r="L289">
            <v>1.1399999999999999</v>
          </cell>
          <cell r="M289">
            <v>26</v>
          </cell>
          <cell r="N289">
            <v>0</v>
          </cell>
          <cell r="O289">
            <v>0</v>
          </cell>
          <cell r="P289">
            <v>0</v>
          </cell>
          <cell r="Q289">
            <v>286</v>
          </cell>
          <cell r="R289" t="str">
            <v>288;293</v>
          </cell>
          <cell r="S289" t="str">
            <v>EQUIPE TUB</v>
          </cell>
          <cell r="T289">
            <v>39010</v>
          </cell>
        </row>
        <row r="290">
          <cell r="B290" t="str">
            <v>DH.255.IS.01</v>
          </cell>
          <cell r="D290" t="str">
            <v>Isométrico</v>
          </cell>
          <cell r="E290" t="str">
            <v>11 dias</v>
          </cell>
          <cell r="F290">
            <v>38931.333333333336</v>
          </cell>
          <cell r="G290">
            <v>39013.333333333336</v>
          </cell>
          <cell r="H290" t="str">
            <v>NA</v>
          </cell>
          <cell r="I290">
            <v>38949.729166666664</v>
          </cell>
          <cell r="J290">
            <v>39029.729166666664</v>
          </cell>
          <cell r="K290" t="str">
            <v>NA</v>
          </cell>
          <cell r="L290">
            <v>0.39</v>
          </cell>
          <cell r="M290">
            <v>9</v>
          </cell>
          <cell r="N290">
            <v>0</v>
          </cell>
          <cell r="O290">
            <v>0</v>
          </cell>
          <cell r="P290">
            <v>0</v>
          </cell>
          <cell r="Q290">
            <v>287</v>
          </cell>
          <cell r="R290">
            <v>289</v>
          </cell>
          <cell r="S290" t="str">
            <v>EQUIPE TUB</v>
          </cell>
          <cell r="T290">
            <v>39029</v>
          </cell>
        </row>
        <row r="291">
          <cell r="B291" t="str">
            <v>DH.255.LM.01</v>
          </cell>
          <cell r="D291" t="str">
            <v>Lista De Materiais</v>
          </cell>
          <cell r="E291" t="str">
            <v>2 dias</v>
          </cell>
          <cell r="F291">
            <v>38954.333333333336</v>
          </cell>
          <cell r="G291">
            <v>39030.333333333336</v>
          </cell>
          <cell r="H291" t="str">
            <v>NA</v>
          </cell>
          <cell r="I291">
            <v>38958.729166666664</v>
          </cell>
          <cell r="J291">
            <v>39031.729166666664</v>
          </cell>
          <cell r="K291" t="str">
            <v>NA</v>
          </cell>
          <cell r="L291">
            <v>0.17</v>
          </cell>
          <cell r="M291">
            <v>4</v>
          </cell>
          <cell r="N291">
            <v>0</v>
          </cell>
          <cell r="O291">
            <v>0</v>
          </cell>
          <cell r="P291">
            <v>0</v>
          </cell>
          <cell r="Q291">
            <v>288</v>
          </cell>
          <cell r="S291" t="str">
            <v>EQUIPE TUB</v>
          </cell>
          <cell r="T291">
            <v>39031</v>
          </cell>
        </row>
        <row r="292">
          <cell r="D292" t="str">
            <v>Civil</v>
          </cell>
          <cell r="E292" t="str">
            <v>20 dias</v>
          </cell>
          <cell r="F292">
            <v>38911.333333333336</v>
          </cell>
          <cell r="G292">
            <v>38961.333333333336</v>
          </cell>
          <cell r="H292" t="str">
            <v>NA</v>
          </cell>
          <cell r="I292">
            <v>38919.729166666664</v>
          </cell>
          <cell r="J292">
            <v>38992.729166666664</v>
          </cell>
          <cell r="K292" t="str">
            <v>NA</v>
          </cell>
          <cell r="L292">
            <v>0.13</v>
          </cell>
          <cell r="M292">
            <v>3</v>
          </cell>
          <cell r="N292">
            <v>0</v>
          </cell>
          <cell r="O292">
            <v>0</v>
          </cell>
          <cell r="P292">
            <v>0</v>
          </cell>
          <cell r="T292">
            <v>38992</v>
          </cell>
        </row>
        <row r="293">
          <cell r="B293" t="str">
            <v>DC.255.DD.01</v>
          </cell>
          <cell r="D293" t="str">
            <v>Desenho De Detalhamento - Forma e Armação</v>
          </cell>
          <cell r="E293" t="str">
            <v>20 dias</v>
          </cell>
          <cell r="F293">
            <v>38911.333333333336</v>
          </cell>
          <cell r="G293">
            <v>38961.333333333336</v>
          </cell>
          <cell r="H293" t="str">
            <v>NA</v>
          </cell>
          <cell r="I293">
            <v>38919.729166666664</v>
          </cell>
          <cell r="J293">
            <v>38992.729166666664</v>
          </cell>
          <cell r="K293" t="str">
            <v>NA</v>
          </cell>
          <cell r="L293">
            <v>0.13</v>
          </cell>
          <cell r="M293">
            <v>3</v>
          </cell>
          <cell r="N293">
            <v>0</v>
          </cell>
          <cell r="O293">
            <v>0</v>
          </cell>
          <cell r="P293">
            <v>0</v>
          </cell>
          <cell r="Q293" t="str">
            <v>275;407</v>
          </cell>
          <cell r="R293">
            <v>298</v>
          </cell>
          <cell r="S293" t="str">
            <v>EQUIPE CIV[30%]</v>
          </cell>
          <cell r="T293">
            <v>38992</v>
          </cell>
        </row>
        <row r="294">
          <cell r="D294" t="str">
            <v>Estrutura Metálica</v>
          </cell>
          <cell r="E294" t="str">
            <v>7 dias</v>
          </cell>
          <cell r="F294">
            <v>38911.375</v>
          </cell>
          <cell r="G294">
            <v>39013.333333333336</v>
          </cell>
          <cell r="H294" t="str">
            <v>NA</v>
          </cell>
          <cell r="I294">
            <v>38931.375</v>
          </cell>
          <cell r="J294">
            <v>39021.729166666664</v>
          </cell>
          <cell r="K294" t="str">
            <v>NA</v>
          </cell>
          <cell r="L294">
            <v>0.51</v>
          </cell>
          <cell r="M294">
            <v>11.75</v>
          </cell>
          <cell r="N294">
            <v>0</v>
          </cell>
          <cell r="O294">
            <v>0</v>
          </cell>
          <cell r="P294">
            <v>0</v>
          </cell>
          <cell r="T294">
            <v>39021</v>
          </cell>
        </row>
        <row r="295">
          <cell r="B295" t="str">
            <v>DD.255.DP.01</v>
          </cell>
          <cell r="D295" t="str">
            <v>Desenho De Projeto</v>
          </cell>
          <cell r="E295" t="str">
            <v>6 dias</v>
          </cell>
          <cell r="F295">
            <v>38911.375</v>
          </cell>
          <cell r="G295">
            <v>39013.333333333336</v>
          </cell>
          <cell r="H295" t="str">
            <v>NA</v>
          </cell>
          <cell r="I295">
            <v>38919.375</v>
          </cell>
          <cell r="J295">
            <v>39020.729166666664</v>
          </cell>
          <cell r="K295" t="str">
            <v>NA</v>
          </cell>
          <cell r="L295">
            <v>0.17</v>
          </cell>
          <cell r="M295">
            <v>4</v>
          </cell>
          <cell r="N295">
            <v>0</v>
          </cell>
          <cell r="O295">
            <v>0</v>
          </cell>
          <cell r="P295">
            <v>0</v>
          </cell>
          <cell r="Q295" t="str">
            <v>286;287</v>
          </cell>
          <cell r="R295" t="str">
            <v>294;295II</v>
          </cell>
          <cell r="S295" t="str">
            <v>EQUIPE MET</v>
          </cell>
          <cell r="T295">
            <v>39020</v>
          </cell>
        </row>
        <row r="296">
          <cell r="B296" t="str">
            <v>DD.255.LM.01</v>
          </cell>
          <cell r="D296" t="str">
            <v>Lista De Materiais</v>
          </cell>
          <cell r="E296" t="str">
            <v>1 dia</v>
          </cell>
          <cell r="F296">
            <v>38919.375</v>
          </cell>
          <cell r="G296">
            <v>39021.333333333336</v>
          </cell>
          <cell r="H296" t="str">
            <v>NA</v>
          </cell>
          <cell r="I296">
            <v>38922.375</v>
          </cell>
          <cell r="J296">
            <v>39021.729166666664</v>
          </cell>
          <cell r="K296" t="str">
            <v>NA</v>
          </cell>
          <cell r="L296">
            <v>0.01</v>
          </cell>
          <cell r="M296">
            <v>0.25</v>
          </cell>
          <cell r="N296">
            <v>0</v>
          </cell>
          <cell r="O296">
            <v>0</v>
          </cell>
          <cell r="P296">
            <v>0</v>
          </cell>
          <cell r="Q296">
            <v>293</v>
          </cell>
          <cell r="S296" t="str">
            <v>EQUIPE MET</v>
          </cell>
          <cell r="T296">
            <v>39021</v>
          </cell>
        </row>
        <row r="297">
          <cell r="B297" t="str">
            <v>DD.255.MC.01</v>
          </cell>
          <cell r="D297" t="str">
            <v>Memória De Cálculo</v>
          </cell>
          <cell r="E297" t="str">
            <v>7 dias</v>
          </cell>
          <cell r="F297">
            <v>38922.375</v>
          </cell>
          <cell r="G297">
            <v>39013.333333333336</v>
          </cell>
          <cell r="H297" t="str">
            <v>NA</v>
          </cell>
          <cell r="I297">
            <v>38931.375</v>
          </cell>
          <cell r="J297">
            <v>39021.729166666664</v>
          </cell>
          <cell r="K297" t="str">
            <v>NA</v>
          </cell>
          <cell r="L297">
            <v>0.33</v>
          </cell>
          <cell r="M297">
            <v>7.5</v>
          </cell>
          <cell r="N297">
            <v>0</v>
          </cell>
          <cell r="O297">
            <v>0</v>
          </cell>
          <cell r="P297">
            <v>0</v>
          </cell>
          <cell r="Q297" t="str">
            <v>293II</v>
          </cell>
          <cell r="S297" t="str">
            <v>EQUIPE MET</v>
          </cell>
          <cell r="T297">
            <v>39021</v>
          </cell>
        </row>
        <row r="298">
          <cell r="D298" t="str">
            <v>Elétrica</v>
          </cell>
          <cell r="E298" t="str">
            <v>37 dias</v>
          </cell>
          <cell r="F298">
            <v>38919.333333333336</v>
          </cell>
          <cell r="G298">
            <v>38993.333333333336</v>
          </cell>
          <cell r="H298" t="str">
            <v>NA</v>
          </cell>
          <cell r="I298">
            <v>38953.729166666664</v>
          </cell>
          <cell r="J298">
            <v>39050.729166666664</v>
          </cell>
          <cell r="K298" t="str">
            <v>NA</v>
          </cell>
          <cell r="L298">
            <v>0.74</v>
          </cell>
          <cell r="M298">
            <v>17</v>
          </cell>
          <cell r="N298">
            <v>0</v>
          </cell>
          <cell r="O298">
            <v>0</v>
          </cell>
          <cell r="P298">
            <v>0</v>
          </cell>
          <cell r="T298">
            <v>39050</v>
          </cell>
        </row>
        <row r="299">
          <cell r="D299" t="str">
            <v>Desenho De Detalhamento</v>
          </cell>
          <cell r="E299" t="str">
            <v>30 dias</v>
          </cell>
          <cell r="F299">
            <v>38919.333333333336</v>
          </cell>
          <cell r="G299">
            <v>38993.333333333336</v>
          </cell>
          <cell r="H299" t="str">
            <v>NA</v>
          </cell>
          <cell r="I299">
            <v>38939.729166666664</v>
          </cell>
          <cell r="J299">
            <v>39041.729166666664</v>
          </cell>
          <cell r="K299" t="str">
            <v>NA</v>
          </cell>
          <cell r="L299">
            <v>0.61</v>
          </cell>
          <cell r="M299">
            <v>14</v>
          </cell>
          <cell r="N299">
            <v>0</v>
          </cell>
          <cell r="O299">
            <v>0</v>
          </cell>
          <cell r="P299">
            <v>0</v>
          </cell>
          <cell r="R299">
            <v>300</v>
          </cell>
          <cell r="T299">
            <v>39041</v>
          </cell>
        </row>
        <row r="300">
          <cell r="B300" t="str">
            <v>DE.255.DD.01</v>
          </cell>
          <cell r="D300" t="str">
            <v>Disposição De Força, Controle e Aterramento</v>
          </cell>
          <cell r="E300" t="str">
            <v>15 dias</v>
          </cell>
          <cell r="F300">
            <v>38919.333333333336</v>
          </cell>
          <cell r="G300">
            <v>38993.333333333336</v>
          </cell>
          <cell r="H300" t="str">
            <v>NA</v>
          </cell>
          <cell r="I300">
            <v>38939.729166666664</v>
          </cell>
          <cell r="J300">
            <v>39015.729166666664</v>
          </cell>
          <cell r="K300" t="str">
            <v>NA</v>
          </cell>
          <cell r="L300">
            <v>0.31</v>
          </cell>
          <cell r="M300">
            <v>7</v>
          </cell>
          <cell r="N300">
            <v>0</v>
          </cell>
          <cell r="O300">
            <v>0</v>
          </cell>
          <cell r="P300">
            <v>0</v>
          </cell>
          <cell r="Q300">
            <v>291</v>
          </cell>
          <cell r="R300">
            <v>299</v>
          </cell>
          <cell r="S300" t="str">
            <v>EQUIPE ELE</v>
          </cell>
          <cell r="T300">
            <v>39015</v>
          </cell>
        </row>
        <row r="301">
          <cell r="B301" t="str">
            <v>DE.255.DD.02</v>
          </cell>
          <cell r="D301" t="str">
            <v>Iluminação</v>
          </cell>
          <cell r="E301" t="str">
            <v>15 dias</v>
          </cell>
          <cell r="F301">
            <v>38919.333333333336</v>
          </cell>
          <cell r="G301">
            <v>39016.333333333336</v>
          </cell>
          <cell r="H301" t="str">
            <v>NA</v>
          </cell>
          <cell r="I301">
            <v>38939.729166666664</v>
          </cell>
          <cell r="J301">
            <v>39041.729166666664</v>
          </cell>
          <cell r="K301" t="str">
            <v>NA</v>
          </cell>
          <cell r="L301">
            <v>0.31</v>
          </cell>
          <cell r="M301">
            <v>7</v>
          </cell>
          <cell r="N301">
            <v>0</v>
          </cell>
          <cell r="O301">
            <v>0</v>
          </cell>
          <cell r="P301">
            <v>0</v>
          </cell>
          <cell r="Q301">
            <v>298</v>
          </cell>
          <cell r="S301" t="str">
            <v>EQUIPE ELE</v>
          </cell>
          <cell r="T301">
            <v>39041</v>
          </cell>
        </row>
        <row r="302">
          <cell r="B302" t="str">
            <v>DE.255.LC.01</v>
          </cell>
          <cell r="D302" t="str">
            <v>Lista De Linhas/ Cabos</v>
          </cell>
          <cell r="E302" t="str">
            <v>7 dias</v>
          </cell>
          <cell r="F302">
            <v>38940.333333333336</v>
          </cell>
          <cell r="G302">
            <v>39042.333333333336</v>
          </cell>
          <cell r="H302" t="str">
            <v>NA</v>
          </cell>
          <cell r="I302">
            <v>38953.729166666664</v>
          </cell>
          <cell r="J302">
            <v>39050.729166666664</v>
          </cell>
          <cell r="K302" t="str">
            <v>NA</v>
          </cell>
          <cell r="L302">
            <v>0.13</v>
          </cell>
          <cell r="M302">
            <v>3</v>
          </cell>
          <cell r="N302">
            <v>0</v>
          </cell>
          <cell r="O302">
            <v>0</v>
          </cell>
          <cell r="P302">
            <v>0</v>
          </cell>
          <cell r="Q302">
            <v>297</v>
          </cell>
          <cell r="S302" t="str">
            <v>EQUIPE ELE</v>
          </cell>
          <cell r="T302">
            <v>39050</v>
          </cell>
        </row>
        <row r="303">
          <cell r="D303" t="str">
            <v>Instrumentação</v>
          </cell>
          <cell r="E303" t="str">
            <v>8 dias</v>
          </cell>
          <cell r="F303">
            <v>38911.333333333336</v>
          </cell>
          <cell r="G303">
            <v>39027.333333333336</v>
          </cell>
          <cell r="H303" t="str">
            <v>NA</v>
          </cell>
          <cell r="I303">
            <v>38923.729166666664</v>
          </cell>
          <cell r="J303">
            <v>39037.729166666664</v>
          </cell>
          <cell r="K303" t="str">
            <v>NA</v>
          </cell>
          <cell r="L303">
            <v>0.09</v>
          </cell>
          <cell r="M303">
            <v>2</v>
          </cell>
          <cell r="N303">
            <v>0</v>
          </cell>
          <cell r="O303">
            <v>0</v>
          </cell>
          <cell r="P303">
            <v>0</v>
          </cell>
          <cell r="T303">
            <v>39037</v>
          </cell>
        </row>
        <row r="304">
          <cell r="B304" t="str">
            <v>DT.255.AJ.01</v>
          </cell>
          <cell r="D304" t="str">
            <v>Arranjos/ Layout’s/ Plano Diretor - Locação De Instrumentos</v>
          </cell>
          <cell r="E304" t="str">
            <v>8 dias</v>
          </cell>
          <cell r="F304">
            <v>38911.333333333336</v>
          </cell>
          <cell r="G304">
            <v>39027.333333333336</v>
          </cell>
          <cell r="H304" t="str">
            <v>NA</v>
          </cell>
          <cell r="I304">
            <v>38923.729166666664</v>
          </cell>
          <cell r="J304">
            <v>39037.729166666664</v>
          </cell>
          <cell r="K304" t="str">
            <v>NA</v>
          </cell>
          <cell r="L304">
            <v>0.09</v>
          </cell>
          <cell r="M304">
            <v>2</v>
          </cell>
          <cell r="N304">
            <v>0</v>
          </cell>
          <cell r="O304">
            <v>0</v>
          </cell>
          <cell r="P304">
            <v>0</v>
          </cell>
          <cell r="Q304">
            <v>417</v>
          </cell>
          <cell r="R304" t="str">
            <v>180;456</v>
          </cell>
          <cell r="S304" t="str">
            <v>EQUIPE TSA</v>
          </cell>
          <cell r="T304">
            <v>39037</v>
          </cell>
        </row>
        <row r="305">
          <cell r="B305" t="str">
            <v>1.1.10</v>
          </cell>
          <cell r="C305" t="str">
            <v>260A</v>
          </cell>
          <cell r="D305" t="str">
            <v>Espessamento de Lamas (1B)</v>
          </cell>
          <cell r="E305" t="str">
            <v>98 dias</v>
          </cell>
          <cell r="F305">
            <v>38863.333333333336</v>
          </cell>
          <cell r="G305">
            <v>38877.333333333336</v>
          </cell>
          <cell r="H305">
            <v>38877.333333333336</v>
          </cell>
          <cell r="I305">
            <v>38958.729166666664</v>
          </cell>
          <cell r="J305">
            <v>39028.729166666664</v>
          </cell>
          <cell r="K305" t="str">
            <v>NA</v>
          </cell>
          <cell r="L305">
            <v>2.29</v>
          </cell>
          <cell r="M305">
            <v>52.5</v>
          </cell>
          <cell r="N305">
            <v>9.65</v>
          </cell>
          <cell r="O305">
            <v>18.38</v>
          </cell>
          <cell r="P305">
            <v>18.38</v>
          </cell>
          <cell r="T305">
            <v>39028</v>
          </cell>
        </row>
        <row r="306">
          <cell r="D306" t="str">
            <v>Projeto Básico</v>
          </cell>
          <cell r="E306" t="str">
            <v>45 dias</v>
          </cell>
          <cell r="F306">
            <v>38863.333333333336</v>
          </cell>
          <cell r="G306">
            <v>38877.333333333336</v>
          </cell>
          <cell r="H306">
            <v>38877.333333333336</v>
          </cell>
          <cell r="I306">
            <v>38898.729166666664</v>
          </cell>
          <cell r="J306">
            <v>38945.729166666664</v>
          </cell>
          <cell r="K306" t="str">
            <v>NA</v>
          </cell>
          <cell r="L306">
            <v>0.55000000000000004</v>
          </cell>
          <cell r="M306">
            <v>12.5</v>
          </cell>
          <cell r="N306">
            <v>9.65</v>
          </cell>
          <cell r="O306">
            <v>77.2</v>
          </cell>
          <cell r="P306">
            <v>77.2</v>
          </cell>
          <cell r="T306">
            <v>38945</v>
          </cell>
        </row>
        <row r="307">
          <cell r="D307" t="str">
            <v>Processo</v>
          </cell>
          <cell r="E307" t="str">
            <v>2 dias</v>
          </cell>
          <cell r="F307">
            <v>38863.333333333336</v>
          </cell>
          <cell r="G307">
            <v>38930.333333333336</v>
          </cell>
          <cell r="H307">
            <v>38930.333333333336</v>
          </cell>
          <cell r="I307">
            <v>38866.729166666664</v>
          </cell>
          <cell r="J307">
            <v>38931.729166666664</v>
          </cell>
          <cell r="K307">
            <v>38931.729166666664</v>
          </cell>
          <cell r="L307">
            <v>0.09</v>
          </cell>
          <cell r="M307">
            <v>2</v>
          </cell>
          <cell r="N307">
            <v>2</v>
          </cell>
          <cell r="O307">
            <v>100</v>
          </cell>
          <cell r="P307">
            <v>100</v>
          </cell>
          <cell r="T307">
            <v>38931</v>
          </cell>
        </row>
        <row r="308">
          <cell r="B308" t="str">
            <v>BP.260.FD.01</v>
          </cell>
          <cell r="D308" t="str">
            <v>Folha De Dados - Espessador de Lamas</v>
          </cell>
          <cell r="E308" t="str">
            <v>2 dias</v>
          </cell>
          <cell r="F308">
            <v>38863.333333333336</v>
          </cell>
          <cell r="G308">
            <v>38930.333333333336</v>
          </cell>
          <cell r="H308">
            <v>38930.333333333336</v>
          </cell>
          <cell r="I308">
            <v>38866.729166666664</v>
          </cell>
          <cell r="J308">
            <v>38931.729166666664</v>
          </cell>
          <cell r="K308">
            <v>38931.729166666664</v>
          </cell>
          <cell r="L308">
            <v>0.09</v>
          </cell>
          <cell r="M308">
            <v>2</v>
          </cell>
          <cell r="N308">
            <v>2</v>
          </cell>
          <cell r="O308">
            <v>100</v>
          </cell>
          <cell r="P308">
            <v>100</v>
          </cell>
          <cell r="Q308" t="str">
            <v>14II</v>
          </cell>
          <cell r="R308" t="str">
            <v>315TI+30 dias;318TI+15 dias</v>
          </cell>
          <cell r="S308" t="str">
            <v>EQUIPE PRO</v>
          </cell>
          <cell r="T308">
            <v>38931</v>
          </cell>
        </row>
        <row r="309">
          <cell r="D309" t="str">
            <v>Mecânica</v>
          </cell>
          <cell r="E309" t="str">
            <v>11 dias</v>
          </cell>
          <cell r="F309">
            <v>38866.333333333336</v>
          </cell>
          <cell r="G309">
            <v>38882.333333333336</v>
          </cell>
          <cell r="H309">
            <v>38882.333333333336</v>
          </cell>
          <cell r="I309">
            <v>38881.729166666664</v>
          </cell>
          <cell r="J309">
            <v>38898.729166666664</v>
          </cell>
          <cell r="K309" t="str">
            <v>NA</v>
          </cell>
          <cell r="L309">
            <v>0.1</v>
          </cell>
          <cell r="M309">
            <v>2.25</v>
          </cell>
          <cell r="N309">
            <v>2.0299999999999998</v>
          </cell>
          <cell r="O309">
            <v>90</v>
          </cell>
          <cell r="P309">
            <v>90</v>
          </cell>
          <cell r="T309">
            <v>38898</v>
          </cell>
        </row>
        <row r="310">
          <cell r="B310" t="str">
            <v>BB.260.DB.01</v>
          </cell>
          <cell r="D310" t="str">
            <v>Desenho Básico - Planta e Cortes</v>
          </cell>
          <cell r="E310" t="str">
            <v>6 dias</v>
          </cell>
          <cell r="F310">
            <v>38866.333333333336</v>
          </cell>
          <cell r="G310">
            <v>38882.333333333336</v>
          </cell>
          <cell r="H310">
            <v>38882.333333333336</v>
          </cell>
          <cell r="I310">
            <v>38873.729166666664</v>
          </cell>
          <cell r="J310">
            <v>38891.729166666664</v>
          </cell>
          <cell r="K310" t="str">
            <v>NA</v>
          </cell>
          <cell r="L310">
            <v>0.1</v>
          </cell>
          <cell r="M310">
            <v>2.25</v>
          </cell>
          <cell r="N310">
            <v>2.0299999999999998</v>
          </cell>
          <cell r="O310">
            <v>90</v>
          </cell>
          <cell r="P310">
            <v>90</v>
          </cell>
          <cell r="Q310" t="str">
            <v>90II</v>
          </cell>
          <cell r="R310" t="str">
            <v>309;311;315;318</v>
          </cell>
          <cell r="S310" t="str">
            <v>EQUIPE MEC</v>
          </cell>
          <cell r="T310">
            <v>38891</v>
          </cell>
        </row>
        <row r="311">
          <cell r="D311" t="str">
            <v>APROVAÇÃO EBX</v>
          </cell>
          <cell r="E311" t="str">
            <v>5 dias</v>
          </cell>
          <cell r="F311">
            <v>38874.333333333336</v>
          </cell>
          <cell r="G311">
            <v>38894.333333333336</v>
          </cell>
          <cell r="H311" t="str">
            <v>NA</v>
          </cell>
          <cell r="I311">
            <v>38881.729166666664</v>
          </cell>
          <cell r="J311">
            <v>38898.729166666664</v>
          </cell>
          <cell r="K311" t="str">
            <v>NA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 t="str">
            <v>#ERRO</v>
          </cell>
          <cell r="Q311">
            <v>308</v>
          </cell>
          <cell r="T311">
            <v>38898</v>
          </cell>
        </row>
        <row r="312">
          <cell r="D312" t="str">
            <v>Tubulação</v>
          </cell>
          <cell r="E312" t="str">
            <v>45 dias</v>
          </cell>
          <cell r="F312">
            <v>38874.333333333336</v>
          </cell>
          <cell r="G312">
            <v>38877.333333333336</v>
          </cell>
          <cell r="H312">
            <v>38877.333333333336</v>
          </cell>
          <cell r="I312">
            <v>38898.729166666664</v>
          </cell>
          <cell r="J312">
            <v>38945.729166666664</v>
          </cell>
          <cell r="K312" t="str">
            <v>NA</v>
          </cell>
          <cell r="L312">
            <v>0.36</v>
          </cell>
          <cell r="M312">
            <v>8.25</v>
          </cell>
          <cell r="N312">
            <v>5.63</v>
          </cell>
          <cell r="O312">
            <v>68.180000000000007</v>
          </cell>
          <cell r="P312">
            <v>68.180000000000007</v>
          </cell>
          <cell r="T312">
            <v>38945</v>
          </cell>
        </row>
        <row r="313">
          <cell r="B313" t="str">
            <v>BH.260.DB.01</v>
          </cell>
          <cell r="D313" t="str">
            <v>Desenho Básico - Planta/ Cortes</v>
          </cell>
          <cell r="E313" t="str">
            <v>6 dias</v>
          </cell>
          <cell r="F313">
            <v>38874.333333333336</v>
          </cell>
          <cell r="G313">
            <v>38936.333333333336</v>
          </cell>
          <cell r="H313" t="str">
            <v>NA</v>
          </cell>
          <cell r="I313">
            <v>38890.729166666664</v>
          </cell>
          <cell r="J313">
            <v>38945.729166666664</v>
          </cell>
          <cell r="K313" t="str">
            <v>NA</v>
          </cell>
          <cell r="L313">
            <v>0.09</v>
          </cell>
          <cell r="M313">
            <v>2</v>
          </cell>
          <cell r="N313">
            <v>0</v>
          </cell>
          <cell r="O313">
            <v>0</v>
          </cell>
          <cell r="P313">
            <v>0</v>
          </cell>
          <cell r="Q313" t="str">
            <v>39II;244II;308</v>
          </cell>
          <cell r="S313" t="str">
            <v>EQUIPE TUB</v>
          </cell>
          <cell r="T313">
            <v>38945</v>
          </cell>
        </row>
        <row r="314">
          <cell r="B314" t="str">
            <v>BH.260.MC.01</v>
          </cell>
          <cell r="D314" t="str">
            <v>Memória De Cálculo - Bombas</v>
          </cell>
          <cell r="E314" t="str">
            <v>12 dias</v>
          </cell>
          <cell r="F314">
            <v>38891.333333333336</v>
          </cell>
          <cell r="G314">
            <v>38877.333333333336</v>
          </cell>
          <cell r="H314">
            <v>38877.333333333336</v>
          </cell>
          <cell r="I314">
            <v>38898.729166666664</v>
          </cell>
          <cell r="J314">
            <v>38896.729166666664</v>
          </cell>
          <cell r="K314" t="str">
            <v>NA</v>
          </cell>
          <cell r="L314">
            <v>0.27</v>
          </cell>
          <cell r="M314">
            <v>6.25</v>
          </cell>
          <cell r="N314">
            <v>5.63</v>
          </cell>
          <cell r="O314">
            <v>90</v>
          </cell>
          <cell r="P314">
            <v>90</v>
          </cell>
          <cell r="Q314" t="str">
            <v>39II</v>
          </cell>
          <cell r="S314" t="str">
            <v>EQUIPE TUB</v>
          </cell>
          <cell r="T314">
            <v>38896</v>
          </cell>
        </row>
        <row r="315">
          <cell r="D315" t="str">
            <v>Projeto Detalhado</v>
          </cell>
          <cell r="E315" t="str">
            <v>47 dias</v>
          </cell>
          <cell r="F315">
            <v>38898.333333333336</v>
          </cell>
          <cell r="G315">
            <v>38954.333333333336</v>
          </cell>
          <cell r="H315" t="str">
            <v>NA</v>
          </cell>
          <cell r="I315">
            <v>38958.729166666664</v>
          </cell>
          <cell r="J315">
            <v>39028.729166666664</v>
          </cell>
          <cell r="K315" t="str">
            <v>NA</v>
          </cell>
          <cell r="L315">
            <v>1.75</v>
          </cell>
          <cell r="M315">
            <v>40</v>
          </cell>
          <cell r="N315">
            <v>0</v>
          </cell>
          <cell r="O315">
            <v>0</v>
          </cell>
          <cell r="P315">
            <v>0</v>
          </cell>
          <cell r="T315">
            <v>39028</v>
          </cell>
        </row>
        <row r="316">
          <cell r="D316" t="str">
            <v>Mecânica</v>
          </cell>
          <cell r="E316" t="str">
            <v>5 dias</v>
          </cell>
          <cell r="F316">
            <v>38898.333333333336</v>
          </cell>
          <cell r="G316">
            <v>38980.333333333336</v>
          </cell>
          <cell r="H316" t="str">
            <v>NA</v>
          </cell>
          <cell r="I316">
            <v>38905.729166666664</v>
          </cell>
          <cell r="J316">
            <v>38986.729166666664</v>
          </cell>
          <cell r="K316" t="str">
            <v>NA</v>
          </cell>
          <cell r="L316">
            <v>0.09</v>
          </cell>
          <cell r="M316">
            <v>2</v>
          </cell>
          <cell r="N316">
            <v>0</v>
          </cell>
          <cell r="O316">
            <v>0</v>
          </cell>
          <cell r="P316">
            <v>0</v>
          </cell>
          <cell r="T316">
            <v>38986</v>
          </cell>
        </row>
        <row r="317">
          <cell r="B317" t="str">
            <v>DB.260.DM.01</v>
          </cell>
          <cell r="D317" t="str">
            <v>Diagrama De Montagem</v>
          </cell>
          <cell r="E317" t="str">
            <v>5 dias</v>
          </cell>
          <cell r="F317">
            <v>38898.333333333336</v>
          </cell>
          <cell r="G317">
            <v>38980.333333333336</v>
          </cell>
          <cell r="H317" t="str">
            <v>NA</v>
          </cell>
          <cell r="I317">
            <v>38905.729166666664</v>
          </cell>
          <cell r="J317">
            <v>38986.729166666664</v>
          </cell>
          <cell r="K317" t="str">
            <v>NA</v>
          </cell>
          <cell r="L317">
            <v>0.09</v>
          </cell>
          <cell r="M317">
            <v>2</v>
          </cell>
          <cell r="N317">
            <v>0</v>
          </cell>
          <cell r="O317">
            <v>0</v>
          </cell>
          <cell r="P317">
            <v>0</v>
          </cell>
          <cell r="Q317" t="str">
            <v>306TI+30 dias;308</v>
          </cell>
          <cell r="R317">
            <v>322</v>
          </cell>
          <cell r="S317" t="str">
            <v>EQUIPE MEC</v>
          </cell>
          <cell r="T317">
            <v>38986</v>
          </cell>
        </row>
        <row r="318">
          <cell r="D318" t="str">
            <v>Civil</v>
          </cell>
          <cell r="E318" t="str">
            <v>8 dias</v>
          </cell>
          <cell r="F318">
            <v>38905.333333333336</v>
          </cell>
          <cell r="G318">
            <v>38954.333333333336</v>
          </cell>
          <cell r="H318" t="str">
            <v>NA</v>
          </cell>
          <cell r="I318">
            <v>38936.729166666664</v>
          </cell>
          <cell r="J318">
            <v>38965.729166666664</v>
          </cell>
          <cell r="K318" t="str">
            <v>NA</v>
          </cell>
          <cell r="L318">
            <v>0.52</v>
          </cell>
          <cell r="M318">
            <v>12</v>
          </cell>
          <cell r="N318">
            <v>0</v>
          </cell>
          <cell r="O318">
            <v>0</v>
          </cell>
          <cell r="P318">
            <v>0</v>
          </cell>
          <cell r="T318">
            <v>38965</v>
          </cell>
        </row>
        <row r="319">
          <cell r="D319" t="str">
            <v>Desenho De Detalhamento</v>
          </cell>
          <cell r="E319" t="str">
            <v>8 dias</v>
          </cell>
          <cell r="F319">
            <v>38905.333333333336</v>
          </cell>
          <cell r="G319">
            <v>38954.333333333336</v>
          </cell>
          <cell r="H319" t="str">
            <v>NA</v>
          </cell>
          <cell r="I319">
            <v>38936.729166666664</v>
          </cell>
          <cell r="J319">
            <v>38965.729166666664</v>
          </cell>
          <cell r="K319" t="str">
            <v>NA</v>
          </cell>
          <cell r="L319">
            <v>0.52</v>
          </cell>
          <cell r="M319">
            <v>12</v>
          </cell>
          <cell r="N319">
            <v>0</v>
          </cell>
          <cell r="O319">
            <v>0</v>
          </cell>
          <cell r="P319">
            <v>0</v>
          </cell>
          <cell r="R319">
            <v>327</v>
          </cell>
          <cell r="T319">
            <v>38965</v>
          </cell>
        </row>
        <row r="320">
          <cell r="B320" t="str">
            <v>DC.260.DD.01</v>
          </cell>
          <cell r="D320" t="str">
            <v>Ciclone - Fundação e Formas</v>
          </cell>
          <cell r="E320" t="str">
            <v>7 dias</v>
          </cell>
          <cell r="F320">
            <v>38905.333333333336</v>
          </cell>
          <cell r="G320">
            <v>38957.333333333336</v>
          </cell>
          <cell r="H320" t="str">
            <v>NA</v>
          </cell>
          <cell r="I320">
            <v>38915.729166666664</v>
          </cell>
          <cell r="J320">
            <v>38965.729166666664</v>
          </cell>
          <cell r="K320" t="str">
            <v>NA</v>
          </cell>
          <cell r="L320">
            <v>0.17</v>
          </cell>
          <cell r="M320">
            <v>4</v>
          </cell>
          <cell r="N320">
            <v>0</v>
          </cell>
          <cell r="O320">
            <v>0</v>
          </cell>
          <cell r="P320">
            <v>0</v>
          </cell>
          <cell r="Q320" t="str">
            <v>306TI+15 dias;308</v>
          </cell>
          <cell r="R320" t="str">
            <v>319TT;320TT;374TT</v>
          </cell>
          <cell r="S320" t="str">
            <v>EQUIPE CIV</v>
          </cell>
          <cell r="T320">
            <v>38965</v>
          </cell>
        </row>
        <row r="321">
          <cell r="B321" t="str">
            <v>DC.260.DD.02</v>
          </cell>
          <cell r="D321" t="str">
            <v>Espessador - Armação</v>
          </cell>
          <cell r="E321" t="str">
            <v>6 dias</v>
          </cell>
          <cell r="F321">
            <v>38916.333333333336</v>
          </cell>
          <cell r="G321">
            <v>38958.333333333336</v>
          </cell>
          <cell r="H321" t="str">
            <v>NA</v>
          </cell>
          <cell r="I321">
            <v>38923.729166666664</v>
          </cell>
          <cell r="J321">
            <v>38965.729166666664</v>
          </cell>
          <cell r="K321" t="str">
            <v>NA</v>
          </cell>
          <cell r="L321">
            <v>0.13</v>
          </cell>
          <cell r="M321">
            <v>3</v>
          </cell>
          <cell r="N321">
            <v>0</v>
          </cell>
          <cell r="O321">
            <v>0</v>
          </cell>
          <cell r="P321">
            <v>0</v>
          </cell>
          <cell r="Q321" t="str">
            <v>318TT</v>
          </cell>
          <cell r="S321" t="str">
            <v>EQUIPE CIV</v>
          </cell>
          <cell r="T321">
            <v>38965</v>
          </cell>
        </row>
        <row r="322">
          <cell r="B322" t="str">
            <v>DC.260.DD.03</v>
          </cell>
          <cell r="D322" t="str">
            <v>Elevação - Fundação, Forma e Armação</v>
          </cell>
          <cell r="E322" t="str">
            <v>8 dias</v>
          </cell>
          <cell r="F322">
            <v>38924.333333333336</v>
          </cell>
          <cell r="G322">
            <v>38954.333333333336</v>
          </cell>
          <cell r="H322" t="str">
            <v>NA</v>
          </cell>
          <cell r="I322">
            <v>38936.729166666664</v>
          </cell>
          <cell r="J322">
            <v>38965.729166666664</v>
          </cell>
          <cell r="K322" t="str">
            <v>NA</v>
          </cell>
          <cell r="L322">
            <v>0.22</v>
          </cell>
          <cell r="M322">
            <v>5</v>
          </cell>
          <cell r="N322">
            <v>0</v>
          </cell>
          <cell r="O322">
            <v>0</v>
          </cell>
          <cell r="P322">
            <v>0</v>
          </cell>
          <cell r="Q322" t="str">
            <v>318TT</v>
          </cell>
          <cell r="S322" t="str">
            <v>EQUIPE CIV</v>
          </cell>
          <cell r="T322">
            <v>38965</v>
          </cell>
        </row>
        <row r="323">
          <cell r="D323" t="str">
            <v>Estrutura Metálica</v>
          </cell>
          <cell r="E323" t="str">
            <v>11 dias</v>
          </cell>
          <cell r="F323">
            <v>38905.333333333336</v>
          </cell>
          <cell r="G323">
            <v>38987.333333333336</v>
          </cell>
          <cell r="H323" t="str">
            <v>NA</v>
          </cell>
          <cell r="I323">
            <v>38932.729166666664</v>
          </cell>
          <cell r="J323">
            <v>39001.729166666664</v>
          </cell>
          <cell r="K323" t="str">
            <v>NA</v>
          </cell>
          <cell r="L323">
            <v>0.72</v>
          </cell>
          <cell r="M323">
            <v>16.5</v>
          </cell>
          <cell r="N323">
            <v>0</v>
          </cell>
          <cell r="O323">
            <v>0</v>
          </cell>
          <cell r="P323">
            <v>0</v>
          </cell>
          <cell r="T323">
            <v>39001</v>
          </cell>
        </row>
        <row r="324">
          <cell r="B324" t="str">
            <v>DD.260.DP.01</v>
          </cell>
          <cell r="D324" t="str">
            <v>Desenho De Projeto</v>
          </cell>
          <cell r="E324" t="str">
            <v>7 dias</v>
          </cell>
          <cell r="F324">
            <v>38905.333333333336</v>
          </cell>
          <cell r="G324">
            <v>38987.333333333336</v>
          </cell>
          <cell r="H324" t="str">
            <v>NA</v>
          </cell>
          <cell r="I324">
            <v>38915.729166666664</v>
          </cell>
          <cell r="J324">
            <v>38995.729166666664</v>
          </cell>
          <cell r="K324" t="str">
            <v>NA</v>
          </cell>
          <cell r="L324">
            <v>0.22</v>
          </cell>
          <cell r="M324">
            <v>5</v>
          </cell>
          <cell r="N324">
            <v>0</v>
          </cell>
          <cell r="O324">
            <v>0</v>
          </cell>
          <cell r="P324">
            <v>0</v>
          </cell>
          <cell r="Q324">
            <v>315</v>
          </cell>
          <cell r="R324" t="str">
            <v>323;324II</v>
          </cell>
          <cell r="S324" t="str">
            <v>EQUIPE MET</v>
          </cell>
          <cell r="T324">
            <v>38995</v>
          </cell>
        </row>
        <row r="325">
          <cell r="B325" t="str">
            <v>DD.260.LM.01</v>
          </cell>
          <cell r="D325" t="str">
            <v>Lista De Materiais</v>
          </cell>
          <cell r="E325" t="str">
            <v>1 dia</v>
          </cell>
          <cell r="F325">
            <v>38916.333333333336</v>
          </cell>
          <cell r="G325">
            <v>38996.333333333336</v>
          </cell>
          <cell r="H325" t="str">
            <v>NA</v>
          </cell>
          <cell r="I325">
            <v>38916.729166666664</v>
          </cell>
          <cell r="J325">
            <v>38996.729166666664</v>
          </cell>
          <cell r="K325" t="str">
            <v>NA</v>
          </cell>
          <cell r="L325">
            <v>0.01</v>
          </cell>
          <cell r="M325">
            <v>0.25</v>
          </cell>
          <cell r="N325">
            <v>0</v>
          </cell>
          <cell r="O325">
            <v>0</v>
          </cell>
          <cell r="P325">
            <v>0</v>
          </cell>
          <cell r="Q325">
            <v>322</v>
          </cell>
          <cell r="S325" t="str">
            <v>EQUIPE MET</v>
          </cell>
          <cell r="T325">
            <v>38996</v>
          </cell>
        </row>
        <row r="326">
          <cell r="B326" t="str">
            <v>DD.260.MC.01</v>
          </cell>
          <cell r="D326" t="str">
            <v>Memória De Cálculo</v>
          </cell>
          <cell r="E326" t="str">
            <v>11 dias</v>
          </cell>
          <cell r="F326">
            <v>38917.333333333336</v>
          </cell>
          <cell r="G326">
            <v>38987.333333333336</v>
          </cell>
          <cell r="H326" t="str">
            <v>NA</v>
          </cell>
          <cell r="I326">
            <v>38932.729166666664</v>
          </cell>
          <cell r="J326">
            <v>39001.729166666664</v>
          </cell>
          <cell r="K326" t="str">
            <v>NA</v>
          </cell>
          <cell r="L326">
            <v>0.49</v>
          </cell>
          <cell r="M326">
            <v>11.25</v>
          </cell>
          <cell r="N326">
            <v>0</v>
          </cell>
          <cell r="O326">
            <v>0</v>
          </cell>
          <cell r="P326">
            <v>0</v>
          </cell>
          <cell r="Q326" t="str">
            <v>322II</v>
          </cell>
          <cell r="S326" t="str">
            <v>EQUIPE MET</v>
          </cell>
          <cell r="T326">
            <v>39001</v>
          </cell>
        </row>
        <row r="327">
          <cell r="D327" t="str">
            <v>Elétrica</v>
          </cell>
          <cell r="E327" t="str">
            <v>21 dias</v>
          </cell>
          <cell r="F327">
            <v>38936.333333333336</v>
          </cell>
          <cell r="G327">
            <v>38966.333333333336</v>
          </cell>
          <cell r="H327" t="str">
            <v>NA</v>
          </cell>
          <cell r="I327">
            <v>38958.729166666664</v>
          </cell>
          <cell r="J327">
            <v>38996.729166666664</v>
          </cell>
          <cell r="K327" t="str">
            <v>NA</v>
          </cell>
          <cell r="L327">
            <v>0.37</v>
          </cell>
          <cell r="M327">
            <v>8.5</v>
          </cell>
          <cell r="N327">
            <v>0</v>
          </cell>
          <cell r="O327">
            <v>0</v>
          </cell>
          <cell r="P327">
            <v>0</v>
          </cell>
          <cell r="T327">
            <v>38996</v>
          </cell>
        </row>
        <row r="328">
          <cell r="D328" t="str">
            <v>Desenho De Detalhamento</v>
          </cell>
          <cell r="E328" t="str">
            <v>17 dias</v>
          </cell>
          <cell r="F328">
            <v>38936.333333333336</v>
          </cell>
          <cell r="G328">
            <v>38966.333333333336</v>
          </cell>
          <cell r="H328" t="str">
            <v>NA</v>
          </cell>
          <cell r="I328">
            <v>38951.729166666664</v>
          </cell>
          <cell r="J328">
            <v>38992.729166666664</v>
          </cell>
          <cell r="K328" t="str">
            <v>NA</v>
          </cell>
          <cell r="L328">
            <v>0.31</v>
          </cell>
          <cell r="M328">
            <v>7</v>
          </cell>
          <cell r="N328">
            <v>0</v>
          </cell>
          <cell r="O328">
            <v>0</v>
          </cell>
          <cell r="P328">
            <v>0</v>
          </cell>
          <cell r="R328">
            <v>329</v>
          </cell>
          <cell r="T328">
            <v>38992</v>
          </cell>
        </row>
        <row r="329">
          <cell r="B329" t="str">
            <v>DE.260.DD.01</v>
          </cell>
          <cell r="D329" t="str">
            <v>Disposição De Força, Controle e Aterramento</v>
          </cell>
          <cell r="E329" t="str">
            <v>9 dias</v>
          </cell>
          <cell r="F329">
            <v>38936.333333333336</v>
          </cell>
          <cell r="G329">
            <v>38966.333333333336</v>
          </cell>
          <cell r="H329" t="str">
            <v>NA</v>
          </cell>
          <cell r="I329">
            <v>38951.729166666664</v>
          </cell>
          <cell r="J329">
            <v>38980.729166666664</v>
          </cell>
          <cell r="K329" t="str">
            <v>NA</v>
          </cell>
          <cell r="L329">
            <v>0.17</v>
          </cell>
          <cell r="M329">
            <v>4</v>
          </cell>
          <cell r="N329">
            <v>0</v>
          </cell>
          <cell r="O329">
            <v>0</v>
          </cell>
          <cell r="P329">
            <v>0</v>
          </cell>
          <cell r="Q329">
            <v>317</v>
          </cell>
          <cell r="R329">
            <v>328</v>
          </cell>
          <cell r="S329" t="str">
            <v>EQUIPE ELE</v>
          </cell>
          <cell r="T329">
            <v>38980</v>
          </cell>
        </row>
        <row r="330">
          <cell r="B330" t="str">
            <v>DE.260.DD.02</v>
          </cell>
          <cell r="D330" t="str">
            <v>Iluminação</v>
          </cell>
          <cell r="E330" t="str">
            <v>8 dias</v>
          </cell>
          <cell r="F330">
            <v>38936.333333333336</v>
          </cell>
          <cell r="G330">
            <v>38981.333333333336</v>
          </cell>
          <cell r="H330" t="str">
            <v>NA</v>
          </cell>
          <cell r="I330">
            <v>38950.729166666664</v>
          </cell>
          <cell r="J330">
            <v>38992.729166666664</v>
          </cell>
          <cell r="K330" t="str">
            <v>NA</v>
          </cell>
          <cell r="L330">
            <v>0.13</v>
          </cell>
          <cell r="M330">
            <v>3</v>
          </cell>
          <cell r="N330">
            <v>0</v>
          </cell>
          <cell r="O330">
            <v>0</v>
          </cell>
          <cell r="P330">
            <v>0</v>
          </cell>
          <cell r="Q330">
            <v>327</v>
          </cell>
          <cell r="S330" t="str">
            <v>EQUIPE ELE</v>
          </cell>
          <cell r="T330">
            <v>38992</v>
          </cell>
        </row>
        <row r="331">
          <cell r="B331" t="str">
            <v>DE.260.LC.01</v>
          </cell>
          <cell r="D331" t="str">
            <v>Lista De Linhas/ Cabos</v>
          </cell>
          <cell r="E331" t="str">
            <v>4 dias</v>
          </cell>
          <cell r="F331">
            <v>38952.333333333336</v>
          </cell>
          <cell r="G331">
            <v>38993.333333333336</v>
          </cell>
          <cell r="H331" t="str">
            <v>NA</v>
          </cell>
          <cell r="I331">
            <v>38958.729166666664</v>
          </cell>
          <cell r="J331">
            <v>38996.729166666664</v>
          </cell>
          <cell r="K331" t="str">
            <v>NA</v>
          </cell>
          <cell r="L331">
            <v>7.0000000000000007E-2</v>
          </cell>
          <cell r="M331">
            <v>1.5</v>
          </cell>
          <cell r="N331">
            <v>0</v>
          </cell>
          <cell r="O331">
            <v>0</v>
          </cell>
          <cell r="P331">
            <v>0</v>
          </cell>
          <cell r="Q331">
            <v>326</v>
          </cell>
          <cell r="S331" t="str">
            <v>EQUIPE ELE</v>
          </cell>
          <cell r="T331">
            <v>38996</v>
          </cell>
        </row>
        <row r="332">
          <cell r="D332" t="str">
            <v>Instrumentação</v>
          </cell>
          <cell r="E332" t="str">
            <v>5 dias</v>
          </cell>
          <cell r="F332">
            <v>38951.333333333336</v>
          </cell>
          <cell r="G332">
            <v>39020.333333333336</v>
          </cell>
          <cell r="H332" t="str">
            <v>NA</v>
          </cell>
          <cell r="I332">
            <v>38958.729166666664</v>
          </cell>
          <cell r="J332">
            <v>39028.729166666664</v>
          </cell>
          <cell r="K332" t="str">
            <v>NA</v>
          </cell>
          <cell r="L332">
            <v>0.04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T332">
            <v>39028</v>
          </cell>
        </row>
        <row r="333">
          <cell r="B333" t="str">
            <v>DT.260.AJ.01</v>
          </cell>
          <cell r="D333" t="str">
            <v>Arranjos/ Layout’s/ Plano Diretor - Locação De Instrumentos</v>
          </cell>
          <cell r="E333" t="str">
            <v>5 dias</v>
          </cell>
          <cell r="F333">
            <v>38951.333333333336</v>
          </cell>
          <cell r="G333">
            <v>39020.333333333336</v>
          </cell>
          <cell r="H333" t="str">
            <v>NA</v>
          </cell>
          <cell r="I333">
            <v>38958.729166666664</v>
          </cell>
          <cell r="J333">
            <v>39028.729166666664</v>
          </cell>
          <cell r="K333" t="str">
            <v>NA</v>
          </cell>
          <cell r="L333">
            <v>0.04</v>
          </cell>
          <cell r="M333">
            <v>1</v>
          </cell>
          <cell r="N333">
            <v>0</v>
          </cell>
          <cell r="O333">
            <v>0</v>
          </cell>
          <cell r="P333">
            <v>0</v>
          </cell>
          <cell r="Q333">
            <v>134</v>
          </cell>
          <cell r="S333" t="str">
            <v>EQUIPE TSA</v>
          </cell>
          <cell r="T333">
            <v>39028</v>
          </cell>
        </row>
        <row r="334">
          <cell r="B334" t="str">
            <v>1.1.11</v>
          </cell>
          <cell r="C334" t="str">
            <v>265A</v>
          </cell>
          <cell r="D334" t="str">
            <v>Flotação (2B)</v>
          </cell>
          <cell r="E334" t="str">
            <v>142 dias</v>
          </cell>
          <cell r="F334">
            <v>38807.333333333336</v>
          </cell>
          <cell r="G334">
            <v>38807.333333333336</v>
          </cell>
          <cell r="H334">
            <v>38807.333333333336</v>
          </cell>
          <cell r="I334">
            <v>38958.729166666664</v>
          </cell>
          <cell r="J334">
            <v>39022.729166666664</v>
          </cell>
          <cell r="K334" t="str">
            <v>NA</v>
          </cell>
          <cell r="L334">
            <v>5.29</v>
          </cell>
          <cell r="M334">
            <v>121.13</v>
          </cell>
          <cell r="N334">
            <v>19.28</v>
          </cell>
          <cell r="O334">
            <v>15.91</v>
          </cell>
          <cell r="P334">
            <v>15.91</v>
          </cell>
          <cell r="T334">
            <v>39022</v>
          </cell>
        </row>
        <row r="335">
          <cell r="D335" t="str">
            <v>Projeto Básico</v>
          </cell>
          <cell r="E335" t="str">
            <v>99 dias</v>
          </cell>
          <cell r="F335">
            <v>38807.333333333336</v>
          </cell>
          <cell r="G335">
            <v>38807.333333333336</v>
          </cell>
          <cell r="H335">
            <v>38807.333333333336</v>
          </cell>
          <cell r="I335">
            <v>38869.729166666664</v>
          </cell>
          <cell r="J335">
            <v>38957.729166666664</v>
          </cell>
          <cell r="K335" t="str">
            <v>NA</v>
          </cell>
          <cell r="L335">
            <v>1.75</v>
          </cell>
          <cell r="M335">
            <v>40.130000000000003</v>
          </cell>
          <cell r="N335">
            <v>19.28</v>
          </cell>
          <cell r="O335">
            <v>48.04</v>
          </cell>
          <cell r="P335">
            <v>48.04</v>
          </cell>
          <cell r="T335">
            <v>38957</v>
          </cell>
        </row>
        <row r="336">
          <cell r="D336" t="str">
            <v>Processo</v>
          </cell>
          <cell r="E336" t="str">
            <v>2 dias</v>
          </cell>
          <cell r="F336">
            <v>38807.333333333336</v>
          </cell>
          <cell r="G336">
            <v>38939.333333333336</v>
          </cell>
          <cell r="H336">
            <v>38939.333333333336</v>
          </cell>
          <cell r="I336">
            <v>38810.729166666664</v>
          </cell>
          <cell r="J336">
            <v>38940.729166666664</v>
          </cell>
          <cell r="K336" t="str">
            <v>NA</v>
          </cell>
          <cell r="L336">
            <v>7.0000000000000007E-2</v>
          </cell>
          <cell r="M336">
            <v>1.5</v>
          </cell>
          <cell r="N336">
            <v>0.45</v>
          </cell>
          <cell r="O336">
            <v>30</v>
          </cell>
          <cell r="P336">
            <v>30</v>
          </cell>
          <cell r="T336">
            <v>38940</v>
          </cell>
        </row>
        <row r="337">
          <cell r="B337" t="str">
            <v>BP.265.FD.01</v>
          </cell>
          <cell r="D337" t="str">
            <v>Folha De Dados - Agitador e Células de Flotação</v>
          </cell>
          <cell r="E337" t="str">
            <v>2 dias</v>
          </cell>
          <cell r="F337">
            <v>38807.333333333336</v>
          </cell>
          <cell r="G337">
            <v>38939.333333333336</v>
          </cell>
          <cell r="H337">
            <v>38939.333333333336</v>
          </cell>
          <cell r="I337">
            <v>38810.729166666664</v>
          </cell>
          <cell r="J337">
            <v>38940.729166666664</v>
          </cell>
          <cell r="K337" t="str">
            <v>NA</v>
          </cell>
          <cell r="L337">
            <v>7.0000000000000007E-2</v>
          </cell>
          <cell r="M337">
            <v>1.5</v>
          </cell>
          <cell r="N337">
            <v>0.45</v>
          </cell>
          <cell r="O337">
            <v>30</v>
          </cell>
          <cell r="P337">
            <v>30</v>
          </cell>
          <cell r="Q337" t="str">
            <v>14II</v>
          </cell>
          <cell r="S337" t="str">
            <v>EQUIPE PRO</v>
          </cell>
          <cell r="T337">
            <v>38940</v>
          </cell>
        </row>
        <row r="338">
          <cell r="D338" t="str">
            <v>Mecânica</v>
          </cell>
          <cell r="E338" t="str">
            <v>90 dias</v>
          </cell>
          <cell r="F338">
            <v>38827.375</v>
          </cell>
          <cell r="G338">
            <v>38807.333333333336</v>
          </cell>
          <cell r="H338">
            <v>38807.333333333336</v>
          </cell>
          <cell r="I338">
            <v>38867.729166666664</v>
          </cell>
          <cell r="J338">
            <v>38940.729166666664</v>
          </cell>
          <cell r="K338" t="str">
            <v>NA</v>
          </cell>
          <cell r="L338">
            <v>0.73</v>
          </cell>
          <cell r="M338">
            <v>16.75</v>
          </cell>
          <cell r="N338">
            <v>12.53</v>
          </cell>
          <cell r="O338">
            <v>74.78</v>
          </cell>
          <cell r="P338">
            <v>74.78</v>
          </cell>
          <cell r="T338">
            <v>38940</v>
          </cell>
        </row>
        <row r="339">
          <cell r="B339" t="str">
            <v>BB.265.DB.01</v>
          </cell>
          <cell r="D339" t="str">
            <v>Desenho Básico - Planta e Cortes (Reagentes)</v>
          </cell>
          <cell r="E339" t="str">
            <v>27 dias</v>
          </cell>
          <cell r="F339">
            <v>38827.333333333336</v>
          </cell>
          <cell r="G339">
            <v>38807.333333333336</v>
          </cell>
          <cell r="H339">
            <v>38807.333333333336</v>
          </cell>
          <cell r="I339">
            <v>38845.729166666664</v>
          </cell>
          <cell r="J339">
            <v>38849.729166666664</v>
          </cell>
          <cell r="K339" t="str">
            <v>NA</v>
          </cell>
          <cell r="L339">
            <v>0.54</v>
          </cell>
          <cell r="M339">
            <v>12.25</v>
          </cell>
          <cell r="N339">
            <v>11.03</v>
          </cell>
          <cell r="O339">
            <v>90</v>
          </cell>
          <cell r="P339">
            <v>90</v>
          </cell>
          <cell r="Q339" t="str">
            <v>14II</v>
          </cell>
          <cell r="R339" t="str">
            <v>344;341;347;354;384</v>
          </cell>
          <cell r="S339" t="str">
            <v>EQUIPE MEC</v>
          </cell>
          <cell r="T339">
            <v>38849</v>
          </cell>
        </row>
        <row r="340">
          <cell r="B340" t="str">
            <v>BB.265.DB.02</v>
          </cell>
          <cell r="D340" t="str">
            <v>Desenho Básico - Caixa de Polpa</v>
          </cell>
          <cell r="E340" t="str">
            <v>5 dias</v>
          </cell>
          <cell r="F340">
            <v>38846.333333333336</v>
          </cell>
          <cell r="G340">
            <v>38936.333333333336</v>
          </cell>
          <cell r="H340" t="str">
            <v>NA</v>
          </cell>
          <cell r="I340">
            <v>38853.729166666664</v>
          </cell>
          <cell r="J340">
            <v>38940.729166666664</v>
          </cell>
          <cell r="K340" t="str">
            <v>NA</v>
          </cell>
          <cell r="L340">
            <v>7.0000000000000007E-2</v>
          </cell>
          <cell r="M340">
            <v>1.5</v>
          </cell>
          <cell r="N340">
            <v>0</v>
          </cell>
          <cell r="O340">
            <v>0</v>
          </cell>
          <cell r="P340">
            <v>0</v>
          </cell>
          <cell r="Q340">
            <v>240</v>
          </cell>
          <cell r="R340" t="str">
            <v>339TT;347</v>
          </cell>
          <cell r="S340" t="str">
            <v>EQUIPE MEC</v>
          </cell>
          <cell r="T340">
            <v>38940</v>
          </cell>
        </row>
        <row r="341">
          <cell r="B341" t="str">
            <v>BB.265.ET.01</v>
          </cell>
          <cell r="D341" t="str">
            <v>Espec. Téc. - Transportador De Parafuso (Reagentes)</v>
          </cell>
          <cell r="E341" t="str">
            <v>15 dias</v>
          </cell>
          <cell r="F341">
            <v>38846.333333333336</v>
          </cell>
          <cell r="G341">
            <v>38922.333333333336</v>
          </cell>
          <cell r="H341">
            <v>38922.333333333336</v>
          </cell>
          <cell r="I341">
            <v>38867.729166666664</v>
          </cell>
          <cell r="J341">
            <v>38940.729166666664</v>
          </cell>
          <cell r="K341" t="str">
            <v>NA</v>
          </cell>
          <cell r="L341">
            <v>0.13</v>
          </cell>
          <cell r="M341">
            <v>3</v>
          </cell>
          <cell r="N341">
            <v>1.5</v>
          </cell>
          <cell r="O341">
            <v>50</v>
          </cell>
          <cell r="P341">
            <v>50</v>
          </cell>
          <cell r="Q341" t="str">
            <v>338TT</v>
          </cell>
          <cell r="S341" t="str">
            <v>EQUIPE MEC</v>
          </cell>
          <cell r="T341">
            <v>38940</v>
          </cell>
        </row>
        <row r="342">
          <cell r="D342" t="str">
            <v>Tubulação</v>
          </cell>
          <cell r="E342" t="str">
            <v>55 dias</v>
          </cell>
          <cell r="F342">
            <v>38846.333333333336</v>
          </cell>
          <cell r="G342">
            <v>38875.333333333336</v>
          </cell>
          <cell r="H342">
            <v>38875.333333333336</v>
          </cell>
          <cell r="I342">
            <v>38869.729166666664</v>
          </cell>
          <cell r="J342">
            <v>38957.729166666664</v>
          </cell>
          <cell r="K342" t="str">
            <v>NA</v>
          </cell>
          <cell r="L342">
            <v>0.66</v>
          </cell>
          <cell r="M342">
            <v>15</v>
          </cell>
          <cell r="N342">
            <v>6.3</v>
          </cell>
          <cell r="O342">
            <v>42</v>
          </cell>
          <cell r="P342">
            <v>42</v>
          </cell>
          <cell r="T342">
            <v>38957</v>
          </cell>
        </row>
        <row r="343">
          <cell r="B343" t="str">
            <v>BH.265.DB.01</v>
          </cell>
          <cell r="D343" t="str">
            <v>Des. Básico - Ciclonagem/ Flotação/ Amino, Amido e Soda</v>
          </cell>
          <cell r="E343" t="str">
            <v>10 dias</v>
          </cell>
          <cell r="F343">
            <v>38846.333333333336</v>
          </cell>
          <cell r="G343">
            <v>38940.333333333336</v>
          </cell>
          <cell r="H343" t="str">
            <v>NA</v>
          </cell>
          <cell r="I343">
            <v>38861.729166666664</v>
          </cell>
          <cell r="J343">
            <v>38957.729166666664</v>
          </cell>
          <cell r="K343" t="str">
            <v>NA</v>
          </cell>
          <cell r="L343">
            <v>0.35</v>
          </cell>
          <cell r="M343">
            <v>8</v>
          </cell>
          <cell r="N343">
            <v>0</v>
          </cell>
          <cell r="O343">
            <v>0</v>
          </cell>
          <cell r="P343">
            <v>0</v>
          </cell>
          <cell r="Q343" t="str">
            <v>14;39II;337</v>
          </cell>
          <cell r="R343">
            <v>349</v>
          </cell>
          <cell r="S343" t="str">
            <v>EQUIPE TUB</v>
          </cell>
          <cell r="T343">
            <v>38957</v>
          </cell>
        </row>
        <row r="344">
          <cell r="B344" t="str">
            <v>BH.265.MC.01</v>
          </cell>
          <cell r="D344" t="str">
            <v>Memória De Cálculo - Bombas</v>
          </cell>
          <cell r="E344" t="str">
            <v>14 dias</v>
          </cell>
          <cell r="F344">
            <v>38862.333333333336</v>
          </cell>
          <cell r="G344">
            <v>38875.333333333336</v>
          </cell>
          <cell r="H344">
            <v>38875.333333333336</v>
          </cell>
          <cell r="I344">
            <v>38869.729166666664</v>
          </cell>
          <cell r="J344">
            <v>38896.729166666664</v>
          </cell>
          <cell r="K344" t="str">
            <v>NA</v>
          </cell>
          <cell r="L344">
            <v>0.31</v>
          </cell>
          <cell r="M344">
            <v>7</v>
          </cell>
          <cell r="N344">
            <v>6.3</v>
          </cell>
          <cell r="O344">
            <v>90</v>
          </cell>
          <cell r="P344">
            <v>90</v>
          </cell>
          <cell r="Q344" t="str">
            <v>39II</v>
          </cell>
          <cell r="S344" t="str">
            <v>EQUIPE TUB</v>
          </cell>
          <cell r="T344">
            <v>38896</v>
          </cell>
        </row>
        <row r="345">
          <cell r="D345" t="str">
            <v>Estrutura Metálica</v>
          </cell>
          <cell r="E345" t="str">
            <v>6 dias</v>
          </cell>
          <cell r="F345">
            <v>38846.333333333336</v>
          </cell>
          <cell r="G345">
            <v>38937.333333333336</v>
          </cell>
          <cell r="H345">
            <v>38937.333333333336</v>
          </cell>
          <cell r="I345">
            <v>38859.375</v>
          </cell>
          <cell r="J345">
            <v>38946.729166666664</v>
          </cell>
          <cell r="K345" t="str">
            <v>NA</v>
          </cell>
          <cell r="L345">
            <v>0.3</v>
          </cell>
          <cell r="M345">
            <v>6.88</v>
          </cell>
          <cell r="N345">
            <v>0</v>
          </cell>
          <cell r="O345">
            <v>0</v>
          </cell>
          <cell r="P345">
            <v>0</v>
          </cell>
          <cell r="T345">
            <v>38946</v>
          </cell>
        </row>
        <row r="346">
          <cell r="B346" t="str">
            <v>BD.265.MC.01</v>
          </cell>
          <cell r="D346" t="str">
            <v>Memória De Cálculo</v>
          </cell>
          <cell r="E346" t="str">
            <v>6 dias</v>
          </cell>
          <cell r="F346">
            <v>38846.333333333336</v>
          </cell>
          <cell r="G346">
            <v>38937.333333333336</v>
          </cell>
          <cell r="H346">
            <v>38937.333333333336</v>
          </cell>
          <cell r="I346">
            <v>38856.375</v>
          </cell>
          <cell r="J346">
            <v>38946.729166666664</v>
          </cell>
          <cell r="K346" t="str">
            <v>NA</v>
          </cell>
          <cell r="L346">
            <v>0.3</v>
          </cell>
          <cell r="M346">
            <v>6.88</v>
          </cell>
          <cell r="N346">
            <v>0</v>
          </cell>
          <cell r="O346">
            <v>0</v>
          </cell>
          <cell r="P346">
            <v>0</v>
          </cell>
          <cell r="Q346">
            <v>337</v>
          </cell>
          <cell r="R346" t="str">
            <v>354II</v>
          </cell>
          <cell r="S346" t="str">
            <v>EQUIPE MET</v>
          </cell>
          <cell r="T346">
            <v>38946</v>
          </cell>
        </row>
        <row r="347">
          <cell r="D347" t="str">
            <v>Projeto Detalhado</v>
          </cell>
          <cell r="E347" t="str">
            <v>56 dias</v>
          </cell>
          <cell r="F347">
            <v>38881.333333333336</v>
          </cell>
          <cell r="G347">
            <v>38937.333333333336</v>
          </cell>
          <cell r="H347" t="str">
            <v>NA</v>
          </cell>
          <cell r="I347">
            <v>38958.729166666664</v>
          </cell>
          <cell r="J347">
            <v>39022.729166666664</v>
          </cell>
          <cell r="K347" t="str">
            <v>NA</v>
          </cell>
          <cell r="L347">
            <v>3.54</v>
          </cell>
          <cell r="M347">
            <v>81</v>
          </cell>
          <cell r="N347">
            <v>0</v>
          </cell>
          <cell r="O347">
            <v>0</v>
          </cell>
          <cell r="P347">
            <v>0</v>
          </cell>
          <cell r="T347">
            <v>39022</v>
          </cell>
        </row>
        <row r="348">
          <cell r="D348" t="str">
            <v>Mecânica</v>
          </cell>
          <cell r="E348" t="str">
            <v>6 dias</v>
          </cell>
          <cell r="F348">
            <v>38881.375</v>
          </cell>
          <cell r="G348">
            <v>38952.333333333336</v>
          </cell>
          <cell r="H348" t="str">
            <v>NA</v>
          </cell>
          <cell r="I348">
            <v>38922.729166666664</v>
          </cell>
          <cell r="J348">
            <v>38959.729166666664</v>
          </cell>
          <cell r="K348" t="str">
            <v>NA</v>
          </cell>
          <cell r="L348">
            <v>0.13</v>
          </cell>
          <cell r="M348">
            <v>3</v>
          </cell>
          <cell r="N348">
            <v>0</v>
          </cell>
          <cell r="O348">
            <v>0</v>
          </cell>
          <cell r="P348">
            <v>0</v>
          </cell>
          <cell r="T348">
            <v>38959</v>
          </cell>
        </row>
        <row r="349">
          <cell r="B349" t="str">
            <v>DB.265.DD.02</v>
          </cell>
          <cell r="D349" t="str">
            <v>Desenho De Detalhamento - Caldeiraria</v>
          </cell>
          <cell r="E349" t="str">
            <v>6 dias</v>
          </cell>
          <cell r="F349">
            <v>38881.333333333336</v>
          </cell>
          <cell r="G349">
            <v>38952.333333333336</v>
          </cell>
          <cell r="H349" t="str">
            <v>NA</v>
          </cell>
          <cell r="I349">
            <v>38922.729166666664</v>
          </cell>
          <cell r="J349">
            <v>38959.729166666664</v>
          </cell>
          <cell r="K349" t="str">
            <v>NA</v>
          </cell>
          <cell r="L349">
            <v>0.13</v>
          </cell>
          <cell r="M349">
            <v>3</v>
          </cell>
          <cell r="N349">
            <v>0</v>
          </cell>
          <cell r="O349">
            <v>0</v>
          </cell>
          <cell r="P349">
            <v>0</v>
          </cell>
          <cell r="Q349" t="str">
            <v>30TI+10 dias;337;338</v>
          </cell>
          <cell r="S349" t="str">
            <v>EQUIPE MEC</v>
          </cell>
          <cell r="T349">
            <v>38959</v>
          </cell>
        </row>
        <row r="350">
          <cell r="D350" t="str">
            <v>Tubulação</v>
          </cell>
          <cell r="E350" t="str">
            <v>40 dias</v>
          </cell>
          <cell r="F350">
            <v>38881.375</v>
          </cell>
          <cell r="G350">
            <v>38958.333333333336</v>
          </cell>
          <cell r="H350" t="str">
            <v>NA</v>
          </cell>
          <cell r="I350">
            <v>38953.604166666664</v>
          </cell>
          <cell r="J350">
            <v>39017.729166666664</v>
          </cell>
          <cell r="K350" t="str">
            <v>NA</v>
          </cell>
          <cell r="L350">
            <v>2.23</v>
          </cell>
          <cell r="M350">
            <v>51</v>
          </cell>
          <cell r="N350">
            <v>0</v>
          </cell>
          <cell r="O350">
            <v>0</v>
          </cell>
          <cell r="P350">
            <v>0</v>
          </cell>
          <cell r="T350">
            <v>39017</v>
          </cell>
        </row>
        <row r="351">
          <cell r="B351" t="str">
            <v>DH.265.DD.01</v>
          </cell>
          <cell r="D351" t="str">
            <v>Desenho De Detalhamento - Planta de Tubulação</v>
          </cell>
          <cell r="E351" t="str">
            <v>30 dias</v>
          </cell>
          <cell r="F351">
            <v>38881.375</v>
          </cell>
          <cell r="G351">
            <v>38958.333333333336</v>
          </cell>
          <cell r="H351" t="str">
            <v>NA</v>
          </cell>
          <cell r="I351">
            <v>38924.604166666664</v>
          </cell>
          <cell r="J351">
            <v>39001.729166666664</v>
          </cell>
          <cell r="K351" t="str">
            <v>NA</v>
          </cell>
          <cell r="L351">
            <v>1.88</v>
          </cell>
          <cell r="M351">
            <v>43</v>
          </cell>
          <cell r="N351">
            <v>0</v>
          </cell>
          <cell r="O351">
            <v>0</v>
          </cell>
          <cell r="P351">
            <v>0</v>
          </cell>
          <cell r="Q351" t="str">
            <v>39II;341</v>
          </cell>
          <cell r="R351" t="str">
            <v>350;357</v>
          </cell>
          <cell r="S351" t="str">
            <v>EQUIPE TUB</v>
          </cell>
          <cell r="T351">
            <v>39001</v>
          </cell>
        </row>
        <row r="352">
          <cell r="B352" t="str">
            <v>DH.265.IS.01</v>
          </cell>
          <cell r="D352" t="str">
            <v>Isométrico</v>
          </cell>
          <cell r="E352" t="str">
            <v>10 dias</v>
          </cell>
          <cell r="F352">
            <v>38924.604166666664</v>
          </cell>
          <cell r="G352">
            <v>39006.333333333336</v>
          </cell>
          <cell r="H352" t="str">
            <v>NA</v>
          </cell>
          <cell r="I352">
            <v>38947.604166666664</v>
          </cell>
          <cell r="J352">
            <v>39017.729166666664</v>
          </cell>
          <cell r="K352" t="str">
            <v>NA</v>
          </cell>
          <cell r="L352">
            <v>0.35</v>
          </cell>
          <cell r="M352">
            <v>8</v>
          </cell>
          <cell r="N352">
            <v>0</v>
          </cell>
          <cell r="O352">
            <v>0</v>
          </cell>
          <cell r="P352">
            <v>0</v>
          </cell>
          <cell r="Q352">
            <v>349</v>
          </cell>
          <cell r="S352" t="str">
            <v>EQUIPE TUB</v>
          </cell>
          <cell r="T352">
            <v>39017</v>
          </cell>
        </row>
        <row r="353">
          <cell r="D353" t="str">
            <v>Civil</v>
          </cell>
          <cell r="E353" t="str">
            <v>21 dias</v>
          </cell>
          <cell r="F353">
            <v>38922.333333333336</v>
          </cell>
          <cell r="G353">
            <v>38937.333333333336</v>
          </cell>
          <cell r="H353" t="str">
            <v>NA</v>
          </cell>
          <cell r="I353">
            <v>38954.729166666664</v>
          </cell>
          <cell r="J353">
            <v>38971.729166666664</v>
          </cell>
          <cell r="K353" t="str">
            <v>NA</v>
          </cell>
          <cell r="L353">
            <v>0.48</v>
          </cell>
          <cell r="M353">
            <v>11</v>
          </cell>
          <cell r="N353">
            <v>0</v>
          </cell>
          <cell r="O353">
            <v>0</v>
          </cell>
          <cell r="P353">
            <v>0</v>
          </cell>
          <cell r="T353">
            <v>38971</v>
          </cell>
        </row>
        <row r="354">
          <cell r="D354" t="str">
            <v>Desenho De Detalhamento</v>
          </cell>
          <cell r="E354" t="str">
            <v>21 dias</v>
          </cell>
          <cell r="F354">
            <v>38922.333333333336</v>
          </cell>
          <cell r="G354">
            <v>38937.333333333336</v>
          </cell>
          <cell r="H354" t="str">
            <v>NA</v>
          </cell>
          <cell r="I354">
            <v>38954.729166666664</v>
          </cell>
          <cell r="J354">
            <v>38971.729166666664</v>
          </cell>
          <cell r="K354" t="str">
            <v>NA</v>
          </cell>
          <cell r="L354">
            <v>0.48</v>
          </cell>
          <cell r="M354">
            <v>11</v>
          </cell>
          <cell r="N354">
            <v>0</v>
          </cell>
          <cell r="O354">
            <v>0</v>
          </cell>
          <cell r="P354">
            <v>0</v>
          </cell>
          <cell r="T354">
            <v>38971</v>
          </cell>
        </row>
        <row r="355">
          <cell r="B355" t="str">
            <v>DC.265.DD.01</v>
          </cell>
          <cell r="D355" t="str">
            <v>Casa De Floculantes - Fundação</v>
          </cell>
          <cell r="E355" t="str">
            <v>6 dias</v>
          </cell>
          <cell r="F355">
            <v>38931.333333333336</v>
          </cell>
          <cell r="G355">
            <v>38953.333333333336</v>
          </cell>
          <cell r="H355" t="str">
            <v>NA</v>
          </cell>
          <cell r="I355">
            <v>38945.729166666664</v>
          </cell>
          <cell r="J355">
            <v>38960.729166666664</v>
          </cell>
          <cell r="K355" t="str">
            <v>NA</v>
          </cell>
          <cell r="L355">
            <v>0.13</v>
          </cell>
          <cell r="M355">
            <v>3</v>
          </cell>
          <cell r="N355">
            <v>0</v>
          </cell>
          <cell r="O355">
            <v>0</v>
          </cell>
          <cell r="P355">
            <v>0</v>
          </cell>
          <cell r="Q355">
            <v>354</v>
          </cell>
          <cell r="R355" t="str">
            <v>355;360</v>
          </cell>
          <cell r="S355" t="str">
            <v>EQUIPE CIV</v>
          </cell>
          <cell r="T355">
            <v>38960</v>
          </cell>
        </row>
        <row r="356">
          <cell r="B356" t="str">
            <v>DC.265.DD.02</v>
          </cell>
          <cell r="D356" t="str">
            <v>Planta De Reagentes - Fundação e Inseridos</v>
          </cell>
          <cell r="E356" t="str">
            <v>10 dias</v>
          </cell>
          <cell r="F356">
            <v>38922.333333333336</v>
          </cell>
          <cell r="G356">
            <v>38937.333333333336</v>
          </cell>
          <cell r="H356" t="str">
            <v>NA</v>
          </cell>
          <cell r="I356">
            <v>38930.729166666664</v>
          </cell>
          <cell r="J356">
            <v>38952.729166666664</v>
          </cell>
          <cell r="K356" t="str">
            <v>NA</v>
          </cell>
          <cell r="L356">
            <v>0.31</v>
          </cell>
          <cell r="M356">
            <v>7</v>
          </cell>
          <cell r="N356">
            <v>0</v>
          </cell>
          <cell r="O356">
            <v>0</v>
          </cell>
          <cell r="P356">
            <v>0</v>
          </cell>
          <cell r="Q356" t="str">
            <v>337;344II</v>
          </cell>
          <cell r="R356">
            <v>353</v>
          </cell>
          <cell r="S356" t="str">
            <v>EQUIPE CIV</v>
          </cell>
          <cell r="T356">
            <v>38952</v>
          </cell>
        </row>
        <row r="357">
          <cell r="B357" t="str">
            <v>DC.265.DD.03</v>
          </cell>
          <cell r="D357" t="str">
            <v>Ciclone e Flotação - Fundação</v>
          </cell>
          <cell r="E357" t="str">
            <v>5 dias</v>
          </cell>
          <cell r="F357">
            <v>38946.333333333336</v>
          </cell>
          <cell r="G357">
            <v>38961.333333333336</v>
          </cell>
          <cell r="H357" t="str">
            <v>NA</v>
          </cell>
          <cell r="I357">
            <v>38954.729166666664</v>
          </cell>
          <cell r="J357">
            <v>38971.729166666664</v>
          </cell>
          <cell r="K357" t="str">
            <v>NA</v>
          </cell>
          <cell r="L357">
            <v>0.04</v>
          </cell>
          <cell r="M357">
            <v>1</v>
          </cell>
          <cell r="N357">
            <v>0</v>
          </cell>
          <cell r="O357">
            <v>0</v>
          </cell>
          <cell r="P357">
            <v>0</v>
          </cell>
          <cell r="Q357">
            <v>353</v>
          </cell>
          <cell r="S357" t="str">
            <v>EQUIPE CIV</v>
          </cell>
          <cell r="T357">
            <v>38971</v>
          </cell>
        </row>
        <row r="358">
          <cell r="D358" t="str">
            <v>Estrutura Metálica</v>
          </cell>
          <cell r="E358" t="str">
            <v>13 dias</v>
          </cell>
          <cell r="F358">
            <v>38922.333333333336</v>
          </cell>
          <cell r="G358">
            <v>39006.333333333336</v>
          </cell>
          <cell r="H358" t="str">
            <v>NA</v>
          </cell>
          <cell r="I358">
            <v>38947.729166666664</v>
          </cell>
          <cell r="J358">
            <v>39022.729166666664</v>
          </cell>
          <cell r="K358" t="str">
            <v>NA</v>
          </cell>
          <cell r="L358">
            <v>0.48</v>
          </cell>
          <cell r="M358">
            <v>11</v>
          </cell>
          <cell r="N358">
            <v>0</v>
          </cell>
          <cell r="O358">
            <v>0</v>
          </cell>
          <cell r="P358">
            <v>0</v>
          </cell>
          <cell r="T358">
            <v>39022</v>
          </cell>
        </row>
        <row r="359">
          <cell r="B359" t="str">
            <v>DD.265.DP.01</v>
          </cell>
          <cell r="D359" t="str">
            <v>Desenho De Projeto</v>
          </cell>
          <cell r="E359" t="str">
            <v>13 dias</v>
          </cell>
          <cell r="F359">
            <v>38922.333333333336</v>
          </cell>
          <cell r="G359">
            <v>39006.333333333336</v>
          </cell>
          <cell r="H359" t="str">
            <v>NA</v>
          </cell>
          <cell r="I359">
            <v>38947.729166666664</v>
          </cell>
          <cell r="J359">
            <v>39022.729166666664</v>
          </cell>
          <cell r="K359" t="str">
            <v>NA</v>
          </cell>
          <cell r="L359">
            <v>0.48</v>
          </cell>
          <cell r="M359">
            <v>11</v>
          </cell>
          <cell r="N359">
            <v>0</v>
          </cell>
          <cell r="O359">
            <v>0</v>
          </cell>
          <cell r="P359">
            <v>0</v>
          </cell>
          <cell r="Q359">
            <v>349</v>
          </cell>
          <cell r="S359" t="str">
            <v>EQUIPE MET</v>
          </cell>
          <cell r="T359">
            <v>39022</v>
          </cell>
        </row>
        <row r="360">
          <cell r="D360" t="str">
            <v>Elétrica</v>
          </cell>
          <cell r="E360" t="str">
            <v>14 dias</v>
          </cell>
          <cell r="F360">
            <v>38922.333333333336</v>
          </cell>
          <cell r="G360">
            <v>38961.333333333336</v>
          </cell>
          <cell r="H360" t="str">
            <v>NA</v>
          </cell>
          <cell r="I360">
            <v>38958.729166666664</v>
          </cell>
          <cell r="J360">
            <v>38982.729166666664</v>
          </cell>
          <cell r="K360" t="str">
            <v>NA</v>
          </cell>
          <cell r="L360">
            <v>0.22</v>
          </cell>
          <cell r="M360">
            <v>5</v>
          </cell>
          <cell r="N360">
            <v>0</v>
          </cell>
          <cell r="O360">
            <v>0</v>
          </cell>
          <cell r="P360">
            <v>0</v>
          </cell>
          <cell r="T360">
            <v>38982</v>
          </cell>
        </row>
        <row r="361">
          <cell r="D361" t="str">
            <v>Desenho De Detalhamento</v>
          </cell>
          <cell r="E361" t="str">
            <v>14 dias</v>
          </cell>
          <cell r="F361">
            <v>38922.333333333336</v>
          </cell>
          <cell r="G361">
            <v>38961.333333333336</v>
          </cell>
          <cell r="H361" t="str">
            <v>NA</v>
          </cell>
          <cell r="I361">
            <v>38958.729166666664</v>
          </cell>
          <cell r="J361">
            <v>38982.729166666664</v>
          </cell>
          <cell r="K361" t="str">
            <v>NA</v>
          </cell>
          <cell r="L361">
            <v>0.22</v>
          </cell>
          <cell r="M361">
            <v>5</v>
          </cell>
          <cell r="N361">
            <v>0</v>
          </cell>
          <cell r="O361">
            <v>0</v>
          </cell>
          <cell r="P361">
            <v>0</v>
          </cell>
          <cell r="T361">
            <v>38982</v>
          </cell>
        </row>
        <row r="362">
          <cell r="B362" t="str">
            <v>DE.265.DD.01</v>
          </cell>
          <cell r="D362" t="str">
            <v>Disposição De Força, Controle e Aterramento</v>
          </cell>
          <cell r="E362" t="str">
            <v>6 dias</v>
          </cell>
          <cell r="F362">
            <v>38922.333333333336</v>
          </cell>
          <cell r="G362">
            <v>38961.333333333336</v>
          </cell>
          <cell r="H362" t="str">
            <v>NA</v>
          </cell>
          <cell r="I362">
            <v>38938.729166666664</v>
          </cell>
          <cell r="J362">
            <v>38972.729166666664</v>
          </cell>
          <cell r="K362" t="str">
            <v>NA</v>
          </cell>
          <cell r="L362">
            <v>0.09</v>
          </cell>
          <cell r="M362">
            <v>2</v>
          </cell>
          <cell r="N362">
            <v>0</v>
          </cell>
          <cell r="O362">
            <v>0</v>
          </cell>
          <cell r="P362">
            <v>0</v>
          </cell>
          <cell r="Q362">
            <v>353</v>
          </cell>
          <cell r="R362">
            <v>361</v>
          </cell>
          <cell r="S362" t="str">
            <v>EQUIPE ELE</v>
          </cell>
          <cell r="T362">
            <v>38972</v>
          </cell>
        </row>
        <row r="363">
          <cell r="B363" t="str">
            <v>DE.265.DD.02</v>
          </cell>
          <cell r="D363" t="str">
            <v>Iluminação</v>
          </cell>
          <cell r="E363" t="str">
            <v>8 dias</v>
          </cell>
          <cell r="F363">
            <v>38939.333333333336</v>
          </cell>
          <cell r="G363">
            <v>38973.333333333336</v>
          </cell>
          <cell r="H363" t="str">
            <v>NA</v>
          </cell>
          <cell r="I363">
            <v>38958.729166666664</v>
          </cell>
          <cell r="J363">
            <v>38982.729166666664</v>
          </cell>
          <cell r="K363" t="str">
            <v>NA</v>
          </cell>
          <cell r="L363">
            <v>0.13</v>
          </cell>
          <cell r="M363">
            <v>3</v>
          </cell>
          <cell r="N363">
            <v>0</v>
          </cell>
          <cell r="O363">
            <v>0</v>
          </cell>
          <cell r="P363">
            <v>0</v>
          </cell>
          <cell r="Q363">
            <v>360</v>
          </cell>
          <cell r="S363" t="str">
            <v>EQUIPE ELE</v>
          </cell>
          <cell r="T363">
            <v>38982</v>
          </cell>
        </row>
        <row r="364">
          <cell r="B364" t="str">
            <v>1.1.12</v>
          </cell>
          <cell r="C364" t="str">
            <v>270A</v>
          </cell>
          <cell r="D364" t="str">
            <v>Espessamento de Concentrados (1B)</v>
          </cell>
          <cell r="E364" t="str">
            <v>71 dias</v>
          </cell>
          <cell r="F364">
            <v>38866.375</v>
          </cell>
          <cell r="G364">
            <v>38881.333333333336</v>
          </cell>
          <cell r="H364">
            <v>38881.333333333336</v>
          </cell>
          <cell r="I364">
            <v>38932.729166666664</v>
          </cell>
          <cell r="J364">
            <v>38987.729166666664</v>
          </cell>
          <cell r="K364" t="str">
            <v>NA</v>
          </cell>
          <cell r="L364">
            <v>0.99</v>
          </cell>
          <cell r="M364">
            <v>22.75</v>
          </cell>
          <cell r="N364">
            <v>7.5</v>
          </cell>
          <cell r="O364">
            <v>32.97</v>
          </cell>
          <cell r="P364">
            <v>32.97</v>
          </cell>
          <cell r="T364">
            <v>38987</v>
          </cell>
        </row>
        <row r="365">
          <cell r="D365" t="str">
            <v>Projeto Básico</v>
          </cell>
          <cell r="E365" t="str">
            <v>43 dias</v>
          </cell>
          <cell r="F365">
            <v>38866.333333333336</v>
          </cell>
          <cell r="G365">
            <v>38881.333333333336</v>
          </cell>
          <cell r="H365">
            <v>38881.333333333336</v>
          </cell>
          <cell r="I365">
            <v>38894.729166666664</v>
          </cell>
          <cell r="J365">
            <v>38945.729166666664</v>
          </cell>
          <cell r="K365" t="str">
            <v>NA</v>
          </cell>
          <cell r="L365">
            <v>0.56000000000000005</v>
          </cell>
          <cell r="M365">
            <v>12.75</v>
          </cell>
          <cell r="N365">
            <v>7.5</v>
          </cell>
          <cell r="O365">
            <v>58.82</v>
          </cell>
          <cell r="P365">
            <v>58.82</v>
          </cell>
          <cell r="T365">
            <v>38945</v>
          </cell>
        </row>
        <row r="366">
          <cell r="D366" t="str">
            <v>Processo</v>
          </cell>
          <cell r="E366" t="str">
            <v>3 dias</v>
          </cell>
          <cell r="F366">
            <v>38866.333333333336</v>
          </cell>
          <cell r="G366">
            <v>38924.333333333336</v>
          </cell>
          <cell r="H366">
            <v>38924.333333333336</v>
          </cell>
          <cell r="I366">
            <v>38868.729166666664</v>
          </cell>
          <cell r="J366">
            <v>38926.729166666664</v>
          </cell>
          <cell r="K366" t="str">
            <v>NA</v>
          </cell>
          <cell r="L366">
            <v>0.16</v>
          </cell>
          <cell r="M366">
            <v>3.75</v>
          </cell>
          <cell r="N366">
            <v>3</v>
          </cell>
          <cell r="O366">
            <v>80</v>
          </cell>
          <cell r="P366">
            <v>80</v>
          </cell>
          <cell r="T366">
            <v>38926</v>
          </cell>
        </row>
        <row r="367">
          <cell r="B367" t="str">
            <v>BP.270.FD.01</v>
          </cell>
          <cell r="D367" t="str">
            <v>Folha De Dados - Espessador/ Agitador</v>
          </cell>
          <cell r="E367" t="str">
            <v>3 dias</v>
          </cell>
          <cell r="F367">
            <v>38866.333333333336</v>
          </cell>
          <cell r="G367">
            <v>38924.333333333336</v>
          </cell>
          <cell r="H367">
            <v>38924.333333333336</v>
          </cell>
          <cell r="I367">
            <v>38868.729166666664</v>
          </cell>
          <cell r="J367">
            <v>38926.729166666664</v>
          </cell>
          <cell r="K367" t="str">
            <v>NA</v>
          </cell>
          <cell r="L367">
            <v>0.16</v>
          </cell>
          <cell r="M367">
            <v>3.75</v>
          </cell>
          <cell r="N367">
            <v>3</v>
          </cell>
          <cell r="O367">
            <v>80</v>
          </cell>
          <cell r="P367">
            <v>80</v>
          </cell>
          <cell r="Q367" t="str">
            <v>88II</v>
          </cell>
          <cell r="S367" t="str">
            <v>EQUIPE PRO</v>
          </cell>
          <cell r="T367">
            <v>38926</v>
          </cell>
        </row>
        <row r="368">
          <cell r="D368" t="str">
            <v>Mecânica</v>
          </cell>
          <cell r="E368" t="str">
            <v>11 dias</v>
          </cell>
          <cell r="F368">
            <v>38867.333333333336</v>
          </cell>
          <cell r="G368">
            <v>38926.333333333336</v>
          </cell>
          <cell r="H368" t="str">
            <v>NA</v>
          </cell>
          <cell r="I368">
            <v>38882.729166666664</v>
          </cell>
          <cell r="J368">
            <v>38940.729166666664</v>
          </cell>
          <cell r="K368" t="str">
            <v>NA</v>
          </cell>
          <cell r="L368">
            <v>0.09</v>
          </cell>
          <cell r="M368">
            <v>2</v>
          </cell>
          <cell r="N368">
            <v>0</v>
          </cell>
          <cell r="O368">
            <v>0</v>
          </cell>
          <cell r="P368">
            <v>0</v>
          </cell>
          <cell r="T368">
            <v>38940</v>
          </cell>
        </row>
        <row r="369">
          <cell r="B369" t="str">
            <v>BB.270.DB.01</v>
          </cell>
          <cell r="D369" t="str">
            <v>Desenho Básico - Planta e Cortes</v>
          </cell>
          <cell r="E369" t="str">
            <v>6 dias</v>
          </cell>
          <cell r="F369">
            <v>38867.333333333336</v>
          </cell>
          <cell r="G369">
            <v>38926.333333333336</v>
          </cell>
          <cell r="H369" t="str">
            <v>NA</v>
          </cell>
          <cell r="I369">
            <v>38874.729166666664</v>
          </cell>
          <cell r="J369">
            <v>38933.729166666664</v>
          </cell>
          <cell r="K369" t="str">
            <v>NA</v>
          </cell>
          <cell r="L369">
            <v>0.09</v>
          </cell>
          <cell r="M369">
            <v>2</v>
          </cell>
          <cell r="N369">
            <v>0</v>
          </cell>
          <cell r="O369">
            <v>0</v>
          </cell>
          <cell r="P369">
            <v>0</v>
          </cell>
          <cell r="Q369">
            <v>90</v>
          </cell>
          <cell r="R369" t="str">
            <v>368;370;374</v>
          </cell>
          <cell r="S369" t="str">
            <v>EQUIPE MEC</v>
          </cell>
          <cell r="T369">
            <v>38933</v>
          </cell>
        </row>
        <row r="370">
          <cell r="D370" t="str">
            <v>APROVAÇÃO EBX</v>
          </cell>
          <cell r="E370" t="str">
            <v>5 dias</v>
          </cell>
          <cell r="F370">
            <v>38875.333333333336</v>
          </cell>
          <cell r="G370">
            <v>38936.333333333336</v>
          </cell>
          <cell r="H370" t="str">
            <v>NA</v>
          </cell>
          <cell r="I370">
            <v>38882.729166666664</v>
          </cell>
          <cell r="J370">
            <v>38940.729166666664</v>
          </cell>
          <cell r="K370" t="str">
            <v>NA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 t="str">
            <v>#ERRO</v>
          </cell>
          <cell r="Q370">
            <v>367</v>
          </cell>
          <cell r="T370">
            <v>38940</v>
          </cell>
        </row>
        <row r="371">
          <cell r="D371" t="str">
            <v>Tubulação</v>
          </cell>
          <cell r="E371" t="str">
            <v>43 dias</v>
          </cell>
          <cell r="F371">
            <v>38875.333333333336</v>
          </cell>
          <cell r="G371">
            <v>38881.333333333336</v>
          </cell>
          <cell r="H371">
            <v>38881.333333333336</v>
          </cell>
          <cell r="I371">
            <v>38894.729166666664</v>
          </cell>
          <cell r="J371">
            <v>38945.729166666664</v>
          </cell>
          <cell r="K371" t="str">
            <v>NA</v>
          </cell>
          <cell r="L371">
            <v>0.31</v>
          </cell>
          <cell r="M371">
            <v>7</v>
          </cell>
          <cell r="N371">
            <v>4.5</v>
          </cell>
          <cell r="O371">
            <v>64.290000000000006</v>
          </cell>
          <cell r="P371">
            <v>64.290000000000006</v>
          </cell>
          <cell r="T371">
            <v>38945</v>
          </cell>
        </row>
        <row r="372">
          <cell r="B372" t="str">
            <v>BH.270.DB.01</v>
          </cell>
          <cell r="D372" t="str">
            <v>Desenho Básico - Planta/ Cortes</v>
          </cell>
          <cell r="E372" t="str">
            <v>6 dias</v>
          </cell>
          <cell r="F372">
            <v>38875.333333333336</v>
          </cell>
          <cell r="G372">
            <v>38936.333333333336</v>
          </cell>
          <cell r="H372" t="str">
            <v>NA</v>
          </cell>
          <cell r="I372">
            <v>38886.729166666664</v>
          </cell>
          <cell r="J372">
            <v>38945.729166666664</v>
          </cell>
          <cell r="K372" t="str">
            <v>NA</v>
          </cell>
          <cell r="L372">
            <v>0.09</v>
          </cell>
          <cell r="M372">
            <v>2</v>
          </cell>
          <cell r="N372">
            <v>0</v>
          </cell>
          <cell r="O372">
            <v>0</v>
          </cell>
          <cell r="P372">
            <v>0</v>
          </cell>
          <cell r="Q372" t="str">
            <v>39II;367</v>
          </cell>
          <cell r="S372" t="str">
            <v>EQUIPE TUB</v>
          </cell>
          <cell r="T372">
            <v>38945</v>
          </cell>
        </row>
        <row r="373">
          <cell r="B373" t="str">
            <v>BH.270.MC.01</v>
          </cell>
          <cell r="D373" t="str">
            <v>Memória De Cálculo - Bombas</v>
          </cell>
          <cell r="E373" t="str">
            <v>10 dias</v>
          </cell>
          <cell r="F373">
            <v>38887.333333333336</v>
          </cell>
          <cell r="G373">
            <v>38881.333333333336</v>
          </cell>
          <cell r="H373">
            <v>38881.333333333336</v>
          </cell>
          <cell r="I373">
            <v>38894.729166666664</v>
          </cell>
          <cell r="J373">
            <v>38896.729166666664</v>
          </cell>
          <cell r="K373" t="str">
            <v>NA</v>
          </cell>
          <cell r="L373">
            <v>0.22</v>
          </cell>
          <cell r="M373">
            <v>5</v>
          </cell>
          <cell r="N373">
            <v>4.5</v>
          </cell>
          <cell r="O373">
            <v>90</v>
          </cell>
          <cell r="P373">
            <v>90</v>
          </cell>
          <cell r="Q373" t="str">
            <v>39II</v>
          </cell>
          <cell r="S373" t="str">
            <v>EQUIPE TUB</v>
          </cell>
          <cell r="T373">
            <v>38896</v>
          </cell>
        </row>
        <row r="374">
          <cell r="D374" t="str">
            <v>Projeto Detalhado</v>
          </cell>
          <cell r="E374" t="str">
            <v>22 dias</v>
          </cell>
          <cell r="F374">
            <v>38905.333333333336</v>
          </cell>
          <cell r="G374">
            <v>38954.333333333336</v>
          </cell>
          <cell r="H374" t="str">
            <v>NA</v>
          </cell>
          <cell r="I374">
            <v>38932.729166666664</v>
          </cell>
          <cell r="J374">
            <v>38987.729166666664</v>
          </cell>
          <cell r="K374" t="str">
            <v>NA</v>
          </cell>
          <cell r="L374">
            <v>0.44</v>
          </cell>
          <cell r="M374">
            <v>10</v>
          </cell>
          <cell r="N374">
            <v>0</v>
          </cell>
          <cell r="O374">
            <v>0</v>
          </cell>
          <cell r="P374">
            <v>0</v>
          </cell>
          <cell r="T374">
            <v>38987</v>
          </cell>
        </row>
        <row r="375">
          <cell r="D375" t="str">
            <v>Civil</v>
          </cell>
          <cell r="E375" t="str">
            <v>8 dias</v>
          </cell>
          <cell r="F375">
            <v>38905.333333333336</v>
          </cell>
          <cell r="G375">
            <v>38954.333333333336</v>
          </cell>
          <cell r="H375" t="str">
            <v>NA</v>
          </cell>
          <cell r="I375">
            <v>38915.729166666664</v>
          </cell>
          <cell r="J375">
            <v>38965.729166666664</v>
          </cell>
          <cell r="K375" t="str">
            <v>NA</v>
          </cell>
          <cell r="L375">
            <v>0.22</v>
          </cell>
          <cell r="M375">
            <v>5</v>
          </cell>
          <cell r="N375">
            <v>0</v>
          </cell>
          <cell r="O375">
            <v>0</v>
          </cell>
          <cell r="P375">
            <v>0</v>
          </cell>
          <cell r="T375">
            <v>38965</v>
          </cell>
        </row>
        <row r="376">
          <cell r="B376" t="str">
            <v>DC.270.DD.01</v>
          </cell>
          <cell r="D376" t="str">
            <v>Desenho De Detalhamento - Forma e Armação</v>
          </cell>
          <cell r="E376" t="str">
            <v>8 dias</v>
          </cell>
          <cell r="F376">
            <v>38905.333333333336</v>
          </cell>
          <cell r="G376">
            <v>38954.333333333336</v>
          </cell>
          <cell r="H376" t="str">
            <v>NA</v>
          </cell>
          <cell r="I376">
            <v>38915.729166666664</v>
          </cell>
          <cell r="J376">
            <v>38965.729166666664</v>
          </cell>
          <cell r="K376" t="str">
            <v>NA</v>
          </cell>
          <cell r="L376">
            <v>0.22</v>
          </cell>
          <cell r="M376">
            <v>5</v>
          </cell>
          <cell r="N376">
            <v>0</v>
          </cell>
          <cell r="O376">
            <v>0</v>
          </cell>
          <cell r="P376">
            <v>0</v>
          </cell>
          <cell r="Q376" t="str">
            <v>318TT;367</v>
          </cell>
          <cell r="R376">
            <v>377</v>
          </cell>
          <cell r="S376" t="str">
            <v>EQUIPE CIV</v>
          </cell>
          <cell r="T376">
            <v>38965</v>
          </cell>
        </row>
        <row r="377">
          <cell r="D377" t="str">
            <v>Elétrica</v>
          </cell>
          <cell r="E377" t="str">
            <v>14 dias</v>
          </cell>
          <cell r="F377">
            <v>38919.333333333336</v>
          </cell>
          <cell r="G377">
            <v>38966.333333333336</v>
          </cell>
          <cell r="H377" t="str">
            <v>NA</v>
          </cell>
          <cell r="I377">
            <v>38932.729166666664</v>
          </cell>
          <cell r="J377">
            <v>38987.729166666664</v>
          </cell>
          <cell r="K377" t="str">
            <v>NA</v>
          </cell>
          <cell r="L377">
            <v>0.22</v>
          </cell>
          <cell r="M377">
            <v>5</v>
          </cell>
          <cell r="N377">
            <v>0</v>
          </cell>
          <cell r="O377">
            <v>0</v>
          </cell>
          <cell r="P377">
            <v>0</v>
          </cell>
          <cell r="T377">
            <v>38987</v>
          </cell>
        </row>
        <row r="378">
          <cell r="D378" t="str">
            <v>Desenho De Detalhamento</v>
          </cell>
          <cell r="E378" t="str">
            <v>14 dias</v>
          </cell>
          <cell r="F378">
            <v>38919.333333333336</v>
          </cell>
          <cell r="G378">
            <v>38966.333333333336</v>
          </cell>
          <cell r="H378" t="str">
            <v>NA</v>
          </cell>
          <cell r="I378">
            <v>38932.729166666664</v>
          </cell>
          <cell r="J378">
            <v>38987.729166666664</v>
          </cell>
          <cell r="K378" t="str">
            <v>NA</v>
          </cell>
          <cell r="L378">
            <v>0.22</v>
          </cell>
          <cell r="M378">
            <v>5</v>
          </cell>
          <cell r="N378">
            <v>0</v>
          </cell>
          <cell r="O378">
            <v>0</v>
          </cell>
          <cell r="P378">
            <v>0</v>
          </cell>
          <cell r="T378">
            <v>38987</v>
          </cell>
        </row>
        <row r="379">
          <cell r="B379" t="str">
            <v>DE.270.DD.01</v>
          </cell>
          <cell r="D379" t="str">
            <v>Disposição De Força, Controle e Aterramento</v>
          </cell>
          <cell r="E379" t="str">
            <v>8 dias</v>
          </cell>
          <cell r="F379">
            <v>38919.333333333336</v>
          </cell>
          <cell r="G379">
            <v>38966.333333333336</v>
          </cell>
          <cell r="H379" t="str">
            <v>NA</v>
          </cell>
          <cell r="I379">
            <v>38932.729166666664</v>
          </cell>
          <cell r="J379">
            <v>38979.729166666664</v>
          </cell>
          <cell r="K379" t="str">
            <v>NA</v>
          </cell>
          <cell r="L379">
            <v>0.13</v>
          </cell>
          <cell r="M379">
            <v>3</v>
          </cell>
          <cell r="N379">
            <v>0</v>
          </cell>
          <cell r="O379">
            <v>0</v>
          </cell>
          <cell r="P379">
            <v>0</v>
          </cell>
          <cell r="Q379">
            <v>374</v>
          </cell>
          <cell r="R379">
            <v>378</v>
          </cell>
          <cell r="S379" t="str">
            <v>EQUIPE ELE</v>
          </cell>
          <cell r="T379">
            <v>38979</v>
          </cell>
        </row>
        <row r="380">
          <cell r="B380" t="str">
            <v>DE.270.DD.02</v>
          </cell>
          <cell r="D380" t="str">
            <v>Iluminação</v>
          </cell>
          <cell r="E380" t="str">
            <v>6 dias</v>
          </cell>
          <cell r="F380">
            <v>38919.333333333336</v>
          </cell>
          <cell r="G380">
            <v>38980.333333333336</v>
          </cell>
          <cell r="H380" t="str">
            <v>NA</v>
          </cell>
          <cell r="I380">
            <v>38931.729166666664</v>
          </cell>
          <cell r="J380">
            <v>38987.729166666664</v>
          </cell>
          <cell r="K380" t="str">
            <v>NA</v>
          </cell>
          <cell r="L380">
            <v>0.09</v>
          </cell>
          <cell r="M380">
            <v>2</v>
          </cell>
          <cell r="N380">
            <v>0</v>
          </cell>
          <cell r="O380">
            <v>0</v>
          </cell>
          <cell r="P380">
            <v>0</v>
          </cell>
          <cell r="Q380">
            <v>377</v>
          </cell>
          <cell r="S380" t="str">
            <v>EQUIPE ELE</v>
          </cell>
          <cell r="T380">
            <v>38987</v>
          </cell>
        </row>
        <row r="381">
          <cell r="B381" t="str">
            <v>1.1.13</v>
          </cell>
          <cell r="C381" t="str">
            <v>275A</v>
          </cell>
          <cell r="D381" t="str">
            <v>Planta de Reagentes (2B)</v>
          </cell>
          <cell r="E381" t="str">
            <v>74 dias</v>
          </cell>
          <cell r="F381">
            <v>38814.375</v>
          </cell>
          <cell r="G381">
            <v>38824.333333333336</v>
          </cell>
          <cell r="H381">
            <v>38824.333333333336</v>
          </cell>
          <cell r="I381">
            <v>38833.375</v>
          </cell>
          <cell r="J381">
            <v>38931.729166666664</v>
          </cell>
          <cell r="K381" t="str">
            <v>NA</v>
          </cell>
          <cell r="L381">
            <v>1.26</v>
          </cell>
          <cell r="M381">
            <v>28.88</v>
          </cell>
          <cell r="N381">
            <v>25.99</v>
          </cell>
          <cell r="O381">
            <v>90</v>
          </cell>
          <cell r="P381">
            <v>90</v>
          </cell>
          <cell r="T381">
            <v>38931</v>
          </cell>
        </row>
        <row r="382">
          <cell r="D382" t="str">
            <v>Projeto Básico</v>
          </cell>
          <cell r="E382" t="str">
            <v>74 dias</v>
          </cell>
          <cell r="F382">
            <v>38814.333333333336</v>
          </cell>
          <cell r="G382">
            <v>38824.333333333336</v>
          </cell>
          <cell r="H382">
            <v>38824.333333333336</v>
          </cell>
          <cell r="I382">
            <v>38833.729166666664</v>
          </cell>
          <cell r="J382">
            <v>38931.729166666664</v>
          </cell>
          <cell r="K382" t="str">
            <v>NA</v>
          </cell>
          <cell r="L382">
            <v>1.26</v>
          </cell>
          <cell r="M382">
            <v>28.88</v>
          </cell>
          <cell r="N382">
            <v>25.99</v>
          </cell>
          <cell r="O382">
            <v>90</v>
          </cell>
          <cell r="P382">
            <v>90</v>
          </cell>
          <cell r="T382">
            <v>38931</v>
          </cell>
        </row>
        <row r="383">
          <cell r="D383" t="str">
            <v>Processo</v>
          </cell>
          <cell r="E383" t="str">
            <v>10 dias</v>
          </cell>
          <cell r="F383">
            <v>38814.333333333336</v>
          </cell>
          <cell r="G383">
            <v>38824.333333333336</v>
          </cell>
          <cell r="H383">
            <v>38824.333333333336</v>
          </cell>
          <cell r="I383">
            <v>38833.729166666664</v>
          </cell>
          <cell r="J383">
            <v>38839.729166666664</v>
          </cell>
          <cell r="K383" t="str">
            <v>NA</v>
          </cell>
          <cell r="L383">
            <v>0.11</v>
          </cell>
          <cell r="M383">
            <v>2.5</v>
          </cell>
          <cell r="N383">
            <v>2.25</v>
          </cell>
          <cell r="O383">
            <v>90</v>
          </cell>
          <cell r="P383">
            <v>90</v>
          </cell>
          <cell r="T383">
            <v>38839</v>
          </cell>
        </row>
        <row r="384">
          <cell r="B384" t="str">
            <v>BP.275.FP.01</v>
          </cell>
          <cell r="D384" t="str">
            <v>Fluxograma De Processo</v>
          </cell>
          <cell r="E384" t="str">
            <v>10 dias</v>
          </cell>
          <cell r="F384">
            <v>38814.333333333336</v>
          </cell>
          <cell r="G384">
            <v>38824.333333333336</v>
          </cell>
          <cell r="H384">
            <v>38824.333333333336</v>
          </cell>
          <cell r="I384">
            <v>38833.729166666664</v>
          </cell>
          <cell r="J384">
            <v>38839.729166666664</v>
          </cell>
          <cell r="K384" t="str">
            <v>NA</v>
          </cell>
          <cell r="L384">
            <v>0.11</v>
          </cell>
          <cell r="M384">
            <v>2.5</v>
          </cell>
          <cell r="N384">
            <v>2.25</v>
          </cell>
          <cell r="O384">
            <v>90</v>
          </cell>
          <cell r="P384">
            <v>90</v>
          </cell>
          <cell r="Q384" t="str">
            <v>14II</v>
          </cell>
          <cell r="S384" t="str">
            <v>EQUIPE PRO</v>
          </cell>
          <cell r="T384">
            <v>38839</v>
          </cell>
        </row>
        <row r="385">
          <cell r="D385" t="str">
            <v>Estrutura Metálica</v>
          </cell>
          <cell r="E385" t="str">
            <v>15 dias</v>
          </cell>
          <cell r="F385" t="str">
            <v>NA</v>
          </cell>
          <cell r="G385">
            <v>38911.333333333336</v>
          </cell>
          <cell r="H385">
            <v>38911.333333333336</v>
          </cell>
          <cell r="I385" t="str">
            <v>NA</v>
          </cell>
          <cell r="J385">
            <v>38931.729166666664</v>
          </cell>
          <cell r="K385" t="str">
            <v>NA</v>
          </cell>
          <cell r="L385">
            <v>1.1499999999999999</v>
          </cell>
          <cell r="M385">
            <v>26.38</v>
          </cell>
          <cell r="N385">
            <v>23.74</v>
          </cell>
          <cell r="O385">
            <v>90</v>
          </cell>
          <cell r="P385">
            <v>90</v>
          </cell>
          <cell r="T385">
            <v>38931</v>
          </cell>
        </row>
        <row r="386">
          <cell r="B386" t="str">
            <v>BD.275.MC.01</v>
          </cell>
          <cell r="D386" t="str">
            <v>Memória De Cálculo</v>
          </cell>
          <cell r="E386" t="str">
            <v>15 dias</v>
          </cell>
          <cell r="F386" t="str">
            <v>NA</v>
          </cell>
          <cell r="G386">
            <v>38911.333333333336</v>
          </cell>
          <cell r="H386">
            <v>38911.333333333336</v>
          </cell>
          <cell r="I386" t="str">
            <v>NA</v>
          </cell>
          <cell r="J386">
            <v>38931.729166666664</v>
          </cell>
          <cell r="K386" t="str">
            <v>NA</v>
          </cell>
          <cell r="L386">
            <v>1.1499999999999999</v>
          </cell>
          <cell r="M386">
            <v>26.38</v>
          </cell>
          <cell r="N386">
            <v>23.74</v>
          </cell>
          <cell r="O386">
            <v>90</v>
          </cell>
          <cell r="P386">
            <v>90</v>
          </cell>
          <cell r="Q386">
            <v>337</v>
          </cell>
          <cell r="S386" t="str">
            <v>EQUIPE MET</v>
          </cell>
          <cell r="T386">
            <v>38931</v>
          </cell>
        </row>
        <row r="387">
          <cell r="B387" t="str">
            <v>1.1.14</v>
          </cell>
          <cell r="C387" t="str">
            <v>280A</v>
          </cell>
          <cell r="D387" t="str">
            <v>Filtragem (2C)</v>
          </cell>
          <cell r="E387" t="str">
            <v>144 dias</v>
          </cell>
          <cell r="F387">
            <v>38825.333333333336</v>
          </cell>
          <cell r="G387">
            <v>38819.333333333336</v>
          </cell>
          <cell r="H387">
            <v>38819.333333333336</v>
          </cell>
          <cell r="I387">
            <v>38947.729166666664</v>
          </cell>
          <cell r="J387">
            <v>39041.729166666664</v>
          </cell>
          <cell r="K387" t="str">
            <v>NA</v>
          </cell>
          <cell r="L387">
            <v>5.94</v>
          </cell>
          <cell r="M387">
            <v>136</v>
          </cell>
          <cell r="N387">
            <v>9.1</v>
          </cell>
          <cell r="O387">
            <v>6.69</v>
          </cell>
          <cell r="P387">
            <v>6.69</v>
          </cell>
          <cell r="T387">
            <v>39041</v>
          </cell>
        </row>
        <row r="388">
          <cell r="D388" t="str">
            <v>Projeto Básico</v>
          </cell>
          <cell r="E388" t="str">
            <v>87 dias</v>
          </cell>
          <cell r="F388">
            <v>38825.333333333336</v>
          </cell>
          <cell r="G388">
            <v>38819.333333333336</v>
          </cell>
          <cell r="H388">
            <v>38819.333333333336</v>
          </cell>
          <cell r="I388">
            <v>38873.729166666664</v>
          </cell>
          <cell r="J388">
            <v>38951.729166666664</v>
          </cell>
          <cell r="K388" t="str">
            <v>NA</v>
          </cell>
          <cell r="L388">
            <v>0.85</v>
          </cell>
          <cell r="M388">
            <v>19.5</v>
          </cell>
          <cell r="N388">
            <v>9.1</v>
          </cell>
          <cell r="O388">
            <v>46.67</v>
          </cell>
          <cell r="P388">
            <v>46.67</v>
          </cell>
          <cell r="T388">
            <v>38951</v>
          </cell>
        </row>
        <row r="389">
          <cell r="D389" t="str">
            <v>Processo</v>
          </cell>
          <cell r="E389" t="str">
            <v>2 dias</v>
          </cell>
          <cell r="F389">
            <v>38825.333333333336</v>
          </cell>
          <cell r="G389">
            <v>38939.333333333336</v>
          </cell>
          <cell r="H389">
            <v>38939.333333333336</v>
          </cell>
          <cell r="I389">
            <v>38826.729166666664</v>
          </cell>
          <cell r="J389">
            <v>38940.729166666664</v>
          </cell>
          <cell r="K389" t="str">
            <v>NA</v>
          </cell>
          <cell r="L389">
            <v>0.11</v>
          </cell>
          <cell r="M389">
            <v>2.5</v>
          </cell>
          <cell r="N389">
            <v>1.45</v>
          </cell>
          <cell r="O389">
            <v>58</v>
          </cell>
          <cell r="P389">
            <v>58</v>
          </cell>
          <cell r="T389">
            <v>38940</v>
          </cell>
        </row>
        <row r="390">
          <cell r="B390" t="str">
            <v>BP.280.FD.01</v>
          </cell>
          <cell r="D390" t="str">
            <v>Folha De Dados - Filtros/ Agitador</v>
          </cell>
          <cell r="E390" t="str">
            <v>2 dias</v>
          </cell>
          <cell r="F390">
            <v>38825.333333333336</v>
          </cell>
          <cell r="G390">
            <v>38939.333333333336</v>
          </cell>
          <cell r="H390">
            <v>38939.333333333336</v>
          </cell>
          <cell r="I390">
            <v>38826.729166666664</v>
          </cell>
          <cell r="J390">
            <v>38940.729166666664</v>
          </cell>
          <cell r="K390" t="str">
            <v>NA</v>
          </cell>
          <cell r="L390">
            <v>0.11</v>
          </cell>
          <cell r="M390">
            <v>2.5</v>
          </cell>
          <cell r="N390">
            <v>1.45</v>
          </cell>
          <cell r="O390">
            <v>58</v>
          </cell>
          <cell r="P390">
            <v>58</v>
          </cell>
          <cell r="Q390" t="str">
            <v>14II</v>
          </cell>
          <cell r="S390" t="str">
            <v>EQUIPE PRO</v>
          </cell>
          <cell r="T390">
            <v>38940</v>
          </cell>
        </row>
        <row r="391">
          <cell r="D391" t="str">
            <v>Mecânica</v>
          </cell>
          <cell r="E391" t="str">
            <v>86 dias</v>
          </cell>
          <cell r="F391">
            <v>38833.333333333336</v>
          </cell>
          <cell r="G391">
            <v>38819.333333333336</v>
          </cell>
          <cell r="H391">
            <v>38819.333333333336</v>
          </cell>
          <cell r="I391">
            <v>38863.729166666664</v>
          </cell>
          <cell r="J391">
            <v>38950.729166666664</v>
          </cell>
          <cell r="K391" t="str">
            <v>NA</v>
          </cell>
          <cell r="L391">
            <v>0.48</v>
          </cell>
          <cell r="M391">
            <v>11</v>
          </cell>
          <cell r="N391">
            <v>4.05</v>
          </cell>
          <cell r="O391">
            <v>36.82</v>
          </cell>
          <cell r="P391">
            <v>36.82</v>
          </cell>
          <cell r="T391">
            <v>38950</v>
          </cell>
        </row>
        <row r="392">
          <cell r="B392" t="str">
            <v>BB.280.DB.01</v>
          </cell>
          <cell r="D392" t="str">
            <v>Desenho Básico - Planta e Cortes</v>
          </cell>
          <cell r="E392" t="str">
            <v>77 dias</v>
          </cell>
          <cell r="F392">
            <v>38833.333333333336</v>
          </cell>
          <cell r="G392">
            <v>38819.333333333336</v>
          </cell>
          <cell r="H392">
            <v>38819.333333333336</v>
          </cell>
          <cell r="I392">
            <v>38855.729166666664</v>
          </cell>
          <cell r="J392">
            <v>38933.729166666664</v>
          </cell>
          <cell r="K392" t="str">
            <v>NA</v>
          </cell>
          <cell r="L392">
            <v>0.2</v>
          </cell>
          <cell r="M392">
            <v>4.5</v>
          </cell>
          <cell r="N392">
            <v>4.05</v>
          </cell>
          <cell r="O392">
            <v>90</v>
          </cell>
          <cell r="P392">
            <v>90</v>
          </cell>
          <cell r="Q392" t="str">
            <v>14II</v>
          </cell>
          <cell r="R392" t="str">
            <v>391;392;394;400;407;397</v>
          </cell>
          <cell r="S392" t="str">
            <v>EQUIPE MEC</v>
          </cell>
          <cell r="T392">
            <v>38933</v>
          </cell>
        </row>
        <row r="393">
          <cell r="B393" t="str">
            <v>BB.280.DB.02</v>
          </cell>
          <cell r="D393" t="str">
            <v>Desenho Básico - Transportador/ Caixa Polpa</v>
          </cell>
          <cell r="E393" t="str">
            <v>9 dias</v>
          </cell>
          <cell r="F393">
            <v>38856.333333333336</v>
          </cell>
          <cell r="G393">
            <v>38936.333333333336</v>
          </cell>
          <cell r="H393" t="str">
            <v>NA</v>
          </cell>
          <cell r="I393">
            <v>38863.729166666664</v>
          </cell>
          <cell r="J393">
            <v>38950.729166666664</v>
          </cell>
          <cell r="K393" t="str">
            <v>NA</v>
          </cell>
          <cell r="L393">
            <v>0.15</v>
          </cell>
          <cell r="M393">
            <v>3.5</v>
          </cell>
          <cell r="N393">
            <v>0</v>
          </cell>
          <cell r="O393">
            <v>0</v>
          </cell>
          <cell r="P393">
            <v>0</v>
          </cell>
          <cell r="Q393">
            <v>390</v>
          </cell>
          <cell r="R393">
            <v>400</v>
          </cell>
          <cell r="S393" t="str">
            <v>EQUIPE MEC</v>
          </cell>
          <cell r="T393">
            <v>38950</v>
          </cell>
        </row>
        <row r="394">
          <cell r="B394" t="str">
            <v>BB.280.FD.01</v>
          </cell>
          <cell r="D394" t="str">
            <v>Folha De Dados - Transport. e Bombas</v>
          </cell>
          <cell r="E394" t="str">
            <v>4 dias</v>
          </cell>
          <cell r="F394">
            <v>38856.333333333336</v>
          </cell>
          <cell r="G394">
            <v>38936.333333333336</v>
          </cell>
          <cell r="H394" t="str">
            <v>NA</v>
          </cell>
          <cell r="I394">
            <v>38861.729166666664</v>
          </cell>
          <cell r="J394">
            <v>38939.729166666664</v>
          </cell>
          <cell r="K394" t="str">
            <v>NA</v>
          </cell>
          <cell r="L394">
            <v>0.13</v>
          </cell>
          <cell r="M394">
            <v>3</v>
          </cell>
          <cell r="N394">
            <v>0</v>
          </cell>
          <cell r="O394">
            <v>0</v>
          </cell>
          <cell r="P394">
            <v>0</v>
          </cell>
          <cell r="Q394">
            <v>390</v>
          </cell>
          <cell r="S394" t="str">
            <v>EQUIPE MEC</v>
          </cell>
          <cell r="T394">
            <v>38939</v>
          </cell>
        </row>
        <row r="395">
          <cell r="D395" t="str">
            <v>Tubulação</v>
          </cell>
          <cell r="E395" t="str">
            <v>45 dias</v>
          </cell>
          <cell r="F395">
            <v>38856.333333333336</v>
          </cell>
          <cell r="G395">
            <v>38887.333333333336</v>
          </cell>
          <cell r="H395">
            <v>38887.333333333336</v>
          </cell>
          <cell r="I395">
            <v>38873.729166666664</v>
          </cell>
          <cell r="J395">
            <v>38951.729166666664</v>
          </cell>
          <cell r="K395" t="str">
            <v>NA</v>
          </cell>
          <cell r="L395">
            <v>0.26</v>
          </cell>
          <cell r="M395">
            <v>6</v>
          </cell>
          <cell r="N395">
            <v>3.6</v>
          </cell>
          <cell r="O395">
            <v>60</v>
          </cell>
          <cell r="P395">
            <v>60</v>
          </cell>
          <cell r="T395">
            <v>38951</v>
          </cell>
        </row>
        <row r="396">
          <cell r="B396" t="str">
            <v>BH.280.DB.01</v>
          </cell>
          <cell r="D396" t="str">
            <v>Desenho Básico</v>
          </cell>
          <cell r="E396" t="str">
            <v>10 dias</v>
          </cell>
          <cell r="F396">
            <v>38856.333333333336</v>
          </cell>
          <cell r="G396">
            <v>38936.333333333336</v>
          </cell>
          <cell r="H396" t="str">
            <v>NA</v>
          </cell>
          <cell r="I396">
            <v>38865.729166666664</v>
          </cell>
          <cell r="J396">
            <v>38951.729166666664</v>
          </cell>
          <cell r="K396" t="str">
            <v>NA</v>
          </cell>
          <cell r="L396">
            <v>0.09</v>
          </cell>
          <cell r="M396">
            <v>2</v>
          </cell>
          <cell r="N396">
            <v>0</v>
          </cell>
          <cell r="O396">
            <v>0</v>
          </cell>
          <cell r="P396">
            <v>0</v>
          </cell>
          <cell r="Q396" t="str">
            <v>14II;39II;390</v>
          </cell>
          <cell r="R396">
            <v>403</v>
          </cell>
          <cell r="S396" t="str">
            <v>EQUIPE TUB[60%]</v>
          </cell>
          <cell r="T396">
            <v>38951</v>
          </cell>
        </row>
        <row r="397">
          <cell r="B397" t="str">
            <v>BH.280.MC.01</v>
          </cell>
          <cell r="D397" t="str">
            <v>Memória De Cálculo - Bombas</v>
          </cell>
          <cell r="E397" t="str">
            <v>8 dias</v>
          </cell>
          <cell r="F397">
            <v>38866.333333333336</v>
          </cell>
          <cell r="G397">
            <v>38887.333333333336</v>
          </cell>
          <cell r="H397">
            <v>38887.333333333336</v>
          </cell>
          <cell r="I397">
            <v>38873.729166666664</v>
          </cell>
          <cell r="J397">
            <v>38896.729166666664</v>
          </cell>
          <cell r="K397" t="str">
            <v>NA</v>
          </cell>
          <cell r="L397">
            <v>0.17</v>
          </cell>
          <cell r="M397">
            <v>4</v>
          </cell>
          <cell r="N397">
            <v>3.6</v>
          </cell>
          <cell r="O397">
            <v>90</v>
          </cell>
          <cell r="P397">
            <v>90</v>
          </cell>
          <cell r="Q397" t="str">
            <v>39II</v>
          </cell>
          <cell r="S397" t="str">
            <v>EQUIPE TUB</v>
          </cell>
          <cell r="T397">
            <v>38896</v>
          </cell>
        </row>
        <row r="398">
          <cell r="D398" t="str">
            <v>Estrutura Metálica</v>
          </cell>
          <cell r="E398" t="str">
            <v>10 dias</v>
          </cell>
          <cell r="F398" t="str">
            <v>NA</v>
          </cell>
          <cell r="G398">
            <v>38936.333333333336</v>
          </cell>
          <cell r="H398" t="str">
            <v>NA</v>
          </cell>
          <cell r="I398" t="str">
            <v>NA</v>
          </cell>
          <cell r="J398">
            <v>38951.729166666664</v>
          </cell>
          <cell r="K398" t="str">
            <v>NA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 t="str">
            <v>#ERRO</v>
          </cell>
          <cell r="T398">
            <v>38951</v>
          </cell>
        </row>
        <row r="399">
          <cell r="B399" t="str">
            <v>BD.280.MC</v>
          </cell>
          <cell r="D399" t="str">
            <v>Memória De Cálculo</v>
          </cell>
          <cell r="E399" t="str">
            <v>10 dias</v>
          </cell>
          <cell r="F399" t="str">
            <v>NA</v>
          </cell>
          <cell r="G399">
            <v>38936.333333333336</v>
          </cell>
          <cell r="H399" t="str">
            <v>NA</v>
          </cell>
          <cell r="I399" t="str">
            <v>NA</v>
          </cell>
          <cell r="J399">
            <v>38951.729166666664</v>
          </cell>
          <cell r="K399" t="str">
            <v>NA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 t="str">
            <v>#ERRO</v>
          </cell>
          <cell r="Q399">
            <v>390</v>
          </cell>
          <cell r="R399">
            <v>407</v>
          </cell>
          <cell r="S399" t="str">
            <v>EQUIPE MET</v>
          </cell>
          <cell r="T399">
            <v>38951</v>
          </cell>
        </row>
        <row r="400">
          <cell r="D400" t="str">
            <v>Projeto Detalhado</v>
          </cell>
          <cell r="E400" t="str">
            <v>59 dias</v>
          </cell>
          <cell r="F400">
            <v>38887.333333333336</v>
          </cell>
          <cell r="G400">
            <v>38950.333333333336</v>
          </cell>
          <cell r="H400" t="str">
            <v>NA</v>
          </cell>
          <cell r="I400">
            <v>38947.729166666664</v>
          </cell>
          <cell r="J400">
            <v>39041.729166666664</v>
          </cell>
          <cell r="K400" t="str">
            <v>NA</v>
          </cell>
          <cell r="L400">
            <v>5.09</v>
          </cell>
          <cell r="M400">
            <v>116.5</v>
          </cell>
          <cell r="N400">
            <v>0</v>
          </cell>
          <cell r="O400">
            <v>0</v>
          </cell>
          <cell r="P400">
            <v>0</v>
          </cell>
          <cell r="T400">
            <v>39041</v>
          </cell>
        </row>
        <row r="401">
          <cell r="D401" t="str">
            <v>Mecânica</v>
          </cell>
          <cell r="E401" t="str">
            <v>7 dias</v>
          </cell>
          <cell r="F401">
            <v>38887.333333333336</v>
          </cell>
          <cell r="G401">
            <v>38950.333333333336</v>
          </cell>
          <cell r="H401" t="str">
            <v>NA</v>
          </cell>
          <cell r="I401">
            <v>38908.729166666664</v>
          </cell>
          <cell r="J401">
            <v>38958.729166666664</v>
          </cell>
          <cell r="K401" t="str">
            <v>NA</v>
          </cell>
          <cell r="L401">
            <v>0.31</v>
          </cell>
          <cell r="M401">
            <v>7</v>
          </cell>
          <cell r="N401">
            <v>0</v>
          </cell>
          <cell r="O401">
            <v>0</v>
          </cell>
          <cell r="P401">
            <v>0</v>
          </cell>
          <cell r="T401">
            <v>38958</v>
          </cell>
        </row>
        <row r="402">
          <cell r="B402" t="str">
            <v>DB.280.DD.01</v>
          </cell>
          <cell r="D402" t="str">
            <v>Desenho De Detalhamento - Chutes</v>
          </cell>
          <cell r="E402" t="str">
            <v>5 dias</v>
          </cell>
          <cell r="F402">
            <v>38887.333333333336</v>
          </cell>
          <cell r="G402">
            <v>38952.333333333336</v>
          </cell>
          <cell r="H402" t="str">
            <v>NA</v>
          </cell>
          <cell r="I402">
            <v>38894.729166666664</v>
          </cell>
          <cell r="J402">
            <v>38958.729166666664</v>
          </cell>
          <cell r="K402" t="str">
            <v>NA</v>
          </cell>
          <cell r="L402">
            <v>0.09</v>
          </cell>
          <cell r="M402">
            <v>2</v>
          </cell>
          <cell r="N402">
            <v>0</v>
          </cell>
          <cell r="O402">
            <v>0</v>
          </cell>
          <cell r="P402">
            <v>0</v>
          </cell>
          <cell r="Q402" t="str">
            <v>30TI+10 dias;390;391</v>
          </cell>
          <cell r="R402" t="str">
            <v>401TT</v>
          </cell>
          <cell r="S402" t="str">
            <v>EQUIPE MEC</v>
          </cell>
          <cell r="T402">
            <v>38958</v>
          </cell>
        </row>
        <row r="403">
          <cell r="B403" t="str">
            <v>DB.280.DM.01</v>
          </cell>
          <cell r="D403" t="str">
            <v>Diagrama De Montagem</v>
          </cell>
          <cell r="E403" t="str">
            <v>7 dias</v>
          </cell>
          <cell r="F403">
            <v>38895.333333333336</v>
          </cell>
          <cell r="G403">
            <v>38950.333333333336</v>
          </cell>
          <cell r="H403" t="str">
            <v>NA</v>
          </cell>
          <cell r="I403">
            <v>38908.729166666664</v>
          </cell>
          <cell r="J403">
            <v>38958.729166666664</v>
          </cell>
          <cell r="K403" t="str">
            <v>NA</v>
          </cell>
          <cell r="L403">
            <v>0.22</v>
          </cell>
          <cell r="M403">
            <v>5</v>
          </cell>
          <cell r="N403">
            <v>0</v>
          </cell>
          <cell r="O403">
            <v>0</v>
          </cell>
          <cell r="P403">
            <v>0</v>
          </cell>
          <cell r="Q403" t="str">
            <v>400TT</v>
          </cell>
          <cell r="S403" t="str">
            <v>EQUIPE MEC</v>
          </cell>
          <cell r="T403">
            <v>38958</v>
          </cell>
        </row>
        <row r="404">
          <cell r="D404" t="str">
            <v>Tubulação</v>
          </cell>
          <cell r="E404" t="str">
            <v>57 dias</v>
          </cell>
          <cell r="F404">
            <v>38895.333333333336</v>
          </cell>
          <cell r="G404">
            <v>38952.333333333336</v>
          </cell>
          <cell r="H404" t="str">
            <v>NA</v>
          </cell>
          <cell r="I404">
            <v>38947.729166666664</v>
          </cell>
          <cell r="J404">
            <v>39041.729166666664</v>
          </cell>
          <cell r="K404" t="str">
            <v>NA</v>
          </cell>
          <cell r="L404">
            <v>2.14</v>
          </cell>
          <cell r="M404">
            <v>49</v>
          </cell>
          <cell r="N404">
            <v>0</v>
          </cell>
          <cell r="O404">
            <v>0</v>
          </cell>
          <cell r="P404">
            <v>0</v>
          </cell>
          <cell r="T404">
            <v>39041</v>
          </cell>
        </row>
        <row r="405">
          <cell r="B405" t="str">
            <v>DH.280.DD.01</v>
          </cell>
          <cell r="D405" t="str">
            <v>Desenho De Detalhamento - Planta Tubulação</v>
          </cell>
          <cell r="E405" t="str">
            <v>33 dias</v>
          </cell>
          <cell r="F405">
            <v>38895.333333333336</v>
          </cell>
          <cell r="G405">
            <v>38952.333333333336</v>
          </cell>
          <cell r="H405" t="str">
            <v>NA</v>
          </cell>
          <cell r="I405">
            <v>38944.729166666664</v>
          </cell>
          <cell r="J405">
            <v>39000.729166666664</v>
          </cell>
          <cell r="K405" t="str">
            <v>NA</v>
          </cell>
          <cell r="L405">
            <v>1.18</v>
          </cell>
          <cell r="M405">
            <v>27</v>
          </cell>
          <cell r="N405">
            <v>0</v>
          </cell>
          <cell r="O405">
            <v>0</v>
          </cell>
          <cell r="P405">
            <v>0</v>
          </cell>
          <cell r="Q405" t="str">
            <v>39II;394</v>
          </cell>
          <cell r="R405" t="str">
            <v>404;409</v>
          </cell>
          <cell r="S405" t="str">
            <v>EQUIPE TUB</v>
          </cell>
          <cell r="T405">
            <v>39000</v>
          </cell>
        </row>
        <row r="406">
          <cell r="B406" t="str">
            <v>DH.280.IS.01</v>
          </cell>
          <cell r="D406" t="str">
            <v>Isométrico</v>
          </cell>
          <cell r="E406" t="str">
            <v>22 dias</v>
          </cell>
          <cell r="F406">
            <v>38895.333333333336</v>
          </cell>
          <cell r="G406">
            <v>39001.333333333336</v>
          </cell>
          <cell r="H406" t="str">
            <v>NA</v>
          </cell>
          <cell r="I406">
            <v>38932.729166666664</v>
          </cell>
          <cell r="J406">
            <v>39037.729166666664</v>
          </cell>
          <cell r="K406" t="str">
            <v>NA</v>
          </cell>
          <cell r="L406">
            <v>0.79</v>
          </cell>
          <cell r="M406">
            <v>18</v>
          </cell>
          <cell r="N406">
            <v>0</v>
          </cell>
          <cell r="O406">
            <v>0</v>
          </cell>
          <cell r="P406">
            <v>0</v>
          </cell>
          <cell r="Q406">
            <v>403</v>
          </cell>
          <cell r="R406">
            <v>405</v>
          </cell>
          <cell r="S406" t="str">
            <v>EQUIPE TUB</v>
          </cell>
          <cell r="T406">
            <v>39037</v>
          </cell>
        </row>
        <row r="407">
          <cell r="B407" t="str">
            <v>DH.280.LM.01</v>
          </cell>
          <cell r="D407" t="str">
            <v>Lista De Materiais</v>
          </cell>
          <cell r="E407" t="str">
            <v>2 dias</v>
          </cell>
          <cell r="F407">
            <v>38945.333333333336</v>
          </cell>
          <cell r="G407">
            <v>39038.333333333336</v>
          </cell>
          <cell r="H407" t="str">
            <v>NA</v>
          </cell>
          <cell r="I407">
            <v>38947.729166666664</v>
          </cell>
          <cell r="J407">
            <v>39041.729166666664</v>
          </cell>
          <cell r="K407" t="str">
            <v>NA</v>
          </cell>
          <cell r="L407">
            <v>0.17</v>
          </cell>
          <cell r="M407">
            <v>4</v>
          </cell>
          <cell r="N407">
            <v>0</v>
          </cell>
          <cell r="O407">
            <v>0</v>
          </cell>
          <cell r="P407">
            <v>0</v>
          </cell>
          <cell r="Q407">
            <v>404</v>
          </cell>
          <cell r="S407" t="str">
            <v>EQUIPE TUB</v>
          </cell>
          <cell r="T407">
            <v>39041</v>
          </cell>
        </row>
        <row r="408">
          <cell r="D408" t="str">
            <v>Civil</v>
          </cell>
          <cell r="E408" t="str">
            <v>7 dias</v>
          </cell>
          <cell r="F408">
            <v>38895.333333333336</v>
          </cell>
          <cell r="G408">
            <v>38952.333333333336</v>
          </cell>
          <cell r="H408" t="str">
            <v>NA</v>
          </cell>
          <cell r="I408">
            <v>38908.729166666664</v>
          </cell>
          <cell r="J408">
            <v>38960.729166666664</v>
          </cell>
          <cell r="K408" t="str">
            <v>NA</v>
          </cell>
          <cell r="L408">
            <v>0.22</v>
          </cell>
          <cell r="M408">
            <v>5</v>
          </cell>
          <cell r="N408">
            <v>0</v>
          </cell>
          <cell r="O408">
            <v>0</v>
          </cell>
          <cell r="P408">
            <v>0</v>
          </cell>
          <cell r="T408">
            <v>38960</v>
          </cell>
        </row>
        <row r="409">
          <cell r="B409" t="str">
            <v>DC.280.DD.01</v>
          </cell>
          <cell r="D409" t="str">
            <v>Desenho De Detalhamento - Fundações, Bases e Pisos</v>
          </cell>
          <cell r="E409" t="str">
            <v>7 dias</v>
          </cell>
          <cell r="F409">
            <v>38895.333333333336</v>
          </cell>
          <cell r="G409">
            <v>38952.333333333336</v>
          </cell>
          <cell r="H409" t="str">
            <v>NA</v>
          </cell>
          <cell r="I409">
            <v>38908.729166666664</v>
          </cell>
          <cell r="J409">
            <v>38960.729166666664</v>
          </cell>
          <cell r="K409" t="str">
            <v>NA</v>
          </cell>
          <cell r="L409">
            <v>0.22</v>
          </cell>
          <cell r="M409">
            <v>5</v>
          </cell>
          <cell r="N409">
            <v>0</v>
          </cell>
          <cell r="O409">
            <v>0</v>
          </cell>
          <cell r="P409">
            <v>0</v>
          </cell>
          <cell r="Q409" t="str">
            <v>390;397</v>
          </cell>
          <cell r="R409" t="str">
            <v>414;291</v>
          </cell>
          <cell r="S409" t="str">
            <v>EQUIPE CIV</v>
          </cell>
          <cell r="T409">
            <v>38960</v>
          </cell>
        </row>
        <row r="410">
          <cell r="D410" t="str">
            <v>Estrutura Metálica</v>
          </cell>
          <cell r="E410" t="str">
            <v>22 dias</v>
          </cell>
          <cell r="F410">
            <v>38895.333333333336</v>
          </cell>
          <cell r="G410">
            <v>39001.333333333336</v>
          </cell>
          <cell r="H410" t="str">
            <v>NA</v>
          </cell>
          <cell r="I410">
            <v>38924.729166666664</v>
          </cell>
          <cell r="J410">
            <v>39037.729166666664</v>
          </cell>
          <cell r="K410" t="str">
            <v>NA</v>
          </cell>
          <cell r="L410">
            <v>1.81</v>
          </cell>
          <cell r="M410">
            <v>41.5</v>
          </cell>
          <cell r="N410">
            <v>0</v>
          </cell>
          <cell r="O410">
            <v>0</v>
          </cell>
          <cell r="P410">
            <v>0</v>
          </cell>
          <cell r="T410">
            <v>39037</v>
          </cell>
        </row>
        <row r="411">
          <cell r="B411" t="str">
            <v>DD.280.DP.01</v>
          </cell>
          <cell r="D411" t="str">
            <v>Desenho De Projeto</v>
          </cell>
          <cell r="E411" t="str">
            <v>21 dias</v>
          </cell>
          <cell r="F411">
            <v>38895.333333333336</v>
          </cell>
          <cell r="G411">
            <v>39001.333333333336</v>
          </cell>
          <cell r="H411" t="str">
            <v>NA</v>
          </cell>
          <cell r="I411">
            <v>38923.729166666664</v>
          </cell>
          <cell r="J411">
            <v>39035.729166666664</v>
          </cell>
          <cell r="K411" t="str">
            <v>NA</v>
          </cell>
          <cell r="L411">
            <v>0.83</v>
          </cell>
          <cell r="M411">
            <v>19</v>
          </cell>
          <cell r="N411">
            <v>0</v>
          </cell>
          <cell r="O411">
            <v>0</v>
          </cell>
          <cell r="P411">
            <v>0</v>
          </cell>
          <cell r="Q411">
            <v>403</v>
          </cell>
          <cell r="R411" t="str">
            <v>410;411II</v>
          </cell>
          <cell r="S411" t="str">
            <v>EQUIPE MET</v>
          </cell>
          <cell r="T411">
            <v>39035</v>
          </cell>
        </row>
        <row r="412">
          <cell r="B412" t="str">
            <v>DD.280.LM.01</v>
          </cell>
          <cell r="D412" t="str">
            <v>Lista De Materiais</v>
          </cell>
          <cell r="E412" t="str">
            <v>1 dia</v>
          </cell>
          <cell r="F412">
            <v>38924.333333333336</v>
          </cell>
          <cell r="G412">
            <v>39037.333333333336</v>
          </cell>
          <cell r="H412" t="str">
            <v>NA</v>
          </cell>
          <cell r="I412">
            <v>38924.729166666664</v>
          </cell>
          <cell r="J412">
            <v>39037.729166666664</v>
          </cell>
          <cell r="K412" t="str">
            <v>NA</v>
          </cell>
          <cell r="L412">
            <v>0.01</v>
          </cell>
          <cell r="M412">
            <v>0.25</v>
          </cell>
          <cell r="N412">
            <v>0</v>
          </cell>
          <cell r="O412">
            <v>0</v>
          </cell>
          <cell r="P412">
            <v>0</v>
          </cell>
          <cell r="Q412">
            <v>409</v>
          </cell>
          <cell r="S412" t="str">
            <v>EQUIPE MET</v>
          </cell>
          <cell r="T412">
            <v>39037</v>
          </cell>
        </row>
        <row r="413">
          <cell r="B413" t="str">
            <v>DD.280.MC.01</v>
          </cell>
          <cell r="D413" t="str">
            <v>Memória De Cálculo</v>
          </cell>
          <cell r="E413" t="str">
            <v>22 dias</v>
          </cell>
          <cell r="F413">
            <v>38924.333333333336</v>
          </cell>
          <cell r="G413">
            <v>39001.333333333336</v>
          </cell>
          <cell r="H413" t="str">
            <v>NA</v>
          </cell>
          <cell r="I413">
            <v>38924.729166666664</v>
          </cell>
          <cell r="J413">
            <v>39037.729166666664</v>
          </cell>
          <cell r="K413" t="str">
            <v>NA</v>
          </cell>
          <cell r="L413">
            <v>0.97</v>
          </cell>
          <cell r="M413">
            <v>22.25</v>
          </cell>
          <cell r="N413">
            <v>0</v>
          </cell>
          <cell r="O413">
            <v>0</v>
          </cell>
          <cell r="P413">
            <v>0</v>
          </cell>
          <cell r="Q413" t="str">
            <v>409II</v>
          </cell>
          <cell r="S413" t="str">
            <v>EQUIPE MET</v>
          </cell>
          <cell r="T413">
            <v>39037</v>
          </cell>
        </row>
        <row r="414">
          <cell r="D414" t="str">
            <v>Elétrica</v>
          </cell>
          <cell r="E414" t="str">
            <v>26 dias</v>
          </cell>
          <cell r="F414">
            <v>38908.333333333336</v>
          </cell>
          <cell r="G414">
            <v>38961.333333333336</v>
          </cell>
          <cell r="H414" t="str">
            <v>NA</v>
          </cell>
          <cell r="I414">
            <v>38929.729166666664</v>
          </cell>
          <cell r="J414">
            <v>39000.729166666664</v>
          </cell>
          <cell r="K414" t="str">
            <v>NA</v>
          </cell>
          <cell r="L414">
            <v>0.52</v>
          </cell>
          <cell r="M414">
            <v>12</v>
          </cell>
          <cell r="N414">
            <v>0</v>
          </cell>
          <cell r="O414">
            <v>0</v>
          </cell>
          <cell r="P414">
            <v>0</v>
          </cell>
          <cell r="T414">
            <v>39000</v>
          </cell>
        </row>
        <row r="415">
          <cell r="D415" t="str">
            <v>Desenho De Detalhamento</v>
          </cell>
          <cell r="E415" t="str">
            <v>26 dias</v>
          </cell>
          <cell r="F415">
            <v>38908.333333333336</v>
          </cell>
          <cell r="G415">
            <v>38961.333333333336</v>
          </cell>
          <cell r="H415" t="str">
            <v>NA</v>
          </cell>
          <cell r="I415">
            <v>38929.729166666664</v>
          </cell>
          <cell r="J415">
            <v>39000.729166666664</v>
          </cell>
          <cell r="K415" t="str">
            <v>NA</v>
          </cell>
          <cell r="L415">
            <v>0.52</v>
          </cell>
          <cell r="M415">
            <v>12</v>
          </cell>
          <cell r="N415">
            <v>0</v>
          </cell>
          <cell r="O415">
            <v>0</v>
          </cell>
          <cell r="P415">
            <v>0</v>
          </cell>
          <cell r="T415">
            <v>39000</v>
          </cell>
        </row>
        <row r="416">
          <cell r="B416" t="str">
            <v>DE.280.DD.01</v>
          </cell>
          <cell r="D416" t="str">
            <v>Disposição De Força, Controle e Aterramento</v>
          </cell>
          <cell r="E416" t="str">
            <v>15 dias</v>
          </cell>
          <cell r="F416">
            <v>38908.333333333336</v>
          </cell>
          <cell r="G416">
            <v>38961.333333333336</v>
          </cell>
          <cell r="H416" t="str">
            <v>NA</v>
          </cell>
          <cell r="I416">
            <v>38929.729166666664</v>
          </cell>
          <cell r="J416">
            <v>38985.729166666664</v>
          </cell>
          <cell r="K416" t="str">
            <v>NA</v>
          </cell>
          <cell r="L416">
            <v>0.31</v>
          </cell>
          <cell r="M416">
            <v>7</v>
          </cell>
          <cell r="N416">
            <v>0</v>
          </cell>
          <cell r="O416">
            <v>0</v>
          </cell>
          <cell r="P416">
            <v>0</v>
          </cell>
          <cell r="Q416">
            <v>407</v>
          </cell>
          <cell r="R416">
            <v>415</v>
          </cell>
          <cell r="S416" t="str">
            <v>EQUIPE ELE</v>
          </cell>
          <cell r="T416">
            <v>38985</v>
          </cell>
        </row>
        <row r="417">
          <cell r="B417" t="str">
            <v>DE.280.DD.02</v>
          </cell>
          <cell r="D417" t="str">
            <v>Iluminação</v>
          </cell>
          <cell r="E417" t="str">
            <v>11 dias</v>
          </cell>
          <cell r="F417">
            <v>38908.333333333336</v>
          </cell>
          <cell r="G417">
            <v>38986.333333333336</v>
          </cell>
          <cell r="H417" t="str">
            <v>NA</v>
          </cell>
          <cell r="I417">
            <v>38929.729166666664</v>
          </cell>
          <cell r="J417">
            <v>39000.729166666664</v>
          </cell>
          <cell r="K417" t="str">
            <v>NA</v>
          </cell>
          <cell r="L417">
            <v>0.22</v>
          </cell>
          <cell r="M417">
            <v>5</v>
          </cell>
          <cell r="N417">
            <v>0</v>
          </cell>
          <cell r="O417">
            <v>0</v>
          </cell>
          <cell r="P417">
            <v>0</v>
          </cell>
          <cell r="Q417">
            <v>414</v>
          </cell>
          <cell r="S417" t="str">
            <v>EQUIPE ELE</v>
          </cell>
          <cell r="T417">
            <v>39000</v>
          </cell>
        </row>
        <row r="418">
          <cell r="D418" t="str">
            <v>Instrumentação</v>
          </cell>
          <cell r="E418" t="str">
            <v>8 dias</v>
          </cell>
          <cell r="F418">
            <v>38895.333333333336</v>
          </cell>
          <cell r="G418">
            <v>39013.333333333336</v>
          </cell>
          <cell r="H418" t="str">
            <v>NA</v>
          </cell>
          <cell r="I418">
            <v>38905.729166666664</v>
          </cell>
          <cell r="J418">
            <v>39022.729166666664</v>
          </cell>
          <cell r="K418" t="str">
            <v>NA</v>
          </cell>
          <cell r="L418">
            <v>0.09</v>
          </cell>
          <cell r="M418">
            <v>2</v>
          </cell>
          <cell r="N418">
            <v>0</v>
          </cell>
          <cell r="O418">
            <v>0</v>
          </cell>
          <cell r="P418">
            <v>0</v>
          </cell>
          <cell r="T418">
            <v>39022</v>
          </cell>
        </row>
        <row r="419">
          <cell r="B419" t="str">
            <v>DT.280.AJ.01</v>
          </cell>
          <cell r="D419" t="str">
            <v>Arranjos/ Layout’s/ Plano Diretor - Locação De Instrumentos</v>
          </cell>
          <cell r="E419" t="str">
            <v>8 dias</v>
          </cell>
          <cell r="F419">
            <v>38895.333333333336</v>
          </cell>
          <cell r="G419">
            <v>39013.333333333336</v>
          </cell>
          <cell r="H419" t="str">
            <v>NA</v>
          </cell>
          <cell r="I419">
            <v>38905.729166666664</v>
          </cell>
          <cell r="J419">
            <v>39022.729166666664</v>
          </cell>
          <cell r="K419" t="str">
            <v>NA</v>
          </cell>
          <cell r="L419">
            <v>0.09</v>
          </cell>
          <cell r="M419">
            <v>2</v>
          </cell>
          <cell r="N419">
            <v>0</v>
          </cell>
          <cell r="O419">
            <v>0</v>
          </cell>
          <cell r="P419">
            <v>0</v>
          </cell>
          <cell r="Q419">
            <v>82</v>
          </cell>
          <cell r="R419" t="str">
            <v>205;302</v>
          </cell>
          <cell r="S419" t="str">
            <v>EQUIPE TSA</v>
          </cell>
          <cell r="T419">
            <v>39022</v>
          </cell>
        </row>
        <row r="420">
          <cell r="B420" t="str">
            <v>1.1.15</v>
          </cell>
          <cell r="C420" t="str">
            <v>290A</v>
          </cell>
          <cell r="D420" t="str">
            <v>Estocagem/ Carregamento Ferrovia (1D)</v>
          </cell>
          <cell r="E420" t="str">
            <v>189 dias</v>
          </cell>
          <cell r="F420">
            <v>38783.333333333336</v>
          </cell>
          <cell r="G420">
            <v>38783.333333333336</v>
          </cell>
          <cell r="H420">
            <v>38783.333333333336</v>
          </cell>
          <cell r="I420" t="str">
            <v>NA</v>
          </cell>
          <cell r="J420">
            <v>39066.729166666664</v>
          </cell>
          <cell r="K420" t="str">
            <v>NA</v>
          </cell>
          <cell r="L420">
            <v>8.65</v>
          </cell>
          <cell r="M420">
            <v>197.88</v>
          </cell>
          <cell r="N420">
            <v>3.6</v>
          </cell>
          <cell r="O420">
            <v>1.82</v>
          </cell>
          <cell r="P420">
            <v>1.82</v>
          </cell>
          <cell r="T420">
            <v>39066</v>
          </cell>
        </row>
        <row r="421">
          <cell r="D421" t="str">
            <v>Projeto Básico</v>
          </cell>
          <cell r="E421" t="str">
            <v>127 dias</v>
          </cell>
          <cell r="F421">
            <v>38783.333333333336</v>
          </cell>
          <cell r="G421">
            <v>38783.333333333336</v>
          </cell>
          <cell r="H421">
            <v>38783.333333333336</v>
          </cell>
          <cell r="I421">
            <v>38789.729166666664</v>
          </cell>
          <cell r="J421">
            <v>38973.729166666664</v>
          </cell>
          <cell r="K421" t="str">
            <v>NA</v>
          </cell>
          <cell r="L421">
            <v>1.54</v>
          </cell>
          <cell r="M421">
            <v>35.130000000000003</v>
          </cell>
          <cell r="N421">
            <v>3.6</v>
          </cell>
          <cell r="O421">
            <v>10.25</v>
          </cell>
          <cell r="P421">
            <v>10.25</v>
          </cell>
          <cell r="T421">
            <v>38973</v>
          </cell>
        </row>
        <row r="422">
          <cell r="D422" t="str">
            <v>Processo</v>
          </cell>
          <cell r="E422" t="str">
            <v>20 dias</v>
          </cell>
          <cell r="F422">
            <v>38783.333333333336</v>
          </cell>
          <cell r="G422">
            <v>38783.333333333336</v>
          </cell>
          <cell r="H422">
            <v>38783.333333333336</v>
          </cell>
          <cell r="I422">
            <v>38789.729166666664</v>
          </cell>
          <cell r="J422">
            <v>38810.729166666664</v>
          </cell>
          <cell r="K422" t="str">
            <v>NA</v>
          </cell>
          <cell r="L422">
            <v>0.08</v>
          </cell>
          <cell r="M422">
            <v>1.75</v>
          </cell>
          <cell r="N422">
            <v>1.58</v>
          </cell>
          <cell r="O422">
            <v>90</v>
          </cell>
          <cell r="P422">
            <v>90</v>
          </cell>
          <cell r="T422">
            <v>38810</v>
          </cell>
        </row>
        <row r="423">
          <cell r="B423" t="str">
            <v>BP.290.RT.01</v>
          </cell>
          <cell r="D423" t="str">
            <v>Relatório Técnico - Estudos Viabilidade Carregamento</v>
          </cell>
          <cell r="E423" t="str">
            <v>20 dias</v>
          </cell>
          <cell r="F423">
            <v>38783.333333333336</v>
          </cell>
          <cell r="G423">
            <v>38783.333333333336</v>
          </cell>
          <cell r="H423">
            <v>38783.333333333336</v>
          </cell>
          <cell r="I423">
            <v>38789.729166666664</v>
          </cell>
          <cell r="J423">
            <v>38810.729166666664</v>
          </cell>
          <cell r="K423" t="str">
            <v>NA</v>
          </cell>
          <cell r="L423">
            <v>0.08</v>
          </cell>
          <cell r="M423">
            <v>1.75</v>
          </cell>
          <cell r="N423">
            <v>1.58</v>
          </cell>
          <cell r="O423">
            <v>90</v>
          </cell>
          <cell r="P423">
            <v>90</v>
          </cell>
          <cell r="Q423" t="str">
            <v>14II</v>
          </cell>
          <cell r="S423" t="str">
            <v>EQUIPE PRO</v>
          </cell>
          <cell r="T423">
            <v>38810</v>
          </cell>
        </row>
        <row r="424">
          <cell r="D424" t="str">
            <v>Mecânica</v>
          </cell>
          <cell r="E424" t="str">
            <v>18 dias</v>
          </cell>
          <cell r="F424" t="str">
            <v>NA</v>
          </cell>
          <cell r="G424">
            <v>38940.333333333336</v>
          </cell>
          <cell r="H424" t="str">
            <v>NA</v>
          </cell>
          <cell r="I424" t="str">
            <v>NA</v>
          </cell>
          <cell r="J424">
            <v>38971.729166666664</v>
          </cell>
          <cell r="K424" t="str">
            <v>NA</v>
          </cell>
          <cell r="L424">
            <v>0.94</v>
          </cell>
          <cell r="M424">
            <v>21.5</v>
          </cell>
          <cell r="N424">
            <v>0</v>
          </cell>
          <cell r="O424">
            <v>0</v>
          </cell>
          <cell r="P424">
            <v>0</v>
          </cell>
          <cell r="T424">
            <v>38971</v>
          </cell>
        </row>
        <row r="425">
          <cell r="D425" t="str">
            <v>Desenho Básico</v>
          </cell>
          <cell r="E425" t="str">
            <v>18 dias</v>
          </cell>
          <cell r="F425" t="str">
            <v>NA</v>
          </cell>
          <cell r="G425">
            <v>38940.333333333336</v>
          </cell>
          <cell r="H425" t="str">
            <v>NA</v>
          </cell>
          <cell r="I425" t="str">
            <v>NA</v>
          </cell>
          <cell r="J425">
            <v>38971.729166666664</v>
          </cell>
          <cell r="K425" t="str">
            <v>NA</v>
          </cell>
          <cell r="L425">
            <v>0.61</v>
          </cell>
          <cell r="M425">
            <v>14</v>
          </cell>
          <cell r="N425">
            <v>0</v>
          </cell>
          <cell r="O425">
            <v>0</v>
          </cell>
          <cell r="P425">
            <v>0</v>
          </cell>
          <cell r="R425">
            <v>436</v>
          </cell>
          <cell r="T425">
            <v>38971</v>
          </cell>
        </row>
        <row r="426">
          <cell r="B426" t="str">
            <v>BB.290.DB.01</v>
          </cell>
          <cell r="D426" t="str">
            <v>Arranjo Geral</v>
          </cell>
          <cell r="E426" t="str">
            <v>10 dias</v>
          </cell>
          <cell r="F426" t="str">
            <v>NA</v>
          </cell>
          <cell r="G426">
            <v>38940.333333333336</v>
          </cell>
          <cell r="H426" t="str">
            <v>NA</v>
          </cell>
          <cell r="I426" t="str">
            <v>NA</v>
          </cell>
          <cell r="J426">
            <v>38957.729166666664</v>
          </cell>
          <cell r="K426" t="str">
            <v>NA</v>
          </cell>
          <cell r="L426">
            <v>0.31</v>
          </cell>
          <cell r="M426">
            <v>7</v>
          </cell>
          <cell r="N426">
            <v>0</v>
          </cell>
          <cell r="O426">
            <v>0</v>
          </cell>
          <cell r="P426">
            <v>0</v>
          </cell>
          <cell r="Q426" t="str">
            <v>162II</v>
          </cell>
          <cell r="R426" t="str">
            <v>425;426II;428;433;444</v>
          </cell>
          <cell r="S426" t="str">
            <v>EQUIPE MEC</v>
          </cell>
          <cell r="T426">
            <v>38957</v>
          </cell>
        </row>
        <row r="427">
          <cell r="B427" t="str">
            <v>BB.290.DB.02</v>
          </cell>
          <cell r="D427" t="str">
            <v>Transportador/ Alimentador</v>
          </cell>
          <cell r="E427" t="str">
            <v>8 dias</v>
          </cell>
          <cell r="F427" t="str">
            <v>NA</v>
          </cell>
          <cell r="G427">
            <v>38958.333333333336</v>
          </cell>
          <cell r="H427" t="str">
            <v>NA</v>
          </cell>
          <cell r="I427" t="str">
            <v>NA</v>
          </cell>
          <cell r="J427">
            <v>38971.729166666664</v>
          </cell>
          <cell r="K427" t="str">
            <v>NA</v>
          </cell>
          <cell r="L427">
            <v>0.31</v>
          </cell>
          <cell r="M427">
            <v>7</v>
          </cell>
          <cell r="N427">
            <v>0</v>
          </cell>
          <cell r="O427">
            <v>0</v>
          </cell>
          <cell r="P427">
            <v>0</v>
          </cell>
          <cell r="Q427">
            <v>424</v>
          </cell>
          <cell r="S427" t="str">
            <v>EQUIPE MEC</v>
          </cell>
          <cell r="T427">
            <v>38971</v>
          </cell>
        </row>
        <row r="428">
          <cell r="B428" t="str">
            <v>BB.290.FD.01</v>
          </cell>
          <cell r="D428" t="str">
            <v>Folha De Dados - Transportador/ Alimentador</v>
          </cell>
          <cell r="E428" t="str">
            <v>7 dias</v>
          </cell>
          <cell r="F428" t="str">
            <v>NA</v>
          </cell>
          <cell r="G428">
            <v>38940.333333333336</v>
          </cell>
          <cell r="H428" t="str">
            <v>NA</v>
          </cell>
          <cell r="I428" t="str">
            <v>NA</v>
          </cell>
          <cell r="J428">
            <v>38952.729166666664</v>
          </cell>
          <cell r="K428" t="str">
            <v>NA</v>
          </cell>
          <cell r="L428">
            <v>0.33</v>
          </cell>
          <cell r="M428">
            <v>7.5</v>
          </cell>
          <cell r="N428">
            <v>0</v>
          </cell>
          <cell r="O428">
            <v>0</v>
          </cell>
          <cell r="P428">
            <v>0</v>
          </cell>
          <cell r="Q428" t="str">
            <v>424II</v>
          </cell>
          <cell r="S428" t="str">
            <v>EQUIPE MEC</v>
          </cell>
          <cell r="T428">
            <v>38952</v>
          </cell>
        </row>
        <row r="429">
          <cell r="D429" t="str">
            <v>Tubulação</v>
          </cell>
          <cell r="E429" t="str">
            <v>10 dias</v>
          </cell>
          <cell r="F429" t="str">
            <v>NA</v>
          </cell>
          <cell r="G429">
            <v>38958.333333333336</v>
          </cell>
          <cell r="H429" t="str">
            <v>NA</v>
          </cell>
          <cell r="I429" t="str">
            <v>NA</v>
          </cell>
          <cell r="J429">
            <v>38973.729166666664</v>
          </cell>
          <cell r="K429" t="str">
            <v>NA</v>
          </cell>
          <cell r="L429">
            <v>0.17</v>
          </cell>
          <cell r="M429">
            <v>4</v>
          </cell>
          <cell r="N429">
            <v>0</v>
          </cell>
          <cell r="O429">
            <v>0</v>
          </cell>
          <cell r="P429">
            <v>0</v>
          </cell>
          <cell r="T429">
            <v>38973</v>
          </cell>
        </row>
        <row r="430">
          <cell r="B430" t="str">
            <v>BH.290.DB.01</v>
          </cell>
          <cell r="D430" t="str">
            <v>Desenho Básico - Planta/ Cortes</v>
          </cell>
          <cell r="E430" t="str">
            <v>6 dias</v>
          </cell>
          <cell r="F430" t="str">
            <v>NA</v>
          </cell>
          <cell r="G430">
            <v>38958.333333333336</v>
          </cell>
          <cell r="H430" t="str">
            <v>NA</v>
          </cell>
          <cell r="I430" t="str">
            <v>NA</v>
          </cell>
          <cell r="J430">
            <v>38965.729166666664</v>
          </cell>
          <cell r="K430" t="str">
            <v>NA</v>
          </cell>
          <cell r="L430">
            <v>0.09</v>
          </cell>
          <cell r="M430">
            <v>2</v>
          </cell>
          <cell r="N430">
            <v>0</v>
          </cell>
          <cell r="O430">
            <v>0</v>
          </cell>
          <cell r="P430">
            <v>0</v>
          </cell>
          <cell r="Q430" t="str">
            <v>39II;424</v>
          </cell>
          <cell r="R430" t="str">
            <v>429II;438TI+20 dias</v>
          </cell>
          <cell r="S430" t="str">
            <v>EQUIPE TUB</v>
          </cell>
          <cell r="T430">
            <v>38965</v>
          </cell>
        </row>
        <row r="431">
          <cell r="B431" t="str">
            <v>BH.290.ET.01</v>
          </cell>
          <cell r="D431" t="str">
            <v>Especificação Técnica</v>
          </cell>
          <cell r="E431" t="str">
            <v>10 dias</v>
          </cell>
          <cell r="F431" t="str">
            <v>NA</v>
          </cell>
          <cell r="G431">
            <v>38958.333333333336</v>
          </cell>
          <cell r="H431" t="str">
            <v>NA</v>
          </cell>
          <cell r="I431" t="str">
            <v>NA</v>
          </cell>
          <cell r="J431">
            <v>38973.729166666664</v>
          </cell>
          <cell r="K431" t="str">
            <v>NA</v>
          </cell>
          <cell r="L431">
            <v>0.09</v>
          </cell>
          <cell r="M431">
            <v>2</v>
          </cell>
          <cell r="N431">
            <v>0</v>
          </cell>
          <cell r="O431">
            <v>0</v>
          </cell>
          <cell r="P431">
            <v>0</v>
          </cell>
          <cell r="Q431" t="str">
            <v>39II;428II</v>
          </cell>
          <cell r="S431" t="str">
            <v>EQUIPE TUB</v>
          </cell>
          <cell r="T431">
            <v>38973</v>
          </cell>
        </row>
        <row r="432">
          <cell r="D432" t="str">
            <v>Civil</v>
          </cell>
          <cell r="E432" t="str">
            <v>6 dias</v>
          </cell>
          <cell r="F432" t="str">
            <v>NA</v>
          </cell>
          <cell r="G432">
            <v>38918.333333333336</v>
          </cell>
          <cell r="H432">
            <v>38918.333333333336</v>
          </cell>
          <cell r="I432" t="str">
            <v>NA</v>
          </cell>
          <cell r="J432">
            <v>38925.729166666664</v>
          </cell>
          <cell r="K432" t="str">
            <v>NA</v>
          </cell>
          <cell r="L432">
            <v>0.1</v>
          </cell>
          <cell r="M432">
            <v>2.25</v>
          </cell>
          <cell r="N432">
            <v>2.0299999999999998</v>
          </cell>
          <cell r="O432">
            <v>90</v>
          </cell>
          <cell r="P432">
            <v>90</v>
          </cell>
          <cell r="T432">
            <v>38925</v>
          </cell>
        </row>
        <row r="433">
          <cell r="B433" t="str">
            <v>BC.290.DB.01</v>
          </cell>
          <cell r="D433" t="str">
            <v>Desenho Básico - Locação De Sondagens</v>
          </cell>
          <cell r="E433" t="str">
            <v>6 dias</v>
          </cell>
          <cell r="F433" t="str">
            <v>NA</v>
          </cell>
          <cell r="G433">
            <v>38918.333333333336</v>
          </cell>
          <cell r="H433">
            <v>38918.333333333336</v>
          </cell>
          <cell r="I433" t="str">
            <v>NA</v>
          </cell>
          <cell r="J433">
            <v>38925.729166666664</v>
          </cell>
          <cell r="K433" t="str">
            <v>NA</v>
          </cell>
          <cell r="L433">
            <v>0.1</v>
          </cell>
          <cell r="M433">
            <v>2.25</v>
          </cell>
          <cell r="N433">
            <v>2.0299999999999998</v>
          </cell>
          <cell r="O433">
            <v>90</v>
          </cell>
          <cell r="P433">
            <v>90</v>
          </cell>
          <cell r="Q433" t="str">
            <v>16II</v>
          </cell>
          <cell r="S433" t="str">
            <v>EQUIPE CIV</v>
          </cell>
          <cell r="T433">
            <v>38925</v>
          </cell>
        </row>
        <row r="434">
          <cell r="D434" t="str">
            <v>Estrutura Metálica</v>
          </cell>
          <cell r="E434" t="str">
            <v>5 dias</v>
          </cell>
          <cell r="F434" t="str">
            <v>NA</v>
          </cell>
          <cell r="G434">
            <v>38958.333333333336</v>
          </cell>
          <cell r="H434" t="str">
            <v>NA</v>
          </cell>
          <cell r="I434" t="str">
            <v>NA</v>
          </cell>
          <cell r="J434">
            <v>38964.729166666664</v>
          </cell>
          <cell r="K434" t="str">
            <v>NA</v>
          </cell>
          <cell r="L434">
            <v>0.25</v>
          </cell>
          <cell r="M434">
            <v>5.63</v>
          </cell>
          <cell r="N434">
            <v>0</v>
          </cell>
          <cell r="O434">
            <v>0</v>
          </cell>
          <cell r="P434">
            <v>0</v>
          </cell>
          <cell r="T434">
            <v>38964</v>
          </cell>
        </row>
        <row r="435">
          <cell r="B435" t="str">
            <v>BD.290.MC.01</v>
          </cell>
          <cell r="D435" t="str">
            <v>Memória De Cálculo</v>
          </cell>
          <cell r="E435" t="str">
            <v>5 dias</v>
          </cell>
          <cell r="F435" t="str">
            <v>NA</v>
          </cell>
          <cell r="G435">
            <v>38958.333333333336</v>
          </cell>
          <cell r="H435" t="str">
            <v>NA</v>
          </cell>
          <cell r="I435" t="str">
            <v>NA</v>
          </cell>
          <cell r="J435">
            <v>38964.729166666664</v>
          </cell>
          <cell r="K435" t="str">
            <v>NA</v>
          </cell>
          <cell r="L435">
            <v>0.25</v>
          </cell>
          <cell r="M435">
            <v>5.63</v>
          </cell>
          <cell r="N435">
            <v>0</v>
          </cell>
          <cell r="O435">
            <v>0</v>
          </cell>
          <cell r="P435">
            <v>0</v>
          </cell>
          <cell r="Q435">
            <v>424</v>
          </cell>
          <cell r="R435" t="str">
            <v>467TI+20 dias</v>
          </cell>
          <cell r="S435" t="str">
            <v>EQUIPE MET</v>
          </cell>
          <cell r="T435">
            <v>38964</v>
          </cell>
        </row>
        <row r="436">
          <cell r="D436" t="str">
            <v>Projeto Detalhado</v>
          </cell>
          <cell r="E436" t="str">
            <v>72 dias</v>
          </cell>
          <cell r="F436" t="str">
            <v>NA</v>
          </cell>
          <cell r="G436">
            <v>38958.333333333336</v>
          </cell>
          <cell r="H436" t="str">
            <v>NA</v>
          </cell>
          <cell r="I436" t="str">
            <v>NA</v>
          </cell>
          <cell r="J436">
            <v>39066.729166666664</v>
          </cell>
          <cell r="K436" t="str">
            <v>NA</v>
          </cell>
          <cell r="L436">
            <v>7.11</v>
          </cell>
          <cell r="M436">
            <v>162.75</v>
          </cell>
          <cell r="N436">
            <v>0</v>
          </cell>
          <cell r="O436">
            <v>0</v>
          </cell>
          <cell r="P436">
            <v>0</v>
          </cell>
          <cell r="T436">
            <v>39066</v>
          </cell>
        </row>
        <row r="437">
          <cell r="D437" t="str">
            <v>Mecânica</v>
          </cell>
          <cell r="E437" t="str">
            <v>20 dias</v>
          </cell>
          <cell r="F437" t="str">
            <v>NA</v>
          </cell>
          <cell r="G437">
            <v>38993.333333333336</v>
          </cell>
          <cell r="H437" t="str">
            <v>NA</v>
          </cell>
          <cell r="I437" t="str">
            <v>NA</v>
          </cell>
          <cell r="J437">
            <v>39022.729166666664</v>
          </cell>
          <cell r="K437" t="str">
            <v>NA</v>
          </cell>
          <cell r="L437">
            <v>0.52</v>
          </cell>
          <cell r="M437">
            <v>12</v>
          </cell>
          <cell r="N437">
            <v>0</v>
          </cell>
          <cell r="O437">
            <v>0</v>
          </cell>
          <cell r="P437">
            <v>0</v>
          </cell>
          <cell r="T437">
            <v>39022</v>
          </cell>
        </row>
        <row r="438">
          <cell r="B438" t="str">
            <v>DB.290.DD.01</v>
          </cell>
          <cell r="D438" t="str">
            <v>Des. Det. - Silo/ Moega/ Válvula Carregamento</v>
          </cell>
          <cell r="E438" t="str">
            <v>20 dias</v>
          </cell>
          <cell r="F438" t="str">
            <v>NA</v>
          </cell>
          <cell r="G438">
            <v>38993.333333333336</v>
          </cell>
          <cell r="H438" t="str">
            <v>NA</v>
          </cell>
          <cell r="I438" t="str">
            <v>NA</v>
          </cell>
          <cell r="J438">
            <v>39022.729166666664</v>
          </cell>
          <cell r="K438" t="str">
            <v>NA</v>
          </cell>
          <cell r="L438">
            <v>0.52</v>
          </cell>
          <cell r="M438">
            <v>12</v>
          </cell>
          <cell r="N438">
            <v>0</v>
          </cell>
          <cell r="O438">
            <v>0</v>
          </cell>
          <cell r="P438">
            <v>0</v>
          </cell>
          <cell r="Q438" t="str">
            <v>170;423</v>
          </cell>
          <cell r="S438" t="str">
            <v>EQUIPE MEC</v>
          </cell>
          <cell r="T438">
            <v>39022</v>
          </cell>
        </row>
        <row r="439">
          <cell r="D439" t="str">
            <v>Tubulação</v>
          </cell>
          <cell r="E439" t="str">
            <v>22 dias</v>
          </cell>
          <cell r="F439" t="str">
            <v>NA</v>
          </cell>
          <cell r="G439">
            <v>38996.333333333336</v>
          </cell>
          <cell r="H439" t="str">
            <v>NA</v>
          </cell>
          <cell r="I439" t="str">
            <v>NA</v>
          </cell>
          <cell r="J439">
            <v>39031.729166666664</v>
          </cell>
          <cell r="K439" t="str">
            <v>NA</v>
          </cell>
          <cell r="L439">
            <v>0.7</v>
          </cell>
          <cell r="M439">
            <v>16.13</v>
          </cell>
          <cell r="N439">
            <v>0</v>
          </cell>
          <cell r="O439">
            <v>0</v>
          </cell>
          <cell r="P439">
            <v>0</v>
          </cell>
          <cell r="T439">
            <v>39031</v>
          </cell>
        </row>
        <row r="440">
          <cell r="B440" t="str">
            <v>DH.290.DD.01</v>
          </cell>
          <cell r="D440" t="str">
            <v>Des. Det. - Agua Serviço e Incêndio/ Ar</v>
          </cell>
          <cell r="E440" t="str">
            <v>8 dias</v>
          </cell>
          <cell r="F440" t="str">
            <v>NA</v>
          </cell>
          <cell r="G440">
            <v>38996.333333333336</v>
          </cell>
          <cell r="H440" t="str">
            <v>NA</v>
          </cell>
          <cell r="I440" t="str">
            <v>NA</v>
          </cell>
          <cell r="J440">
            <v>39009.729166666664</v>
          </cell>
          <cell r="K440" t="str">
            <v>NA</v>
          </cell>
          <cell r="L440">
            <v>0.22</v>
          </cell>
          <cell r="M440">
            <v>5</v>
          </cell>
          <cell r="N440">
            <v>0</v>
          </cell>
          <cell r="O440">
            <v>0</v>
          </cell>
          <cell r="P440">
            <v>0</v>
          </cell>
          <cell r="Q440" t="str">
            <v>39II;428TI+20 dias</v>
          </cell>
          <cell r="R440" t="str">
            <v>439;448</v>
          </cell>
          <cell r="S440" t="str">
            <v>EQUIPE TUB</v>
          </cell>
          <cell r="T440">
            <v>39009</v>
          </cell>
        </row>
        <row r="441">
          <cell r="B441" t="str">
            <v>DH.290.IS.01</v>
          </cell>
          <cell r="D441" t="str">
            <v>Isométrico</v>
          </cell>
          <cell r="E441" t="str">
            <v>10 dias</v>
          </cell>
          <cell r="F441" t="str">
            <v>NA</v>
          </cell>
          <cell r="G441">
            <v>39010.333333333336</v>
          </cell>
          <cell r="H441" t="str">
            <v>NA</v>
          </cell>
          <cell r="I441" t="str">
            <v>NA</v>
          </cell>
          <cell r="J441">
            <v>39027.729166666664</v>
          </cell>
          <cell r="K441" t="str">
            <v>NA</v>
          </cell>
          <cell r="L441">
            <v>0.35</v>
          </cell>
          <cell r="M441">
            <v>8</v>
          </cell>
          <cell r="N441">
            <v>0</v>
          </cell>
          <cell r="O441">
            <v>0</v>
          </cell>
          <cell r="P441">
            <v>0</v>
          </cell>
          <cell r="Q441">
            <v>438</v>
          </cell>
          <cell r="R441">
            <v>440</v>
          </cell>
          <cell r="S441" t="str">
            <v>EQUIPE TUB</v>
          </cell>
          <cell r="T441">
            <v>39027</v>
          </cell>
        </row>
        <row r="442">
          <cell r="B442" t="str">
            <v>DH.290.LC.01</v>
          </cell>
          <cell r="D442" t="str">
            <v>Lista De Linhas/ Cabos</v>
          </cell>
          <cell r="E442" t="str">
            <v>2 dias</v>
          </cell>
          <cell r="F442" t="str">
            <v>NA</v>
          </cell>
          <cell r="G442">
            <v>39028.333333333336</v>
          </cell>
          <cell r="H442" t="str">
            <v>NA</v>
          </cell>
          <cell r="I442" t="str">
            <v>NA</v>
          </cell>
          <cell r="J442">
            <v>39029.729166666664</v>
          </cell>
          <cell r="K442" t="str">
            <v>NA</v>
          </cell>
          <cell r="L442">
            <v>0.05</v>
          </cell>
          <cell r="M442">
            <v>1.25</v>
          </cell>
          <cell r="N442">
            <v>0</v>
          </cell>
          <cell r="O442">
            <v>0</v>
          </cell>
          <cell r="P442">
            <v>0</v>
          </cell>
          <cell r="Q442">
            <v>439</v>
          </cell>
          <cell r="R442">
            <v>441</v>
          </cell>
          <cell r="S442" t="str">
            <v>EQUIPE TUB</v>
          </cell>
          <cell r="T442">
            <v>39029</v>
          </cell>
        </row>
        <row r="443">
          <cell r="B443" t="str">
            <v>DH.290.LM.01</v>
          </cell>
          <cell r="D443" t="str">
            <v>Lista De Materiais</v>
          </cell>
          <cell r="E443" t="str">
            <v>2 dias</v>
          </cell>
          <cell r="F443" t="str">
            <v>NA</v>
          </cell>
          <cell r="G443">
            <v>39030.333333333336</v>
          </cell>
          <cell r="H443" t="str">
            <v>NA</v>
          </cell>
          <cell r="I443" t="str">
            <v>NA</v>
          </cell>
          <cell r="J443">
            <v>39031.729166666664</v>
          </cell>
          <cell r="K443" t="str">
            <v>NA</v>
          </cell>
          <cell r="L443">
            <v>0.08</v>
          </cell>
          <cell r="M443">
            <v>1.88</v>
          </cell>
          <cell r="N443">
            <v>0</v>
          </cell>
          <cell r="O443">
            <v>0</v>
          </cell>
          <cell r="P443">
            <v>0</v>
          </cell>
          <cell r="Q443">
            <v>440</v>
          </cell>
          <cell r="S443" t="str">
            <v>EQUIPE TUB</v>
          </cell>
          <cell r="T443">
            <v>39031</v>
          </cell>
        </row>
        <row r="444">
          <cell r="D444" t="str">
            <v>Civil</v>
          </cell>
          <cell r="E444" t="str">
            <v>72 dias</v>
          </cell>
          <cell r="F444" t="str">
            <v>NA</v>
          </cell>
          <cell r="G444">
            <v>38958.333333333336</v>
          </cell>
          <cell r="H444" t="str">
            <v>NA</v>
          </cell>
          <cell r="I444" t="str">
            <v>NA</v>
          </cell>
          <cell r="J444">
            <v>39066.729166666664</v>
          </cell>
          <cell r="K444" t="str">
            <v>NA</v>
          </cell>
          <cell r="L444">
            <v>3.98</v>
          </cell>
          <cell r="M444">
            <v>91</v>
          </cell>
          <cell r="N444">
            <v>0</v>
          </cell>
          <cell r="O444">
            <v>0</v>
          </cell>
          <cell r="P444">
            <v>0</v>
          </cell>
          <cell r="T444">
            <v>39066</v>
          </cell>
        </row>
        <row r="445">
          <cell r="D445" t="str">
            <v>Desenho De Detalhamento</v>
          </cell>
          <cell r="E445" t="str">
            <v>72 dias</v>
          </cell>
          <cell r="F445" t="str">
            <v>NA</v>
          </cell>
          <cell r="G445">
            <v>38958.333333333336</v>
          </cell>
          <cell r="H445" t="str">
            <v>NA</v>
          </cell>
          <cell r="I445" t="str">
            <v>NA</v>
          </cell>
          <cell r="J445">
            <v>39066.729166666664</v>
          </cell>
          <cell r="K445" t="str">
            <v>NA</v>
          </cell>
          <cell r="L445">
            <v>3.98</v>
          </cell>
          <cell r="M445">
            <v>91</v>
          </cell>
          <cell r="N445">
            <v>0</v>
          </cell>
          <cell r="O445">
            <v>0</v>
          </cell>
          <cell r="P445">
            <v>0</v>
          </cell>
          <cell r="T445">
            <v>39066</v>
          </cell>
        </row>
        <row r="446">
          <cell r="B446" t="str">
            <v>DC.290.DD.01</v>
          </cell>
          <cell r="D446" t="str">
            <v>Terraplenagem/ Drenagem</v>
          </cell>
          <cell r="E446" t="str">
            <v>20 dias</v>
          </cell>
          <cell r="F446" t="str">
            <v>NA</v>
          </cell>
          <cell r="G446">
            <v>38958.333333333336</v>
          </cell>
          <cell r="H446" t="str">
            <v>NA</v>
          </cell>
          <cell r="I446" t="str">
            <v>NA</v>
          </cell>
          <cell r="J446">
            <v>38987.729166666664</v>
          </cell>
          <cell r="K446" t="str">
            <v>NA</v>
          </cell>
          <cell r="L446">
            <v>0.96</v>
          </cell>
          <cell r="M446">
            <v>22</v>
          </cell>
          <cell r="N446">
            <v>0</v>
          </cell>
          <cell r="O446">
            <v>0</v>
          </cell>
          <cell r="P446">
            <v>0</v>
          </cell>
          <cell r="Q446">
            <v>424</v>
          </cell>
          <cell r="R446">
            <v>445</v>
          </cell>
          <cell r="S446" t="str">
            <v>EQUIPE CIV</v>
          </cell>
          <cell r="T446">
            <v>38987</v>
          </cell>
        </row>
        <row r="447">
          <cell r="B447" t="str">
            <v>DC.290.DD.02</v>
          </cell>
          <cell r="D447" t="str">
            <v>Arquitetura - Casa De Bombas/ Sala Elétrica</v>
          </cell>
          <cell r="E447" t="str">
            <v>12 dias</v>
          </cell>
          <cell r="F447" t="str">
            <v>NA</v>
          </cell>
          <cell r="G447">
            <v>38988.333333333336</v>
          </cell>
          <cell r="H447" t="str">
            <v>NA</v>
          </cell>
          <cell r="I447" t="str">
            <v>NA</v>
          </cell>
          <cell r="J447">
            <v>39007.729166666664</v>
          </cell>
          <cell r="K447" t="str">
            <v>NA</v>
          </cell>
          <cell r="L447">
            <v>0.39</v>
          </cell>
          <cell r="M447">
            <v>9</v>
          </cell>
          <cell r="N447">
            <v>0</v>
          </cell>
          <cell r="O447">
            <v>0</v>
          </cell>
          <cell r="P447">
            <v>0</v>
          </cell>
          <cell r="Q447">
            <v>444</v>
          </cell>
          <cell r="R447" t="str">
            <v>446II+2 dias;453;471</v>
          </cell>
          <cell r="S447" t="str">
            <v>EQUIPE ARQ</v>
          </cell>
          <cell r="T447">
            <v>39007</v>
          </cell>
        </row>
        <row r="448">
          <cell r="B448" t="str">
            <v>DC.290.DD.03</v>
          </cell>
          <cell r="D448" t="str">
            <v>Civil - Moega/ Casa Transf./ Silo Carregto. / Tranport./ Ramal Ferroviário</v>
          </cell>
          <cell r="E448" t="str">
            <v>50 dias</v>
          </cell>
          <cell r="F448" t="str">
            <v>NA</v>
          </cell>
          <cell r="G448">
            <v>38992.333333333336</v>
          </cell>
          <cell r="H448" t="str">
            <v>NA</v>
          </cell>
          <cell r="I448" t="str">
            <v>NA</v>
          </cell>
          <cell r="J448">
            <v>39066.729166666664</v>
          </cell>
          <cell r="K448" t="str">
            <v>NA</v>
          </cell>
          <cell r="L448">
            <v>2.62</v>
          </cell>
          <cell r="M448">
            <v>60</v>
          </cell>
          <cell r="N448">
            <v>0</v>
          </cell>
          <cell r="O448">
            <v>0</v>
          </cell>
          <cell r="P448">
            <v>0</v>
          </cell>
          <cell r="Q448" t="str">
            <v>445II+2 dias</v>
          </cell>
          <cell r="R448" t="str">
            <v>453II+35 dias</v>
          </cell>
          <cell r="S448" t="str">
            <v>EQUIPE CIV</v>
          </cell>
          <cell r="T448">
            <v>39066</v>
          </cell>
        </row>
        <row r="449">
          <cell r="D449" t="str">
            <v>Estrutura Metálica</v>
          </cell>
          <cell r="E449" t="str">
            <v>20 dias</v>
          </cell>
          <cell r="F449" t="str">
            <v>NA</v>
          </cell>
          <cell r="G449">
            <v>39010.333333333336</v>
          </cell>
          <cell r="H449" t="str">
            <v>NA</v>
          </cell>
          <cell r="I449" t="str">
            <v>NA</v>
          </cell>
          <cell r="J449">
            <v>39042.729166666664</v>
          </cell>
          <cell r="K449" t="str">
            <v>NA</v>
          </cell>
          <cell r="L449">
            <v>1.43</v>
          </cell>
          <cell r="M449">
            <v>32.630000000000003</v>
          </cell>
          <cell r="N449">
            <v>0</v>
          </cell>
          <cell r="O449">
            <v>0</v>
          </cell>
          <cell r="P449">
            <v>0</v>
          </cell>
          <cell r="T449">
            <v>39042</v>
          </cell>
        </row>
        <row r="450">
          <cell r="B450" t="str">
            <v>DD.290.DP.01</v>
          </cell>
          <cell r="D450" t="str">
            <v>Desenho De Projeto</v>
          </cell>
          <cell r="E450" t="str">
            <v>10 dias</v>
          </cell>
          <cell r="F450" t="str">
            <v>NA</v>
          </cell>
          <cell r="G450">
            <v>39010.333333333336</v>
          </cell>
          <cell r="H450" t="str">
            <v>NA</v>
          </cell>
          <cell r="I450" t="str">
            <v>NA</v>
          </cell>
          <cell r="J450">
            <v>39027.729166666664</v>
          </cell>
          <cell r="K450" t="str">
            <v>NA</v>
          </cell>
          <cell r="L450">
            <v>0.35</v>
          </cell>
          <cell r="M450">
            <v>8</v>
          </cell>
          <cell r="N450">
            <v>0</v>
          </cell>
          <cell r="O450">
            <v>0</v>
          </cell>
          <cell r="P450">
            <v>0</v>
          </cell>
          <cell r="Q450">
            <v>438</v>
          </cell>
          <cell r="R450" t="str">
            <v>449;450II</v>
          </cell>
          <cell r="S450" t="str">
            <v>EQUIPE MET</v>
          </cell>
          <cell r="T450">
            <v>39027</v>
          </cell>
        </row>
        <row r="451">
          <cell r="B451" t="str">
            <v>DD.290.LM.01</v>
          </cell>
          <cell r="D451" t="str">
            <v>Lista De Materiais</v>
          </cell>
          <cell r="E451" t="str">
            <v>1 dia</v>
          </cell>
          <cell r="F451" t="str">
            <v>NA</v>
          </cell>
          <cell r="G451">
            <v>39028.333333333336</v>
          </cell>
          <cell r="H451" t="str">
            <v>NA</v>
          </cell>
          <cell r="I451" t="str">
            <v>NA</v>
          </cell>
          <cell r="J451">
            <v>39028.729166666664</v>
          </cell>
          <cell r="K451" t="str">
            <v>NA</v>
          </cell>
          <cell r="L451">
            <v>0.01</v>
          </cell>
          <cell r="M451">
            <v>0.25</v>
          </cell>
          <cell r="N451">
            <v>0</v>
          </cell>
          <cell r="O451">
            <v>0</v>
          </cell>
          <cell r="P451">
            <v>0</v>
          </cell>
          <cell r="Q451">
            <v>448</v>
          </cell>
          <cell r="S451" t="str">
            <v>EQUIPE MET</v>
          </cell>
          <cell r="T451">
            <v>39028</v>
          </cell>
        </row>
        <row r="452">
          <cell r="B452" t="str">
            <v>DD.290.MC.01</v>
          </cell>
          <cell r="D452" t="str">
            <v>Memória De Cálculo</v>
          </cell>
          <cell r="E452" t="str">
            <v>20 dias</v>
          </cell>
          <cell r="F452" t="str">
            <v>NA</v>
          </cell>
          <cell r="G452">
            <v>39010.333333333336</v>
          </cell>
          <cell r="H452" t="str">
            <v>NA</v>
          </cell>
          <cell r="I452" t="str">
            <v>NA</v>
          </cell>
          <cell r="J452">
            <v>39042.729166666664</v>
          </cell>
          <cell r="K452" t="str">
            <v>NA</v>
          </cell>
          <cell r="L452">
            <v>1.07</v>
          </cell>
          <cell r="M452">
            <v>24.38</v>
          </cell>
          <cell r="N452">
            <v>0</v>
          </cell>
          <cell r="O452">
            <v>0</v>
          </cell>
          <cell r="P452">
            <v>0</v>
          </cell>
          <cell r="Q452" t="str">
            <v>448II</v>
          </cell>
          <cell r="S452" t="str">
            <v>EQUIPE MET</v>
          </cell>
          <cell r="T452">
            <v>39042</v>
          </cell>
        </row>
        <row r="453">
          <cell r="D453" t="str">
            <v>Elétrica</v>
          </cell>
          <cell r="E453" t="str">
            <v>11 dias</v>
          </cell>
          <cell r="F453" t="str">
            <v>NA</v>
          </cell>
          <cell r="G453">
            <v>39048.333333333336</v>
          </cell>
          <cell r="H453" t="str">
            <v>NA</v>
          </cell>
          <cell r="I453" t="str">
            <v>NA</v>
          </cell>
          <cell r="J453">
            <v>39062.729166666664</v>
          </cell>
          <cell r="K453" t="str">
            <v>NA</v>
          </cell>
          <cell r="L453">
            <v>0.39</v>
          </cell>
          <cell r="M453">
            <v>9</v>
          </cell>
          <cell r="N453">
            <v>0</v>
          </cell>
          <cell r="O453">
            <v>0</v>
          </cell>
          <cell r="P453">
            <v>0</v>
          </cell>
          <cell r="T453">
            <v>39062</v>
          </cell>
        </row>
        <row r="454">
          <cell r="D454" t="str">
            <v>Desenho De Detalhamento</v>
          </cell>
          <cell r="E454" t="str">
            <v>11 dias</v>
          </cell>
          <cell r="F454" t="str">
            <v>NA</v>
          </cell>
          <cell r="G454">
            <v>39048.333333333336</v>
          </cell>
          <cell r="H454" t="str">
            <v>NA</v>
          </cell>
          <cell r="I454" t="str">
            <v>NA</v>
          </cell>
          <cell r="J454">
            <v>39062.729166666664</v>
          </cell>
          <cell r="K454" t="str">
            <v>NA</v>
          </cell>
          <cell r="L454">
            <v>0.39</v>
          </cell>
          <cell r="M454">
            <v>9</v>
          </cell>
          <cell r="N454">
            <v>0</v>
          </cell>
          <cell r="O454">
            <v>0</v>
          </cell>
          <cell r="P454">
            <v>0</v>
          </cell>
          <cell r="T454">
            <v>39062</v>
          </cell>
        </row>
        <row r="455">
          <cell r="B455" t="str">
            <v>DE.290.DD.01</v>
          </cell>
          <cell r="D455" t="str">
            <v>Malha Aterramento/ Projeto SE</v>
          </cell>
          <cell r="E455" t="str">
            <v>9 dias</v>
          </cell>
          <cell r="F455" t="str">
            <v>NA</v>
          </cell>
          <cell r="G455">
            <v>39048.333333333336</v>
          </cell>
          <cell r="H455" t="str">
            <v>NA</v>
          </cell>
          <cell r="I455" t="str">
            <v>NA</v>
          </cell>
          <cell r="J455">
            <v>39058.729166666664</v>
          </cell>
          <cell r="K455" t="str">
            <v>NA</v>
          </cell>
          <cell r="L455">
            <v>0.17</v>
          </cell>
          <cell r="M455">
            <v>4</v>
          </cell>
          <cell r="N455">
            <v>0</v>
          </cell>
          <cell r="O455">
            <v>0</v>
          </cell>
          <cell r="P455">
            <v>0</v>
          </cell>
          <cell r="Q455" t="str">
            <v>445;446II+35 dias</v>
          </cell>
          <cell r="R455" t="str">
            <v>454II</v>
          </cell>
          <cell r="S455" t="str">
            <v>EQUIPE ELE</v>
          </cell>
          <cell r="T455">
            <v>39058</v>
          </cell>
        </row>
        <row r="456">
          <cell r="B456" t="str">
            <v>DE.290.DD.02</v>
          </cell>
          <cell r="D456" t="str">
            <v>Iluminação</v>
          </cell>
          <cell r="E456" t="str">
            <v>11 dias</v>
          </cell>
          <cell r="F456" t="str">
            <v>NA</v>
          </cell>
          <cell r="G456">
            <v>39048.333333333336</v>
          </cell>
          <cell r="H456" t="str">
            <v>NA</v>
          </cell>
          <cell r="I456" t="str">
            <v>NA</v>
          </cell>
          <cell r="J456">
            <v>39062.729166666664</v>
          </cell>
          <cell r="K456" t="str">
            <v>NA</v>
          </cell>
          <cell r="L456">
            <v>0.22</v>
          </cell>
          <cell r="M456">
            <v>5</v>
          </cell>
          <cell r="N456">
            <v>0</v>
          </cell>
          <cell r="O456">
            <v>0</v>
          </cell>
          <cell r="P456">
            <v>0</v>
          </cell>
          <cell r="Q456" t="str">
            <v>453II</v>
          </cell>
          <cell r="S456" t="str">
            <v>EQUIPE ELE</v>
          </cell>
          <cell r="T456">
            <v>39062</v>
          </cell>
        </row>
        <row r="457">
          <cell r="D457" t="str">
            <v>Instrumentação</v>
          </cell>
          <cell r="E457" t="str">
            <v>8 dias</v>
          </cell>
          <cell r="F457" t="str">
            <v>NA</v>
          </cell>
          <cell r="G457">
            <v>39038.333333333336</v>
          </cell>
          <cell r="H457" t="str">
            <v>NA</v>
          </cell>
          <cell r="I457" t="str">
            <v>NA</v>
          </cell>
          <cell r="J457">
            <v>39049.729166666664</v>
          </cell>
          <cell r="K457" t="str">
            <v>NA</v>
          </cell>
          <cell r="L457">
            <v>0.09</v>
          </cell>
          <cell r="M457">
            <v>2</v>
          </cell>
          <cell r="N457">
            <v>0</v>
          </cell>
          <cell r="O457">
            <v>0</v>
          </cell>
          <cell r="P457">
            <v>0</v>
          </cell>
          <cell r="T457">
            <v>39049</v>
          </cell>
        </row>
        <row r="458">
          <cell r="B458" t="str">
            <v>DT.290.AJ.01</v>
          </cell>
          <cell r="D458" t="str">
            <v>Arranjos/ Layout’s/ Plano Diretor - Locação De Instrumentos</v>
          </cell>
          <cell r="E458" t="str">
            <v>8 dias</v>
          </cell>
          <cell r="F458" t="str">
            <v>NA</v>
          </cell>
          <cell r="G458">
            <v>39038.333333333336</v>
          </cell>
          <cell r="H458" t="str">
            <v>NA</v>
          </cell>
          <cell r="I458" t="str">
            <v>NA</v>
          </cell>
          <cell r="J458">
            <v>39049.729166666664</v>
          </cell>
          <cell r="K458" t="str">
            <v>NA</v>
          </cell>
          <cell r="L458">
            <v>0.09</v>
          </cell>
          <cell r="M458">
            <v>2</v>
          </cell>
          <cell r="N458">
            <v>0</v>
          </cell>
          <cell r="O458">
            <v>0</v>
          </cell>
          <cell r="P458">
            <v>0</v>
          </cell>
          <cell r="Q458">
            <v>302</v>
          </cell>
          <cell r="S458" t="str">
            <v>EQUIPE TSA</v>
          </cell>
          <cell r="T458">
            <v>39049</v>
          </cell>
        </row>
        <row r="459">
          <cell r="B459" t="str">
            <v>1.2</v>
          </cell>
          <cell r="C459" t="str">
            <v>300A</v>
          </cell>
          <cell r="D459" t="str">
            <v>APOIO OPERACIONAL</v>
          </cell>
          <cell r="E459" t="str">
            <v>117 dias</v>
          </cell>
          <cell r="F459">
            <v>38819.375</v>
          </cell>
          <cell r="G459">
            <v>38891.333333333336</v>
          </cell>
          <cell r="H459">
            <v>38891.333333333336</v>
          </cell>
          <cell r="I459">
            <v>38916.375</v>
          </cell>
          <cell r="J459">
            <v>39066.729166666664</v>
          </cell>
          <cell r="K459" t="str">
            <v>NA</v>
          </cell>
          <cell r="L459">
            <v>3.4</v>
          </cell>
          <cell r="M459">
            <v>77.88</v>
          </cell>
          <cell r="N459">
            <v>5.48</v>
          </cell>
          <cell r="O459">
            <v>7.03</v>
          </cell>
          <cell r="P459">
            <v>7.03</v>
          </cell>
          <cell r="T459">
            <v>39066</v>
          </cell>
        </row>
        <row r="460">
          <cell r="B460" t="str">
            <v>1.2.1</v>
          </cell>
          <cell r="C460" t="str">
            <v>305A</v>
          </cell>
          <cell r="D460" t="str">
            <v>Geral</v>
          </cell>
          <cell r="E460" t="str">
            <v>23 dias</v>
          </cell>
          <cell r="F460" t="str">
            <v>NA</v>
          </cell>
          <cell r="G460">
            <v>38891.333333333336</v>
          </cell>
          <cell r="H460">
            <v>38891.333333333336</v>
          </cell>
          <cell r="I460" t="str">
            <v>NA</v>
          </cell>
          <cell r="J460">
            <v>38923.729166666664</v>
          </cell>
          <cell r="K460" t="str">
            <v>NA</v>
          </cell>
          <cell r="L460">
            <v>0.26</v>
          </cell>
          <cell r="M460">
            <v>6</v>
          </cell>
          <cell r="N460">
            <v>5.48</v>
          </cell>
          <cell r="O460">
            <v>0</v>
          </cell>
          <cell r="P460">
            <v>91.25</v>
          </cell>
          <cell r="T460">
            <v>38923</v>
          </cell>
        </row>
        <row r="461">
          <cell r="D461" t="str">
            <v>Projeto Básico</v>
          </cell>
          <cell r="E461" t="str">
            <v>23 dias</v>
          </cell>
          <cell r="F461" t="str">
            <v>NA</v>
          </cell>
          <cell r="G461">
            <v>38891.333333333336</v>
          </cell>
          <cell r="H461">
            <v>38891.333333333336</v>
          </cell>
          <cell r="I461" t="str">
            <v>NA</v>
          </cell>
          <cell r="J461">
            <v>38923.729166666664</v>
          </cell>
          <cell r="K461" t="str">
            <v>NA</v>
          </cell>
          <cell r="L461">
            <v>0.26</v>
          </cell>
          <cell r="M461">
            <v>6</v>
          </cell>
          <cell r="N461">
            <v>5.48</v>
          </cell>
          <cell r="O461">
            <v>0</v>
          </cell>
          <cell r="P461">
            <v>91.25</v>
          </cell>
          <cell r="T461">
            <v>38923</v>
          </cell>
        </row>
        <row r="462">
          <cell r="D462" t="str">
            <v>Mecânica</v>
          </cell>
          <cell r="E462" t="str">
            <v>9 dias</v>
          </cell>
          <cell r="F462" t="str">
            <v>NA</v>
          </cell>
          <cell r="G462">
            <v>38891.333333333336</v>
          </cell>
          <cell r="H462">
            <v>38891.333333333336</v>
          </cell>
          <cell r="I462" t="str">
            <v>NA</v>
          </cell>
          <cell r="J462">
            <v>38903.729166666664</v>
          </cell>
          <cell r="K462" t="str">
            <v>NA</v>
          </cell>
          <cell r="L462">
            <v>0.16</v>
          </cell>
          <cell r="M462">
            <v>3.63</v>
          </cell>
          <cell r="N462">
            <v>3.26</v>
          </cell>
          <cell r="O462">
            <v>0</v>
          </cell>
          <cell r="P462">
            <v>90</v>
          </cell>
          <cell r="T462">
            <v>38903</v>
          </cell>
        </row>
        <row r="463">
          <cell r="B463" t="str">
            <v>BB.305.OI.01</v>
          </cell>
          <cell r="D463" t="str">
            <v>Orçamento De Investimentos</v>
          </cell>
          <cell r="E463" t="str">
            <v>9 dias</v>
          </cell>
          <cell r="F463" t="str">
            <v>NA</v>
          </cell>
          <cell r="G463">
            <v>38891.333333333336</v>
          </cell>
          <cell r="H463">
            <v>38891.333333333336</v>
          </cell>
          <cell r="I463" t="str">
            <v>NA</v>
          </cell>
          <cell r="J463">
            <v>38903.729166666664</v>
          </cell>
          <cell r="K463" t="str">
            <v>NA</v>
          </cell>
          <cell r="L463">
            <v>0.16</v>
          </cell>
          <cell r="M463">
            <v>3.63</v>
          </cell>
          <cell r="N463">
            <v>3.26</v>
          </cell>
          <cell r="O463">
            <v>0</v>
          </cell>
          <cell r="P463">
            <v>90</v>
          </cell>
          <cell r="Q463" t="str">
            <v>34II</v>
          </cell>
          <cell r="S463" t="str">
            <v>EQUIPE MEC</v>
          </cell>
          <cell r="T463">
            <v>38903</v>
          </cell>
        </row>
        <row r="464">
          <cell r="D464" t="str">
            <v>Civil</v>
          </cell>
          <cell r="E464" t="str">
            <v>5 dias</v>
          </cell>
          <cell r="F464" t="str">
            <v>NA</v>
          </cell>
          <cell r="G464">
            <v>38917.333333333336</v>
          </cell>
          <cell r="H464">
            <v>38917.333333333336</v>
          </cell>
          <cell r="I464" t="str">
            <v>NA</v>
          </cell>
          <cell r="J464">
            <v>38923.729166666664</v>
          </cell>
          <cell r="K464" t="str">
            <v>NA</v>
          </cell>
          <cell r="L464">
            <v>0.1</v>
          </cell>
          <cell r="M464">
            <v>2.38</v>
          </cell>
          <cell r="N464">
            <v>2.21</v>
          </cell>
          <cell r="O464">
            <v>0</v>
          </cell>
          <cell r="P464">
            <v>93.16</v>
          </cell>
          <cell r="T464">
            <v>38923</v>
          </cell>
        </row>
        <row r="465">
          <cell r="B465" t="str">
            <v>BC.305.PQ.01</v>
          </cell>
          <cell r="D465" t="str">
            <v>Planilha De Quantitativos - Arquitetura</v>
          </cell>
          <cell r="E465" t="str">
            <v>5 dias</v>
          </cell>
          <cell r="F465" t="str">
            <v>NA</v>
          </cell>
          <cell r="G465">
            <v>38917.333333333336</v>
          </cell>
          <cell r="H465">
            <v>38917.333333333336</v>
          </cell>
          <cell r="I465" t="str">
            <v>NA</v>
          </cell>
          <cell r="J465">
            <v>38923.729166666664</v>
          </cell>
          <cell r="K465" t="str">
            <v>NA</v>
          </cell>
          <cell r="L465">
            <v>0.1</v>
          </cell>
          <cell r="M465">
            <v>2.38</v>
          </cell>
          <cell r="N465">
            <v>2.21</v>
          </cell>
          <cell r="O465">
            <v>0</v>
          </cell>
          <cell r="P465">
            <v>93.16</v>
          </cell>
          <cell r="Q465">
            <v>16</v>
          </cell>
          <cell r="S465" t="str">
            <v>EQUIPE CIV</v>
          </cell>
          <cell r="T465">
            <v>38923</v>
          </cell>
        </row>
        <row r="466">
          <cell r="B466" t="str">
            <v>1.2.2</v>
          </cell>
          <cell r="C466" t="str">
            <v>310A</v>
          </cell>
          <cell r="D466" t="str">
            <v>Oficina de Manutenção</v>
          </cell>
          <cell r="E466" t="str">
            <v>44 dias</v>
          </cell>
          <cell r="F466" t="str">
            <v>NA</v>
          </cell>
          <cell r="G466">
            <v>38995.333333333336</v>
          </cell>
          <cell r="H466" t="str">
            <v>NA</v>
          </cell>
          <cell r="I466" t="str">
            <v>NA</v>
          </cell>
          <cell r="J466">
            <v>39063.729166666664</v>
          </cell>
          <cell r="K466" t="str">
            <v>NA</v>
          </cell>
          <cell r="L466">
            <v>1.41</v>
          </cell>
          <cell r="M466">
            <v>32.25</v>
          </cell>
          <cell r="N466">
            <v>0</v>
          </cell>
          <cell r="O466">
            <v>0</v>
          </cell>
          <cell r="P466">
            <v>0</v>
          </cell>
          <cell r="T466">
            <v>39063</v>
          </cell>
        </row>
        <row r="467">
          <cell r="D467" t="str">
            <v>Projeto Básico</v>
          </cell>
          <cell r="E467" t="str">
            <v>5 dias</v>
          </cell>
          <cell r="F467" t="str">
            <v>NA</v>
          </cell>
          <cell r="G467">
            <v>38995.333333333336</v>
          </cell>
          <cell r="H467" t="str">
            <v>NA</v>
          </cell>
          <cell r="I467" t="str">
            <v>NA</v>
          </cell>
          <cell r="J467">
            <v>39001.729166666664</v>
          </cell>
          <cell r="K467" t="str">
            <v>NA</v>
          </cell>
          <cell r="L467">
            <v>0.22</v>
          </cell>
          <cell r="M467">
            <v>5</v>
          </cell>
          <cell r="N467">
            <v>0</v>
          </cell>
          <cell r="O467">
            <v>0</v>
          </cell>
          <cell r="P467">
            <v>0</v>
          </cell>
          <cell r="T467">
            <v>39001</v>
          </cell>
        </row>
        <row r="468">
          <cell r="D468" t="str">
            <v>Estrutura Metálica</v>
          </cell>
          <cell r="E468" t="str">
            <v>5 dias</v>
          </cell>
          <cell r="F468" t="str">
            <v>NA</v>
          </cell>
          <cell r="G468">
            <v>38995.333333333336</v>
          </cell>
          <cell r="H468" t="str">
            <v>NA</v>
          </cell>
          <cell r="I468" t="str">
            <v>NA</v>
          </cell>
          <cell r="J468">
            <v>39001.729166666664</v>
          </cell>
          <cell r="K468" t="str">
            <v>NA</v>
          </cell>
          <cell r="L468">
            <v>0.22</v>
          </cell>
          <cell r="M468">
            <v>5</v>
          </cell>
          <cell r="N468">
            <v>0</v>
          </cell>
          <cell r="O468">
            <v>0</v>
          </cell>
          <cell r="P468">
            <v>0</v>
          </cell>
          <cell r="T468">
            <v>39001</v>
          </cell>
        </row>
        <row r="469">
          <cell r="B469" t="str">
            <v>BD.310.MC.01</v>
          </cell>
          <cell r="D469" t="str">
            <v>Memória De Cálculo</v>
          </cell>
          <cell r="E469" t="str">
            <v>5 dias</v>
          </cell>
          <cell r="F469" t="str">
            <v>NA</v>
          </cell>
          <cell r="G469">
            <v>38995.333333333336</v>
          </cell>
          <cell r="H469" t="str">
            <v>NA</v>
          </cell>
          <cell r="I469" t="str">
            <v>NA</v>
          </cell>
          <cell r="J469">
            <v>39001.729166666664</v>
          </cell>
          <cell r="K469" t="str">
            <v>NA</v>
          </cell>
          <cell r="L469">
            <v>0.22</v>
          </cell>
          <cell r="M469">
            <v>5</v>
          </cell>
          <cell r="N469">
            <v>0</v>
          </cell>
          <cell r="O469">
            <v>0</v>
          </cell>
          <cell r="P469">
            <v>0</v>
          </cell>
          <cell r="Q469" t="str">
            <v>433TI+20 dias</v>
          </cell>
          <cell r="R469">
            <v>629</v>
          </cell>
          <cell r="S469" t="str">
            <v>EQUIPE MET</v>
          </cell>
          <cell r="T469">
            <v>39001</v>
          </cell>
        </row>
        <row r="470">
          <cell r="D470" t="str">
            <v>Projeto Detalhado</v>
          </cell>
          <cell r="E470" t="str">
            <v>37 dias</v>
          </cell>
          <cell r="F470">
            <v>38839.333333333336</v>
          </cell>
          <cell r="G470">
            <v>39008.333333333336</v>
          </cell>
          <cell r="H470" t="str">
            <v>NA</v>
          </cell>
          <cell r="I470">
            <v>38896.729166666664</v>
          </cell>
          <cell r="J470">
            <v>39063.729166666664</v>
          </cell>
          <cell r="K470" t="str">
            <v>NA</v>
          </cell>
          <cell r="L470">
            <v>1.19</v>
          </cell>
          <cell r="M470">
            <v>27.25</v>
          </cell>
          <cell r="N470">
            <v>0</v>
          </cell>
          <cell r="O470">
            <v>0</v>
          </cell>
          <cell r="P470">
            <v>0</v>
          </cell>
          <cell r="T470">
            <v>39063</v>
          </cell>
        </row>
        <row r="471">
          <cell r="D471" t="str">
            <v>Civil</v>
          </cell>
          <cell r="E471" t="str">
            <v>18 dias</v>
          </cell>
          <cell r="F471">
            <v>38839.333333333336</v>
          </cell>
          <cell r="G471">
            <v>39008.333333333336</v>
          </cell>
          <cell r="H471" t="str">
            <v>NA</v>
          </cell>
          <cell r="I471">
            <v>38859.729166666664</v>
          </cell>
          <cell r="J471">
            <v>39035.729166666664</v>
          </cell>
          <cell r="K471" t="str">
            <v>NA</v>
          </cell>
          <cell r="L471">
            <v>0.66</v>
          </cell>
          <cell r="M471">
            <v>15</v>
          </cell>
          <cell r="N471">
            <v>0</v>
          </cell>
          <cell r="O471">
            <v>0</v>
          </cell>
          <cell r="P471">
            <v>0</v>
          </cell>
          <cell r="T471">
            <v>39035</v>
          </cell>
        </row>
        <row r="472">
          <cell r="D472" t="str">
            <v>Desenho De Detalhamento</v>
          </cell>
          <cell r="E472" t="str">
            <v>18 dias</v>
          </cell>
          <cell r="F472">
            <v>38839.333333333336</v>
          </cell>
          <cell r="G472">
            <v>39008.333333333336</v>
          </cell>
          <cell r="H472" t="str">
            <v>NA</v>
          </cell>
          <cell r="I472">
            <v>38859.729166666664</v>
          </cell>
          <cell r="J472">
            <v>39035.729166666664</v>
          </cell>
          <cell r="K472" t="str">
            <v>NA</v>
          </cell>
          <cell r="L472">
            <v>0.66</v>
          </cell>
          <cell r="M472">
            <v>15</v>
          </cell>
          <cell r="N472">
            <v>0</v>
          </cell>
          <cell r="O472">
            <v>0</v>
          </cell>
          <cell r="P472">
            <v>0</v>
          </cell>
          <cell r="R472" t="str">
            <v>476;477</v>
          </cell>
          <cell r="T472">
            <v>39035</v>
          </cell>
        </row>
        <row r="473">
          <cell r="B473" t="str">
            <v>DC.310.DD.01</v>
          </cell>
          <cell r="D473" t="str">
            <v>Arquitetura</v>
          </cell>
          <cell r="E473" t="str">
            <v>10 dias</v>
          </cell>
          <cell r="F473">
            <v>38839.333333333336</v>
          </cell>
          <cell r="G473">
            <v>39008.333333333336</v>
          </cell>
          <cell r="H473" t="str">
            <v>NA</v>
          </cell>
          <cell r="I473">
            <v>38853.729166666664</v>
          </cell>
          <cell r="J473">
            <v>39021.729166666664</v>
          </cell>
          <cell r="K473" t="str">
            <v>NA</v>
          </cell>
          <cell r="L473">
            <v>0.31</v>
          </cell>
          <cell r="M473">
            <v>7</v>
          </cell>
          <cell r="N473">
            <v>0</v>
          </cell>
          <cell r="O473">
            <v>0</v>
          </cell>
          <cell r="P473">
            <v>0</v>
          </cell>
          <cell r="Q473" t="str">
            <v>26;445</v>
          </cell>
          <cell r="R473" t="str">
            <v>472;473;496;519;535;542;565</v>
          </cell>
          <cell r="S473" t="str">
            <v>EQUIPE ARQ</v>
          </cell>
          <cell r="T473">
            <v>39021</v>
          </cell>
        </row>
        <row r="474">
          <cell r="B474" t="str">
            <v>DC.310.DD.02</v>
          </cell>
          <cell r="D474" t="str">
            <v>Fundação</v>
          </cell>
          <cell r="E474" t="str">
            <v>8 dias</v>
          </cell>
          <cell r="F474">
            <v>38839.333333333336</v>
          </cell>
          <cell r="G474">
            <v>39022.333333333336</v>
          </cell>
          <cell r="H474" t="str">
            <v>NA</v>
          </cell>
          <cell r="I474">
            <v>38849.729166666664</v>
          </cell>
          <cell r="J474">
            <v>39035.729166666664</v>
          </cell>
          <cell r="K474" t="str">
            <v>NA</v>
          </cell>
          <cell r="L474">
            <v>0.22</v>
          </cell>
          <cell r="M474">
            <v>5</v>
          </cell>
          <cell r="N474">
            <v>0</v>
          </cell>
          <cell r="O474">
            <v>0</v>
          </cell>
          <cell r="P474">
            <v>0</v>
          </cell>
          <cell r="Q474">
            <v>471</v>
          </cell>
          <cell r="R474">
            <v>484</v>
          </cell>
          <cell r="S474" t="str">
            <v>EQUIPE CIV</v>
          </cell>
          <cell r="T474">
            <v>39035</v>
          </cell>
        </row>
        <row r="475">
          <cell r="B475" t="str">
            <v>DC.310.DD.03</v>
          </cell>
          <cell r="D475" t="str">
            <v>Hidráulica</v>
          </cell>
          <cell r="E475" t="str">
            <v>6 dias</v>
          </cell>
          <cell r="F475">
            <v>38849.333333333336</v>
          </cell>
          <cell r="G475">
            <v>39022.333333333336</v>
          </cell>
          <cell r="H475" t="str">
            <v>NA</v>
          </cell>
          <cell r="I475">
            <v>38859.729166666664</v>
          </cell>
          <cell r="J475">
            <v>39031.729166666664</v>
          </cell>
          <cell r="K475" t="str">
            <v>NA</v>
          </cell>
          <cell r="L475">
            <v>0.13</v>
          </cell>
          <cell r="M475">
            <v>3</v>
          </cell>
          <cell r="N475">
            <v>0</v>
          </cell>
          <cell r="O475">
            <v>0</v>
          </cell>
          <cell r="P475">
            <v>0</v>
          </cell>
          <cell r="Q475">
            <v>471</v>
          </cell>
          <cell r="S475" t="str">
            <v>EQUIPE CIV</v>
          </cell>
          <cell r="T475">
            <v>39031</v>
          </cell>
        </row>
        <row r="476">
          <cell r="D476" t="str">
            <v>Elétrica</v>
          </cell>
          <cell r="E476" t="str">
            <v>19 dias</v>
          </cell>
          <cell r="F476">
            <v>38859.375</v>
          </cell>
          <cell r="G476">
            <v>39037.333333333336</v>
          </cell>
          <cell r="H476" t="str">
            <v>NA</v>
          </cell>
          <cell r="I476">
            <v>38896.729166666664</v>
          </cell>
          <cell r="J476">
            <v>39063.729166666664</v>
          </cell>
          <cell r="K476" t="str">
            <v>NA</v>
          </cell>
          <cell r="L476">
            <v>0.54</v>
          </cell>
          <cell r="M476">
            <v>12.25</v>
          </cell>
          <cell r="N476">
            <v>0</v>
          </cell>
          <cell r="O476">
            <v>0</v>
          </cell>
          <cell r="P476">
            <v>0</v>
          </cell>
          <cell r="T476">
            <v>39063</v>
          </cell>
        </row>
        <row r="477">
          <cell r="D477" t="str">
            <v>Desenho De Detalhamento</v>
          </cell>
          <cell r="E477" t="str">
            <v>15 dias</v>
          </cell>
          <cell r="F477">
            <v>38859.375</v>
          </cell>
          <cell r="G477">
            <v>39037.333333333336</v>
          </cell>
          <cell r="H477" t="str">
            <v>NA</v>
          </cell>
          <cell r="I477">
            <v>38880.729166666664</v>
          </cell>
          <cell r="J477">
            <v>39057.729166666664</v>
          </cell>
          <cell r="K477" t="str">
            <v>NA</v>
          </cell>
          <cell r="L477">
            <v>0.48</v>
          </cell>
          <cell r="M477">
            <v>11</v>
          </cell>
          <cell r="N477">
            <v>0</v>
          </cell>
          <cell r="O477">
            <v>0</v>
          </cell>
          <cell r="P477">
            <v>0</v>
          </cell>
          <cell r="R477">
            <v>479</v>
          </cell>
          <cell r="T477">
            <v>39057</v>
          </cell>
        </row>
        <row r="478">
          <cell r="B478" t="str">
            <v>DE.310.DD.01</v>
          </cell>
          <cell r="D478" t="str">
            <v>Disposição De Força, Controle e Aterramento</v>
          </cell>
          <cell r="E478" t="str">
            <v>6 dias</v>
          </cell>
          <cell r="F478">
            <v>38859.375</v>
          </cell>
          <cell r="G478">
            <v>39037.333333333336</v>
          </cell>
          <cell r="H478" t="str">
            <v>NA</v>
          </cell>
          <cell r="I478">
            <v>38867.729166666664</v>
          </cell>
          <cell r="J478">
            <v>39044.729166666664</v>
          </cell>
          <cell r="K478" t="str">
            <v>NA</v>
          </cell>
          <cell r="L478">
            <v>0.09</v>
          </cell>
          <cell r="M478">
            <v>2</v>
          </cell>
          <cell r="N478">
            <v>0</v>
          </cell>
          <cell r="O478">
            <v>0</v>
          </cell>
          <cell r="P478">
            <v>0</v>
          </cell>
          <cell r="Q478">
            <v>470</v>
          </cell>
          <cell r="R478">
            <v>478</v>
          </cell>
          <cell r="S478" t="str">
            <v>EQUIPE ELE</v>
          </cell>
          <cell r="T478">
            <v>39044</v>
          </cell>
        </row>
        <row r="479">
          <cell r="B479" t="str">
            <v>DE.310.DD.02</v>
          </cell>
          <cell r="D479" t="str">
            <v>Iluminação</v>
          </cell>
          <cell r="E479" t="str">
            <v>15 dias</v>
          </cell>
          <cell r="F479">
            <v>38859.375</v>
          </cell>
          <cell r="G479">
            <v>39037.333333333336</v>
          </cell>
          <cell r="H479" t="str">
            <v>NA</v>
          </cell>
          <cell r="I479">
            <v>38880.729166666664</v>
          </cell>
          <cell r="J479">
            <v>39057.729166666664</v>
          </cell>
          <cell r="K479" t="str">
            <v>NA</v>
          </cell>
          <cell r="L479">
            <v>0.31</v>
          </cell>
          <cell r="M479">
            <v>7</v>
          </cell>
          <cell r="N479">
            <v>0</v>
          </cell>
          <cell r="O479">
            <v>0</v>
          </cell>
          <cell r="P479">
            <v>0</v>
          </cell>
          <cell r="Q479">
            <v>470</v>
          </cell>
          <cell r="S479" t="str">
            <v>EQUIPE ELE</v>
          </cell>
          <cell r="T479">
            <v>39057</v>
          </cell>
        </row>
        <row r="480">
          <cell r="B480" t="str">
            <v>DE.310.DD.03</v>
          </cell>
          <cell r="D480" t="str">
            <v>Eletrodutos</v>
          </cell>
          <cell r="E480" t="str">
            <v>6 dias</v>
          </cell>
          <cell r="F480">
            <v>38867.375</v>
          </cell>
          <cell r="G480">
            <v>39045.333333333336</v>
          </cell>
          <cell r="H480" t="str">
            <v>NA</v>
          </cell>
          <cell r="I480">
            <v>38875.729166666664</v>
          </cell>
          <cell r="J480">
            <v>39052.729166666664</v>
          </cell>
          <cell r="K480" t="str">
            <v>NA</v>
          </cell>
          <cell r="L480">
            <v>0.09</v>
          </cell>
          <cell r="M480">
            <v>2</v>
          </cell>
          <cell r="N480">
            <v>0</v>
          </cell>
          <cell r="O480">
            <v>0</v>
          </cell>
          <cell r="P480">
            <v>0</v>
          </cell>
          <cell r="Q480">
            <v>476</v>
          </cell>
          <cell r="S480" t="str">
            <v>EQUIPE ELE</v>
          </cell>
          <cell r="T480">
            <v>39052</v>
          </cell>
        </row>
        <row r="481">
          <cell r="B481" t="str">
            <v>DE.310.LC.01</v>
          </cell>
          <cell r="D481" t="str">
            <v>Lista De Linhas/ Cabos</v>
          </cell>
          <cell r="E481" t="str">
            <v>4 dias</v>
          </cell>
          <cell r="F481">
            <v>38880.375</v>
          </cell>
          <cell r="G481">
            <v>39058.333333333336</v>
          </cell>
          <cell r="H481" t="str">
            <v>NA</v>
          </cell>
          <cell r="I481">
            <v>38888.729166666664</v>
          </cell>
          <cell r="J481">
            <v>39063.729166666664</v>
          </cell>
          <cell r="K481" t="str">
            <v>NA</v>
          </cell>
          <cell r="L481">
            <v>0.05</v>
          </cell>
          <cell r="M481">
            <v>1.25</v>
          </cell>
          <cell r="N481">
            <v>0</v>
          </cell>
          <cell r="O481">
            <v>0</v>
          </cell>
          <cell r="P481">
            <v>0</v>
          </cell>
          <cell r="Q481">
            <v>475</v>
          </cell>
          <cell r="S481" t="str">
            <v>EQUIPE ELE</v>
          </cell>
          <cell r="T481">
            <v>39063</v>
          </cell>
        </row>
        <row r="482">
          <cell r="B482" t="str">
            <v>1.2.3</v>
          </cell>
          <cell r="C482" t="str">
            <v>320A</v>
          </cell>
          <cell r="D482" t="str">
            <v>Almoxarifado</v>
          </cell>
          <cell r="E482" t="str">
            <v>22 dias</v>
          </cell>
          <cell r="F482">
            <v>38831.375</v>
          </cell>
          <cell r="G482">
            <v>39037.333333333336</v>
          </cell>
          <cell r="H482" t="str">
            <v>NA</v>
          </cell>
          <cell r="I482">
            <v>38916.375</v>
          </cell>
          <cell r="J482">
            <v>39066.729166666664</v>
          </cell>
          <cell r="K482" t="str">
            <v>NA</v>
          </cell>
          <cell r="L482">
            <v>0.75</v>
          </cell>
          <cell r="M482">
            <v>17.25</v>
          </cell>
          <cell r="N482">
            <v>0</v>
          </cell>
          <cell r="O482">
            <v>0</v>
          </cell>
          <cell r="P482">
            <v>0</v>
          </cell>
          <cell r="T482">
            <v>39066</v>
          </cell>
        </row>
        <row r="483">
          <cell r="D483" t="str">
            <v>Projeto Detalhado</v>
          </cell>
          <cell r="E483" t="str">
            <v>22 dias</v>
          </cell>
          <cell r="F483">
            <v>38846.375</v>
          </cell>
          <cell r="G483">
            <v>39037.333333333336</v>
          </cell>
          <cell r="H483" t="str">
            <v>NA</v>
          </cell>
          <cell r="I483">
            <v>38916.375</v>
          </cell>
          <cell r="J483">
            <v>39066.729166666664</v>
          </cell>
          <cell r="K483" t="str">
            <v>NA</v>
          </cell>
          <cell r="L483">
            <v>0.75</v>
          </cell>
          <cell r="M483">
            <v>17.25</v>
          </cell>
          <cell r="N483">
            <v>0</v>
          </cell>
          <cell r="O483">
            <v>0</v>
          </cell>
          <cell r="P483">
            <v>0</v>
          </cell>
          <cell r="T483">
            <v>39066</v>
          </cell>
        </row>
        <row r="484">
          <cell r="D484" t="str">
            <v>Civil</v>
          </cell>
          <cell r="E484" t="str">
            <v>11 dias</v>
          </cell>
          <cell r="F484">
            <v>38846.375</v>
          </cell>
          <cell r="G484">
            <v>39037.333333333336</v>
          </cell>
          <cell r="H484" t="str">
            <v>NA</v>
          </cell>
          <cell r="I484">
            <v>38861.375</v>
          </cell>
          <cell r="J484">
            <v>39051.729166666664</v>
          </cell>
          <cell r="K484" t="str">
            <v>NA</v>
          </cell>
          <cell r="L484">
            <v>0.22</v>
          </cell>
          <cell r="M484">
            <v>5</v>
          </cell>
          <cell r="N484">
            <v>0</v>
          </cell>
          <cell r="O484">
            <v>0</v>
          </cell>
          <cell r="P484">
            <v>0</v>
          </cell>
          <cell r="T484">
            <v>39051</v>
          </cell>
        </row>
        <row r="485">
          <cell r="D485" t="str">
            <v>Desenho De Detalhamento</v>
          </cell>
          <cell r="E485" t="str">
            <v>11 dias</v>
          </cell>
          <cell r="F485">
            <v>38846.375</v>
          </cell>
          <cell r="G485">
            <v>39037.333333333336</v>
          </cell>
          <cell r="H485" t="str">
            <v>NA</v>
          </cell>
          <cell r="I485">
            <v>38861.375</v>
          </cell>
          <cell r="J485">
            <v>39051.729166666664</v>
          </cell>
          <cell r="K485" t="str">
            <v>NA</v>
          </cell>
          <cell r="L485">
            <v>0.22</v>
          </cell>
          <cell r="M485">
            <v>5</v>
          </cell>
          <cell r="N485">
            <v>0</v>
          </cell>
          <cell r="O485">
            <v>0</v>
          </cell>
          <cell r="P485">
            <v>0</v>
          </cell>
          <cell r="R485">
            <v>488</v>
          </cell>
          <cell r="T485">
            <v>39051</v>
          </cell>
        </row>
        <row r="486">
          <cell r="B486" t="str">
            <v>DC.320.DD.01</v>
          </cell>
          <cell r="D486" t="str">
            <v>Fundação</v>
          </cell>
          <cell r="E486" t="str">
            <v>6 dias</v>
          </cell>
          <cell r="F486">
            <v>38846.375</v>
          </cell>
          <cell r="G486">
            <v>39037.333333333336</v>
          </cell>
          <cell r="H486" t="str">
            <v>NA</v>
          </cell>
          <cell r="I486">
            <v>38854.375</v>
          </cell>
          <cell r="J486">
            <v>39044.729166666664</v>
          </cell>
          <cell r="K486" t="str">
            <v>NA</v>
          </cell>
          <cell r="L486">
            <v>0.13</v>
          </cell>
          <cell r="M486">
            <v>3</v>
          </cell>
          <cell r="N486">
            <v>0</v>
          </cell>
          <cell r="O486">
            <v>0</v>
          </cell>
          <cell r="P486">
            <v>0</v>
          </cell>
          <cell r="Q486">
            <v>472</v>
          </cell>
          <cell r="R486">
            <v>485</v>
          </cell>
          <cell r="S486" t="str">
            <v>EQUIPE CIV</v>
          </cell>
          <cell r="T486">
            <v>39044</v>
          </cell>
        </row>
        <row r="487">
          <cell r="B487" t="str">
            <v>DC.320.DD.02</v>
          </cell>
          <cell r="D487" t="str">
            <v>Inseridos e Lajes</v>
          </cell>
          <cell r="E487" t="str">
            <v>5 dias</v>
          </cell>
          <cell r="F487">
            <v>38854.375</v>
          </cell>
          <cell r="G487">
            <v>39045.333333333336</v>
          </cell>
          <cell r="H487" t="str">
            <v>NA</v>
          </cell>
          <cell r="I487">
            <v>38861.375</v>
          </cell>
          <cell r="J487">
            <v>39051.729166666664</v>
          </cell>
          <cell r="K487" t="str">
            <v>NA</v>
          </cell>
          <cell r="L487">
            <v>0.09</v>
          </cell>
          <cell r="M487">
            <v>2</v>
          </cell>
          <cell r="N487">
            <v>0</v>
          </cell>
          <cell r="O487">
            <v>0</v>
          </cell>
          <cell r="P487">
            <v>0</v>
          </cell>
          <cell r="Q487">
            <v>484</v>
          </cell>
          <cell r="S487" t="str">
            <v>EQUIPE CIV</v>
          </cell>
          <cell r="T487">
            <v>39051</v>
          </cell>
        </row>
        <row r="488">
          <cell r="D488" t="str">
            <v>Elétrica</v>
          </cell>
          <cell r="E488" t="str">
            <v>11 dias</v>
          </cell>
          <cell r="F488">
            <v>38861.375</v>
          </cell>
          <cell r="G488">
            <v>39052.333333333336</v>
          </cell>
          <cell r="H488" t="str">
            <v>NA</v>
          </cell>
          <cell r="I488">
            <v>38916.375</v>
          </cell>
          <cell r="J488">
            <v>39066.729166666664</v>
          </cell>
          <cell r="K488" t="str">
            <v>NA</v>
          </cell>
          <cell r="L488">
            <v>0.54</v>
          </cell>
          <cell r="M488">
            <v>12.25</v>
          </cell>
          <cell r="N488">
            <v>0</v>
          </cell>
          <cell r="O488">
            <v>0</v>
          </cell>
          <cell r="P488">
            <v>0</v>
          </cell>
          <cell r="T488">
            <v>39066</v>
          </cell>
        </row>
        <row r="489">
          <cell r="D489" t="str">
            <v>Desenho De Detalhamento</v>
          </cell>
          <cell r="E489" t="str">
            <v>11 dias</v>
          </cell>
          <cell r="F489">
            <v>38861.375</v>
          </cell>
          <cell r="G489">
            <v>39052.333333333336</v>
          </cell>
          <cell r="H489" t="str">
            <v>NA</v>
          </cell>
          <cell r="I489">
            <v>38902.375</v>
          </cell>
          <cell r="J489">
            <v>39066.729166666664</v>
          </cell>
          <cell r="K489" t="str">
            <v>NA</v>
          </cell>
          <cell r="L489">
            <v>0.48</v>
          </cell>
          <cell r="M489">
            <v>11</v>
          </cell>
          <cell r="N489">
            <v>0</v>
          </cell>
          <cell r="O489">
            <v>0</v>
          </cell>
          <cell r="P489">
            <v>0</v>
          </cell>
          <cell r="R489" t="str">
            <v>491II</v>
          </cell>
          <cell r="T489">
            <v>39066</v>
          </cell>
        </row>
        <row r="490">
          <cell r="B490" t="str">
            <v>DE.320.DD.01</v>
          </cell>
          <cell r="D490" t="str">
            <v>Disposição De Força, Controle e Aterramento</v>
          </cell>
          <cell r="E490" t="str">
            <v>6 dias</v>
          </cell>
          <cell r="F490">
            <v>38861.375</v>
          </cell>
          <cell r="G490">
            <v>39052.333333333336</v>
          </cell>
          <cell r="H490" t="str">
            <v>NA</v>
          </cell>
          <cell r="I490">
            <v>38869.375</v>
          </cell>
          <cell r="J490">
            <v>39059.729166666664</v>
          </cell>
          <cell r="K490" t="str">
            <v>NA</v>
          </cell>
          <cell r="L490">
            <v>0.09</v>
          </cell>
          <cell r="M490">
            <v>2</v>
          </cell>
          <cell r="N490">
            <v>0</v>
          </cell>
          <cell r="O490">
            <v>0</v>
          </cell>
          <cell r="P490">
            <v>0</v>
          </cell>
          <cell r="Q490">
            <v>483</v>
          </cell>
          <cell r="R490" t="str">
            <v>489II;490II</v>
          </cell>
          <cell r="S490" t="str">
            <v>EQUIPE ELE</v>
          </cell>
          <cell r="T490">
            <v>39059</v>
          </cell>
        </row>
        <row r="491">
          <cell r="B491" t="str">
            <v>DE.320.DD.02</v>
          </cell>
          <cell r="D491" t="str">
            <v>Iluminação</v>
          </cell>
          <cell r="E491" t="str">
            <v>11 dias</v>
          </cell>
          <cell r="F491">
            <v>38869.375</v>
          </cell>
          <cell r="G491">
            <v>39052.333333333336</v>
          </cell>
          <cell r="H491" t="str">
            <v>NA</v>
          </cell>
          <cell r="I491">
            <v>38894.375</v>
          </cell>
          <cell r="J491">
            <v>39066.729166666664</v>
          </cell>
          <cell r="K491" t="str">
            <v>NA</v>
          </cell>
          <cell r="L491">
            <v>0.31</v>
          </cell>
          <cell r="M491">
            <v>7</v>
          </cell>
          <cell r="N491">
            <v>0</v>
          </cell>
          <cell r="O491">
            <v>0</v>
          </cell>
          <cell r="P491">
            <v>0</v>
          </cell>
          <cell r="Q491" t="str">
            <v>488II</v>
          </cell>
          <cell r="S491" t="str">
            <v>EQUIPE ELE</v>
          </cell>
          <cell r="T491">
            <v>39066</v>
          </cell>
        </row>
        <row r="492">
          <cell r="B492" t="str">
            <v>DE.320.DD.03</v>
          </cell>
          <cell r="D492" t="str">
            <v>Eletrodutos</v>
          </cell>
          <cell r="E492" t="str">
            <v>6 dias</v>
          </cell>
          <cell r="F492">
            <v>38894.375</v>
          </cell>
          <cell r="G492">
            <v>39052.333333333336</v>
          </cell>
          <cell r="H492" t="str">
            <v>NA</v>
          </cell>
          <cell r="I492">
            <v>38902.375</v>
          </cell>
          <cell r="J492">
            <v>39059.729166666664</v>
          </cell>
          <cell r="K492" t="str">
            <v>NA</v>
          </cell>
          <cell r="L492">
            <v>0.09</v>
          </cell>
          <cell r="M492">
            <v>2</v>
          </cell>
          <cell r="N492">
            <v>0</v>
          </cell>
          <cell r="O492">
            <v>0</v>
          </cell>
          <cell r="P492">
            <v>0</v>
          </cell>
          <cell r="Q492" t="str">
            <v>488II</v>
          </cell>
          <cell r="S492" t="str">
            <v>EQUIPE ELE</v>
          </cell>
          <cell r="T492">
            <v>39059</v>
          </cell>
        </row>
        <row r="493">
          <cell r="B493" t="str">
            <v>DE.320.LC.01</v>
          </cell>
          <cell r="D493" t="str">
            <v>Lista De Linhas/ Cabos</v>
          </cell>
          <cell r="E493" t="str">
            <v>8 dias</v>
          </cell>
          <cell r="F493">
            <v>38902.375</v>
          </cell>
          <cell r="G493">
            <v>39052.333333333336</v>
          </cell>
          <cell r="H493" t="str">
            <v>NA</v>
          </cell>
          <cell r="I493">
            <v>38908.375</v>
          </cell>
          <cell r="J493">
            <v>39063.729166666664</v>
          </cell>
          <cell r="K493" t="str">
            <v>NA</v>
          </cell>
          <cell r="L493">
            <v>0.05</v>
          </cell>
          <cell r="M493">
            <v>1.25</v>
          </cell>
          <cell r="N493">
            <v>0</v>
          </cell>
          <cell r="O493">
            <v>0</v>
          </cell>
          <cell r="P493">
            <v>0</v>
          </cell>
          <cell r="Q493" t="str">
            <v>487II</v>
          </cell>
          <cell r="S493" t="str">
            <v>EQUIPE ELE</v>
          </cell>
          <cell r="T493">
            <v>39063</v>
          </cell>
        </row>
        <row r="494">
          <cell r="B494" t="str">
            <v>1.2.4</v>
          </cell>
          <cell r="C494" t="str">
            <v>370A</v>
          </cell>
          <cell r="D494" t="str">
            <v>Laboratório de Análise Físico-Químicas</v>
          </cell>
          <cell r="E494" t="str">
            <v>30 dias</v>
          </cell>
          <cell r="F494">
            <v>38839.375</v>
          </cell>
          <cell r="G494">
            <v>39022.333333333336</v>
          </cell>
          <cell r="H494" t="str">
            <v>NA</v>
          </cell>
          <cell r="I494">
            <v>38904.375</v>
          </cell>
          <cell r="J494">
            <v>39066.729166666664</v>
          </cell>
          <cell r="K494" t="str">
            <v>NA</v>
          </cell>
          <cell r="L494">
            <v>0.98</v>
          </cell>
          <cell r="M494">
            <v>22.38</v>
          </cell>
          <cell r="N494">
            <v>0</v>
          </cell>
          <cell r="O494">
            <v>0</v>
          </cell>
          <cell r="P494">
            <v>0</v>
          </cell>
          <cell r="T494">
            <v>39066</v>
          </cell>
        </row>
        <row r="495">
          <cell r="D495" t="str">
            <v>Projeto Detalhado</v>
          </cell>
          <cell r="E495" t="str">
            <v>30 dias</v>
          </cell>
          <cell r="F495">
            <v>38853.375</v>
          </cell>
          <cell r="G495">
            <v>39022.333333333336</v>
          </cell>
          <cell r="H495" t="str">
            <v>NA</v>
          </cell>
          <cell r="I495">
            <v>38904.375</v>
          </cell>
          <cell r="J495">
            <v>39066.729166666664</v>
          </cell>
          <cell r="K495" t="str">
            <v>NA</v>
          </cell>
          <cell r="L495">
            <v>0.98</v>
          </cell>
          <cell r="M495">
            <v>22.38</v>
          </cell>
          <cell r="N495">
            <v>0</v>
          </cell>
          <cell r="O495">
            <v>0</v>
          </cell>
          <cell r="P495">
            <v>0</v>
          </cell>
          <cell r="T495">
            <v>39066</v>
          </cell>
        </row>
        <row r="496">
          <cell r="D496" t="str">
            <v>Civil</v>
          </cell>
          <cell r="E496" t="str">
            <v>29 dias</v>
          </cell>
          <cell r="F496">
            <v>38853.375</v>
          </cell>
          <cell r="G496">
            <v>39022.333333333336</v>
          </cell>
          <cell r="H496" t="str">
            <v>NA</v>
          </cell>
          <cell r="I496">
            <v>38881.375</v>
          </cell>
          <cell r="J496">
            <v>39065.729166666664</v>
          </cell>
          <cell r="K496" t="str">
            <v>NA</v>
          </cell>
          <cell r="L496">
            <v>0.74</v>
          </cell>
          <cell r="M496">
            <v>17</v>
          </cell>
          <cell r="N496">
            <v>0</v>
          </cell>
          <cell r="O496">
            <v>0</v>
          </cell>
          <cell r="P496">
            <v>0</v>
          </cell>
          <cell r="T496">
            <v>39065</v>
          </cell>
        </row>
        <row r="497">
          <cell r="D497" t="str">
            <v>Desenho De Detalhamento</v>
          </cell>
          <cell r="E497" t="str">
            <v>29 dias</v>
          </cell>
          <cell r="F497">
            <v>38853.375</v>
          </cell>
          <cell r="G497">
            <v>39022.333333333336</v>
          </cell>
          <cell r="H497" t="str">
            <v>NA</v>
          </cell>
          <cell r="I497">
            <v>38881.375</v>
          </cell>
          <cell r="J497">
            <v>39065.729166666664</v>
          </cell>
          <cell r="K497" t="str">
            <v>NA</v>
          </cell>
          <cell r="L497">
            <v>0.74</v>
          </cell>
          <cell r="M497">
            <v>17</v>
          </cell>
          <cell r="N497">
            <v>0</v>
          </cell>
          <cell r="O497">
            <v>0</v>
          </cell>
          <cell r="P497">
            <v>0</v>
          </cell>
          <cell r="T497">
            <v>39065</v>
          </cell>
        </row>
        <row r="498">
          <cell r="B498" t="str">
            <v>DC.370.DD.01</v>
          </cell>
          <cell r="D498" t="str">
            <v>Arquitetura</v>
          </cell>
          <cell r="E498" t="str">
            <v>9 dias</v>
          </cell>
          <cell r="F498">
            <v>38853.375</v>
          </cell>
          <cell r="G498">
            <v>39022.333333333336</v>
          </cell>
          <cell r="H498" t="str">
            <v>NA</v>
          </cell>
          <cell r="I498">
            <v>38866.375</v>
          </cell>
          <cell r="J498">
            <v>39037.729166666664</v>
          </cell>
          <cell r="K498" t="str">
            <v>NA</v>
          </cell>
          <cell r="L498">
            <v>0.26</v>
          </cell>
          <cell r="M498">
            <v>6</v>
          </cell>
          <cell r="N498">
            <v>0</v>
          </cell>
          <cell r="O498">
            <v>0</v>
          </cell>
          <cell r="P498">
            <v>0</v>
          </cell>
          <cell r="Q498">
            <v>471</v>
          </cell>
          <cell r="R498">
            <v>497</v>
          </cell>
          <cell r="S498" t="str">
            <v>EQUIPE ARQ</v>
          </cell>
          <cell r="T498">
            <v>39037</v>
          </cell>
        </row>
        <row r="499">
          <cell r="B499" t="str">
            <v>DC.370.DD.02</v>
          </cell>
          <cell r="D499" t="str">
            <v>Fundação</v>
          </cell>
          <cell r="E499" t="str">
            <v>6 dias</v>
          </cell>
          <cell r="F499">
            <v>38853.375</v>
          </cell>
          <cell r="G499">
            <v>39038.333333333336</v>
          </cell>
          <cell r="H499" t="str">
            <v>NA</v>
          </cell>
          <cell r="I499">
            <v>38861.375</v>
          </cell>
          <cell r="J499">
            <v>39045.729166666664</v>
          </cell>
          <cell r="K499" t="str">
            <v>NA</v>
          </cell>
          <cell r="L499">
            <v>0.13</v>
          </cell>
          <cell r="M499">
            <v>3</v>
          </cell>
          <cell r="N499">
            <v>0</v>
          </cell>
          <cell r="O499">
            <v>0</v>
          </cell>
          <cell r="P499">
            <v>0</v>
          </cell>
          <cell r="Q499">
            <v>496</v>
          </cell>
          <cell r="R499" t="str">
            <v>498;502</v>
          </cell>
          <cell r="S499" t="str">
            <v>EQUIPE CIV</v>
          </cell>
          <cell r="T499">
            <v>39045</v>
          </cell>
        </row>
        <row r="500">
          <cell r="B500" t="str">
            <v>DC.370.DD.03</v>
          </cell>
          <cell r="D500" t="str">
            <v>Pilares, Vigas e Lajes</v>
          </cell>
          <cell r="E500" t="str">
            <v>8 dias</v>
          </cell>
          <cell r="F500">
            <v>38861.375</v>
          </cell>
          <cell r="G500">
            <v>39048.333333333336</v>
          </cell>
          <cell r="H500" t="str">
            <v>NA</v>
          </cell>
          <cell r="I500">
            <v>38873.375</v>
          </cell>
          <cell r="J500">
            <v>39057.729166666664</v>
          </cell>
          <cell r="K500" t="str">
            <v>NA</v>
          </cell>
          <cell r="L500">
            <v>0.22</v>
          </cell>
          <cell r="M500">
            <v>5</v>
          </cell>
          <cell r="N500">
            <v>0</v>
          </cell>
          <cell r="O500">
            <v>0</v>
          </cell>
          <cell r="P500">
            <v>0</v>
          </cell>
          <cell r="Q500">
            <v>497</v>
          </cell>
          <cell r="R500">
            <v>499</v>
          </cell>
          <cell r="S500" t="str">
            <v>EQUIPE CIV</v>
          </cell>
          <cell r="T500">
            <v>39057</v>
          </cell>
        </row>
        <row r="501">
          <cell r="B501" t="str">
            <v>DC.370.DD.04</v>
          </cell>
          <cell r="D501" t="str">
            <v>Hidráulica</v>
          </cell>
          <cell r="E501" t="str">
            <v>6 dias</v>
          </cell>
          <cell r="F501">
            <v>38873.375</v>
          </cell>
          <cell r="G501">
            <v>39058.333333333336</v>
          </cell>
          <cell r="H501" t="str">
            <v>NA</v>
          </cell>
          <cell r="I501">
            <v>38881.375</v>
          </cell>
          <cell r="J501">
            <v>39065.729166666664</v>
          </cell>
          <cell r="K501" t="str">
            <v>NA</v>
          </cell>
          <cell r="L501">
            <v>0.13</v>
          </cell>
          <cell r="M501">
            <v>3</v>
          </cell>
          <cell r="N501">
            <v>0</v>
          </cell>
          <cell r="O501">
            <v>0</v>
          </cell>
          <cell r="P501">
            <v>0</v>
          </cell>
          <cell r="Q501">
            <v>498</v>
          </cell>
          <cell r="S501" t="str">
            <v>EQUIPE CIV</v>
          </cell>
          <cell r="T501">
            <v>39065</v>
          </cell>
        </row>
        <row r="502">
          <cell r="D502" t="str">
            <v>Elétrica</v>
          </cell>
          <cell r="E502" t="str">
            <v>15 dias</v>
          </cell>
          <cell r="F502">
            <v>38881.375</v>
          </cell>
          <cell r="G502">
            <v>39048.333333333336</v>
          </cell>
          <cell r="H502" t="str">
            <v>NA</v>
          </cell>
          <cell r="I502">
            <v>38904.375</v>
          </cell>
          <cell r="J502">
            <v>39066.729166666664</v>
          </cell>
          <cell r="K502" t="str">
            <v>NA</v>
          </cell>
          <cell r="L502">
            <v>0.23</v>
          </cell>
          <cell r="M502">
            <v>5.38</v>
          </cell>
          <cell r="N502">
            <v>0</v>
          </cell>
          <cell r="O502">
            <v>0</v>
          </cell>
          <cell r="P502">
            <v>0</v>
          </cell>
          <cell r="T502">
            <v>39066</v>
          </cell>
        </row>
        <row r="503">
          <cell r="D503" t="str">
            <v>Desenho De Detalhamento</v>
          </cell>
          <cell r="E503" t="str">
            <v>13 dias</v>
          </cell>
          <cell r="F503">
            <v>38881.375</v>
          </cell>
          <cell r="G503">
            <v>39048.333333333336</v>
          </cell>
          <cell r="H503" t="str">
            <v>NA</v>
          </cell>
          <cell r="I503">
            <v>38902.375</v>
          </cell>
          <cell r="J503">
            <v>39064.729166666664</v>
          </cell>
          <cell r="K503" t="str">
            <v>NA</v>
          </cell>
          <cell r="L503">
            <v>0.22</v>
          </cell>
          <cell r="M503">
            <v>5</v>
          </cell>
          <cell r="N503">
            <v>0</v>
          </cell>
          <cell r="O503">
            <v>0</v>
          </cell>
          <cell r="P503">
            <v>0</v>
          </cell>
          <cell r="R503">
            <v>504</v>
          </cell>
          <cell r="T503">
            <v>39064</v>
          </cell>
        </row>
        <row r="504">
          <cell r="B504" t="str">
            <v>DE.370.DD.01</v>
          </cell>
          <cell r="D504" t="str">
            <v>Aterramento</v>
          </cell>
          <cell r="E504" t="str">
            <v>4 dias</v>
          </cell>
          <cell r="F504">
            <v>38881.375</v>
          </cell>
          <cell r="G504">
            <v>39048.333333333336</v>
          </cell>
          <cell r="H504" t="str">
            <v>NA</v>
          </cell>
          <cell r="I504">
            <v>38889.375</v>
          </cell>
          <cell r="J504">
            <v>39051.729166666664</v>
          </cell>
          <cell r="K504" t="str">
            <v>NA</v>
          </cell>
          <cell r="L504">
            <v>0.04</v>
          </cell>
          <cell r="M504">
            <v>1</v>
          </cell>
          <cell r="N504">
            <v>0</v>
          </cell>
          <cell r="O504">
            <v>0</v>
          </cell>
          <cell r="P504">
            <v>0</v>
          </cell>
          <cell r="Q504">
            <v>497</v>
          </cell>
          <cell r="R504">
            <v>503</v>
          </cell>
          <cell r="S504" t="str">
            <v>EQUIPE ELE</v>
          </cell>
          <cell r="T504">
            <v>39051</v>
          </cell>
        </row>
        <row r="505">
          <cell r="B505" t="str">
            <v>DE.370.DD.02</v>
          </cell>
          <cell r="D505" t="str">
            <v>Iluminação</v>
          </cell>
          <cell r="E505" t="str">
            <v>9 dias</v>
          </cell>
          <cell r="F505">
            <v>38889.375</v>
          </cell>
          <cell r="G505">
            <v>39052.333333333336</v>
          </cell>
          <cell r="H505" t="str">
            <v>NA</v>
          </cell>
          <cell r="I505">
            <v>38902.375</v>
          </cell>
          <cell r="J505">
            <v>39064.729166666664</v>
          </cell>
          <cell r="K505" t="str">
            <v>NA</v>
          </cell>
          <cell r="L505">
            <v>0.17</v>
          </cell>
          <cell r="M505">
            <v>4</v>
          </cell>
          <cell r="N505">
            <v>0</v>
          </cell>
          <cell r="O505">
            <v>0</v>
          </cell>
          <cell r="P505">
            <v>0</v>
          </cell>
          <cell r="Q505">
            <v>502</v>
          </cell>
          <cell r="S505" t="str">
            <v>EQUIPE ELE</v>
          </cell>
          <cell r="T505">
            <v>39064</v>
          </cell>
        </row>
        <row r="506">
          <cell r="B506" t="str">
            <v>DE.370.LC.01</v>
          </cell>
          <cell r="D506" t="str">
            <v>Lista De Linhas/ Cabos</v>
          </cell>
          <cell r="E506" t="str">
            <v>2 dias</v>
          </cell>
          <cell r="F506">
            <v>38902.375</v>
          </cell>
          <cell r="G506">
            <v>39065.333333333336</v>
          </cell>
          <cell r="H506" t="str">
            <v>NA</v>
          </cell>
          <cell r="I506">
            <v>38904.375</v>
          </cell>
          <cell r="J506">
            <v>39066.729166666664</v>
          </cell>
          <cell r="K506" t="str">
            <v>NA</v>
          </cell>
          <cell r="L506">
            <v>0.02</v>
          </cell>
          <cell r="M506">
            <v>0.38</v>
          </cell>
          <cell r="N506">
            <v>0</v>
          </cell>
          <cell r="O506">
            <v>0</v>
          </cell>
          <cell r="P506">
            <v>0</v>
          </cell>
          <cell r="Q506">
            <v>501</v>
          </cell>
          <cell r="S506" t="str">
            <v>EQUIPE ELE</v>
          </cell>
          <cell r="T506">
            <v>39066</v>
          </cell>
        </row>
        <row r="507">
          <cell r="B507" t="str">
            <v>1.3</v>
          </cell>
          <cell r="C507" t="str">
            <v>400A</v>
          </cell>
          <cell r="D507" t="str">
            <v>APOIO ADMINISTRATIVO</v>
          </cell>
          <cell r="E507" t="str">
            <v>107 dias</v>
          </cell>
          <cell r="F507">
            <v>38853.375</v>
          </cell>
          <cell r="G507">
            <v>38905.333333333336</v>
          </cell>
          <cell r="H507">
            <v>38905.333333333336</v>
          </cell>
          <cell r="I507">
            <v>38966.375</v>
          </cell>
          <cell r="J507">
            <v>39066.729166666664</v>
          </cell>
          <cell r="K507" t="str">
            <v>NA</v>
          </cell>
          <cell r="L507">
            <v>4.63</v>
          </cell>
          <cell r="M507">
            <v>106</v>
          </cell>
          <cell r="N507">
            <v>10.58</v>
          </cell>
          <cell r="O507">
            <v>9.98</v>
          </cell>
          <cell r="P507">
            <v>9.98</v>
          </cell>
          <cell r="T507">
            <v>39066</v>
          </cell>
        </row>
        <row r="508">
          <cell r="B508" t="str">
            <v>1.3.1</v>
          </cell>
          <cell r="C508" t="str">
            <v>405A</v>
          </cell>
          <cell r="D508" t="str">
            <v>Geral</v>
          </cell>
          <cell r="E508" t="str">
            <v>40 dias</v>
          </cell>
          <cell r="F508" t="str">
            <v>NA</v>
          </cell>
          <cell r="G508">
            <v>38905.333333333336</v>
          </cell>
          <cell r="H508">
            <v>38905.333333333336</v>
          </cell>
          <cell r="I508" t="str">
            <v>NA</v>
          </cell>
          <cell r="J508">
            <v>38964.729166666664</v>
          </cell>
          <cell r="K508" t="str">
            <v>NA</v>
          </cell>
          <cell r="L508">
            <v>0.51</v>
          </cell>
          <cell r="M508">
            <v>11.63</v>
          </cell>
          <cell r="N508">
            <v>10.58</v>
          </cell>
          <cell r="O508">
            <v>90.97</v>
          </cell>
          <cell r="P508">
            <v>90.97</v>
          </cell>
          <cell r="T508">
            <v>38964</v>
          </cell>
        </row>
        <row r="509">
          <cell r="D509" t="str">
            <v>Projeto Básico</v>
          </cell>
          <cell r="E509" t="str">
            <v>32 dias</v>
          </cell>
          <cell r="F509" t="str">
            <v>NA</v>
          </cell>
          <cell r="G509">
            <v>38917.333333333336</v>
          </cell>
          <cell r="H509">
            <v>38917.333333333336</v>
          </cell>
          <cell r="I509" t="str">
            <v>NA</v>
          </cell>
          <cell r="J509">
            <v>38964.729166666664</v>
          </cell>
          <cell r="K509" t="str">
            <v>NA</v>
          </cell>
          <cell r="L509">
            <v>0.44</v>
          </cell>
          <cell r="M509">
            <v>10.130000000000001</v>
          </cell>
          <cell r="N509">
            <v>9.23</v>
          </cell>
          <cell r="O509">
            <v>91.11</v>
          </cell>
          <cell r="P509">
            <v>91.11</v>
          </cell>
          <cell r="T509">
            <v>38964</v>
          </cell>
        </row>
        <row r="510">
          <cell r="D510" t="str">
            <v>Mecânica</v>
          </cell>
          <cell r="E510" t="str">
            <v>9 dias</v>
          </cell>
          <cell r="F510" t="str">
            <v>NA</v>
          </cell>
          <cell r="G510">
            <v>38952.333333333336</v>
          </cell>
          <cell r="H510">
            <v>38952.333333333336</v>
          </cell>
          <cell r="I510" t="str">
            <v>NA</v>
          </cell>
          <cell r="J510">
            <v>38964.729166666664</v>
          </cell>
          <cell r="K510" t="str">
            <v>NA</v>
          </cell>
          <cell r="L510">
            <v>0.25</v>
          </cell>
          <cell r="M510">
            <v>5.63</v>
          </cell>
          <cell r="N510">
            <v>5.0599999999999996</v>
          </cell>
          <cell r="O510">
            <v>0</v>
          </cell>
          <cell r="P510">
            <v>90</v>
          </cell>
          <cell r="T510">
            <v>38964</v>
          </cell>
        </row>
        <row r="511">
          <cell r="B511" t="str">
            <v>BB.405.OI.01</v>
          </cell>
          <cell r="D511" t="str">
            <v>Orçamento De Investimentos</v>
          </cell>
          <cell r="E511" t="str">
            <v>9 dias</v>
          </cell>
          <cell r="F511" t="str">
            <v>NA</v>
          </cell>
          <cell r="G511">
            <v>38952.333333333336</v>
          </cell>
          <cell r="H511">
            <v>38952.333333333336</v>
          </cell>
          <cell r="I511" t="str">
            <v>NA</v>
          </cell>
          <cell r="J511">
            <v>38964.729166666664</v>
          </cell>
          <cell r="K511" t="str">
            <v>NA</v>
          </cell>
          <cell r="L511">
            <v>0.25</v>
          </cell>
          <cell r="M511">
            <v>5.63</v>
          </cell>
          <cell r="N511">
            <v>5.0599999999999996</v>
          </cell>
          <cell r="O511">
            <v>0</v>
          </cell>
          <cell r="P511">
            <v>90</v>
          </cell>
          <cell r="Q511" t="str">
            <v>34II</v>
          </cell>
          <cell r="S511" t="str">
            <v>EQUIPE MEC</v>
          </cell>
          <cell r="T511">
            <v>38964</v>
          </cell>
        </row>
        <row r="512">
          <cell r="D512" t="str">
            <v>Civil</v>
          </cell>
          <cell r="E512" t="str">
            <v>5 dias</v>
          </cell>
          <cell r="F512" t="str">
            <v>NA</v>
          </cell>
          <cell r="G512">
            <v>38917.333333333336</v>
          </cell>
          <cell r="H512">
            <v>38917.333333333336</v>
          </cell>
          <cell r="I512" t="str">
            <v>NA</v>
          </cell>
          <cell r="J512">
            <v>38923.729166666664</v>
          </cell>
          <cell r="K512" t="str">
            <v>NA</v>
          </cell>
          <cell r="L512">
            <v>0.2</v>
          </cell>
          <cell r="M512">
            <v>4.5</v>
          </cell>
          <cell r="N512">
            <v>4.16</v>
          </cell>
          <cell r="O512">
            <v>0</v>
          </cell>
          <cell r="P512">
            <v>92.5</v>
          </cell>
          <cell r="T512">
            <v>38923</v>
          </cell>
        </row>
        <row r="513">
          <cell r="B513" t="str">
            <v>BC.405.PQ.01</v>
          </cell>
          <cell r="D513" t="str">
            <v>Planilha De Quantitativos - Arquitetura</v>
          </cell>
          <cell r="E513" t="str">
            <v>5 dias</v>
          </cell>
          <cell r="F513" t="str">
            <v>NA</v>
          </cell>
          <cell r="G513">
            <v>38917.333333333336</v>
          </cell>
          <cell r="H513">
            <v>38917.333333333336</v>
          </cell>
          <cell r="I513" t="str">
            <v>NA</v>
          </cell>
          <cell r="J513">
            <v>38923.729166666664</v>
          </cell>
          <cell r="K513" t="str">
            <v>NA</v>
          </cell>
          <cell r="L513">
            <v>0.2</v>
          </cell>
          <cell r="M513">
            <v>4.5</v>
          </cell>
          <cell r="N513">
            <v>4.16</v>
          </cell>
          <cell r="O513">
            <v>0</v>
          </cell>
          <cell r="P513">
            <v>92.5</v>
          </cell>
          <cell r="Q513" t="str">
            <v>16II</v>
          </cell>
          <cell r="S513" t="str">
            <v>EQUIPE ARQ</v>
          </cell>
          <cell r="T513">
            <v>38923</v>
          </cell>
        </row>
        <row r="514">
          <cell r="D514" t="str">
            <v>Projeto Detalhado</v>
          </cell>
          <cell r="E514" t="str">
            <v>5 dias</v>
          </cell>
          <cell r="F514" t="str">
            <v>NA</v>
          </cell>
          <cell r="G514">
            <v>38905.333333333336</v>
          </cell>
          <cell r="H514">
            <v>38905.333333333336</v>
          </cell>
          <cell r="I514" t="str">
            <v>NA</v>
          </cell>
          <cell r="J514">
            <v>38911.729166666664</v>
          </cell>
          <cell r="K514" t="str">
            <v>NA</v>
          </cell>
          <cell r="L514">
            <v>7.0000000000000007E-2</v>
          </cell>
          <cell r="M514">
            <v>1.5</v>
          </cell>
          <cell r="N514">
            <v>1.35</v>
          </cell>
          <cell r="O514">
            <v>90</v>
          </cell>
          <cell r="P514">
            <v>90</v>
          </cell>
          <cell r="T514">
            <v>38911</v>
          </cell>
        </row>
        <row r="515">
          <cell r="D515" t="str">
            <v>Civil</v>
          </cell>
          <cell r="E515" t="str">
            <v>5 dias</v>
          </cell>
          <cell r="F515" t="str">
            <v>NA</v>
          </cell>
          <cell r="G515">
            <v>38905.333333333336</v>
          </cell>
          <cell r="H515">
            <v>38905.333333333336</v>
          </cell>
          <cell r="I515" t="str">
            <v>NA</v>
          </cell>
          <cell r="J515">
            <v>38911.729166666664</v>
          </cell>
          <cell r="K515" t="str">
            <v>NA</v>
          </cell>
          <cell r="L515">
            <v>7.0000000000000007E-2</v>
          </cell>
          <cell r="M515">
            <v>1.5</v>
          </cell>
          <cell r="N515">
            <v>1.35</v>
          </cell>
          <cell r="O515">
            <v>0</v>
          </cell>
          <cell r="P515">
            <v>90</v>
          </cell>
          <cell r="T515">
            <v>38911</v>
          </cell>
        </row>
        <row r="516">
          <cell r="B516" t="str">
            <v>DC.405.RT.01</v>
          </cell>
          <cell r="D516" t="str">
            <v>Relatório Técnico Arquitetura - Viagem</v>
          </cell>
          <cell r="E516" t="str">
            <v>5 dias</v>
          </cell>
          <cell r="F516" t="str">
            <v>NA</v>
          </cell>
          <cell r="G516">
            <v>38905.333333333336</v>
          </cell>
          <cell r="H516">
            <v>38905.333333333336</v>
          </cell>
          <cell r="I516" t="str">
            <v>NA</v>
          </cell>
          <cell r="J516">
            <v>38911.729166666664</v>
          </cell>
          <cell r="K516" t="str">
            <v>NA</v>
          </cell>
          <cell r="L516">
            <v>7.0000000000000007E-2</v>
          </cell>
          <cell r="M516">
            <v>1.5</v>
          </cell>
          <cell r="N516">
            <v>1.35</v>
          </cell>
          <cell r="O516">
            <v>0</v>
          </cell>
          <cell r="P516">
            <v>90</v>
          </cell>
          <cell r="Q516" t="str">
            <v>16II</v>
          </cell>
          <cell r="S516" t="str">
            <v>EQUIPE ARQ</v>
          </cell>
          <cell r="T516">
            <v>38911</v>
          </cell>
        </row>
        <row r="517">
          <cell r="B517" t="str">
            <v>1.3.2</v>
          </cell>
          <cell r="C517" t="str">
            <v>410A</v>
          </cell>
          <cell r="D517" t="str">
            <v>Escritórios</v>
          </cell>
          <cell r="E517" t="str">
            <v>28 dias</v>
          </cell>
          <cell r="F517">
            <v>38853.375</v>
          </cell>
          <cell r="G517">
            <v>39022.333333333336</v>
          </cell>
          <cell r="H517" t="str">
            <v>NA</v>
          </cell>
          <cell r="I517">
            <v>38926.375</v>
          </cell>
          <cell r="J517">
            <v>39064.729166666664</v>
          </cell>
          <cell r="K517" t="str">
            <v>NA</v>
          </cell>
          <cell r="L517">
            <v>1.02</v>
          </cell>
          <cell r="M517">
            <v>23.38</v>
          </cell>
          <cell r="N517">
            <v>0</v>
          </cell>
          <cell r="O517">
            <v>0</v>
          </cell>
          <cell r="P517">
            <v>0</v>
          </cell>
          <cell r="T517">
            <v>39064</v>
          </cell>
        </row>
        <row r="518">
          <cell r="D518" t="str">
            <v>Projeto Detalhado</v>
          </cell>
          <cell r="E518" t="str">
            <v>28 dias</v>
          </cell>
          <cell r="F518">
            <v>38867.375</v>
          </cell>
          <cell r="G518">
            <v>39022.333333333336</v>
          </cell>
          <cell r="H518" t="str">
            <v>NA</v>
          </cell>
          <cell r="I518">
            <v>38926.375</v>
          </cell>
          <cell r="J518">
            <v>39064.729166666664</v>
          </cell>
          <cell r="K518" t="str">
            <v>NA</v>
          </cell>
          <cell r="L518">
            <v>1.02</v>
          </cell>
          <cell r="M518">
            <v>23.38</v>
          </cell>
          <cell r="N518">
            <v>0</v>
          </cell>
          <cell r="O518">
            <v>0</v>
          </cell>
          <cell r="P518">
            <v>0</v>
          </cell>
          <cell r="T518">
            <v>39064</v>
          </cell>
        </row>
        <row r="519">
          <cell r="D519" t="str">
            <v>Civil</v>
          </cell>
          <cell r="E519" t="str">
            <v>28 dias</v>
          </cell>
          <cell r="F519">
            <v>38867.375</v>
          </cell>
          <cell r="G519">
            <v>39022.333333333336</v>
          </cell>
          <cell r="H519" t="str">
            <v>NA</v>
          </cell>
          <cell r="I519">
            <v>38904.375</v>
          </cell>
          <cell r="J519">
            <v>39064.729166666664</v>
          </cell>
          <cell r="K519" t="str">
            <v>NA</v>
          </cell>
          <cell r="L519">
            <v>0.83</v>
          </cell>
          <cell r="M519">
            <v>19</v>
          </cell>
          <cell r="N519">
            <v>0</v>
          </cell>
          <cell r="O519">
            <v>0</v>
          </cell>
          <cell r="P519">
            <v>0</v>
          </cell>
          <cell r="T519">
            <v>39064</v>
          </cell>
        </row>
        <row r="520">
          <cell r="D520" t="str">
            <v>Desenho De Detalhamento</v>
          </cell>
          <cell r="E520" t="str">
            <v>28 dias</v>
          </cell>
          <cell r="F520">
            <v>38867.375</v>
          </cell>
          <cell r="G520">
            <v>39022.333333333336</v>
          </cell>
          <cell r="H520" t="str">
            <v>NA</v>
          </cell>
          <cell r="I520">
            <v>38904.375</v>
          </cell>
          <cell r="J520">
            <v>39064.729166666664</v>
          </cell>
          <cell r="K520" t="str">
            <v>NA</v>
          </cell>
          <cell r="L520">
            <v>0.83</v>
          </cell>
          <cell r="M520">
            <v>19</v>
          </cell>
          <cell r="N520">
            <v>0</v>
          </cell>
          <cell r="O520">
            <v>0</v>
          </cell>
          <cell r="P520">
            <v>0</v>
          </cell>
          <cell r="T520">
            <v>39064</v>
          </cell>
        </row>
        <row r="521">
          <cell r="B521" t="str">
            <v>DC.410.DD.01</v>
          </cell>
          <cell r="D521" t="str">
            <v>Arquitetura</v>
          </cell>
          <cell r="E521" t="str">
            <v>9 dias</v>
          </cell>
          <cell r="F521">
            <v>38867.375</v>
          </cell>
          <cell r="G521">
            <v>39022.333333333336</v>
          </cell>
          <cell r="H521" t="str">
            <v>NA</v>
          </cell>
          <cell r="I521">
            <v>38880.375</v>
          </cell>
          <cell r="J521">
            <v>39037.729166666664</v>
          </cell>
          <cell r="K521" t="str">
            <v>NA</v>
          </cell>
          <cell r="L521">
            <v>0.26</v>
          </cell>
          <cell r="M521">
            <v>6</v>
          </cell>
          <cell r="N521">
            <v>0</v>
          </cell>
          <cell r="O521">
            <v>0</v>
          </cell>
          <cell r="P521">
            <v>0</v>
          </cell>
          <cell r="Q521">
            <v>471</v>
          </cell>
          <cell r="R521">
            <v>520</v>
          </cell>
          <cell r="S521" t="str">
            <v>EQUIPE ARQ</v>
          </cell>
          <cell r="T521">
            <v>39037</v>
          </cell>
        </row>
        <row r="522">
          <cell r="B522" t="str">
            <v>DC.410.DD.02</v>
          </cell>
          <cell r="D522" t="str">
            <v>Fundação</v>
          </cell>
          <cell r="E522" t="str">
            <v>5 dias</v>
          </cell>
          <cell r="F522">
            <v>38867.375</v>
          </cell>
          <cell r="G522">
            <v>39038.333333333336</v>
          </cell>
          <cell r="H522" t="str">
            <v>NA</v>
          </cell>
          <cell r="I522">
            <v>38874.375</v>
          </cell>
          <cell r="J522">
            <v>39044.729166666664</v>
          </cell>
          <cell r="K522" t="str">
            <v>NA</v>
          </cell>
          <cell r="L522">
            <v>0.09</v>
          </cell>
          <cell r="M522">
            <v>2</v>
          </cell>
          <cell r="N522">
            <v>0</v>
          </cell>
          <cell r="O522">
            <v>0</v>
          </cell>
          <cell r="P522">
            <v>0</v>
          </cell>
          <cell r="Q522">
            <v>519</v>
          </cell>
          <cell r="R522" t="str">
            <v>521;526</v>
          </cell>
          <cell r="S522" t="str">
            <v>EQUIPE CIV</v>
          </cell>
          <cell r="T522">
            <v>39044</v>
          </cell>
        </row>
        <row r="523">
          <cell r="B523" t="str">
            <v>DC.410.DD.03</v>
          </cell>
          <cell r="D523" t="str">
            <v>Sapatas e Pilares</v>
          </cell>
          <cell r="E523" t="str">
            <v>7 dias</v>
          </cell>
          <cell r="F523">
            <v>38874.375</v>
          </cell>
          <cell r="G523">
            <v>39045.333333333336</v>
          </cell>
          <cell r="H523" t="str">
            <v>NA</v>
          </cell>
          <cell r="I523">
            <v>38887.375</v>
          </cell>
          <cell r="J523">
            <v>39055.729166666664</v>
          </cell>
          <cell r="K523" t="str">
            <v>NA</v>
          </cell>
          <cell r="L523">
            <v>0.17</v>
          </cell>
          <cell r="M523">
            <v>4</v>
          </cell>
          <cell r="N523">
            <v>0</v>
          </cell>
          <cell r="O523">
            <v>0</v>
          </cell>
          <cell r="P523">
            <v>0</v>
          </cell>
          <cell r="Q523">
            <v>520</v>
          </cell>
          <cell r="R523" t="str">
            <v>522;523</v>
          </cell>
          <cell r="S523" t="str">
            <v>EQUIPE CIV</v>
          </cell>
          <cell r="T523">
            <v>39055</v>
          </cell>
        </row>
        <row r="524">
          <cell r="B524" t="str">
            <v>DC.410.DD.04</v>
          </cell>
          <cell r="D524" t="str">
            <v>Lajes</v>
          </cell>
          <cell r="E524" t="str">
            <v>7 dias</v>
          </cell>
          <cell r="F524">
            <v>38887.375</v>
          </cell>
          <cell r="G524">
            <v>39056.333333333336</v>
          </cell>
          <cell r="H524" t="str">
            <v>NA</v>
          </cell>
          <cell r="I524">
            <v>38896.375</v>
          </cell>
          <cell r="J524">
            <v>39064.729166666664</v>
          </cell>
          <cell r="K524" t="str">
            <v>NA</v>
          </cell>
          <cell r="L524">
            <v>0.17</v>
          </cell>
          <cell r="M524">
            <v>4</v>
          </cell>
          <cell r="N524">
            <v>0</v>
          </cell>
          <cell r="O524">
            <v>0</v>
          </cell>
          <cell r="P524">
            <v>0</v>
          </cell>
          <cell r="Q524">
            <v>521</v>
          </cell>
          <cell r="S524" t="str">
            <v>EQUIPE CIV</v>
          </cell>
          <cell r="T524">
            <v>39064</v>
          </cell>
        </row>
        <row r="525">
          <cell r="B525" t="str">
            <v>DC.410.DD.05</v>
          </cell>
          <cell r="D525" t="str">
            <v>Hidrosanitário</v>
          </cell>
          <cell r="E525" t="str">
            <v>6 dias</v>
          </cell>
          <cell r="F525">
            <v>38896.375</v>
          </cell>
          <cell r="G525">
            <v>39056.333333333336</v>
          </cell>
          <cell r="H525" t="str">
            <v>NA</v>
          </cell>
          <cell r="I525">
            <v>38904.375</v>
          </cell>
          <cell r="J525">
            <v>39063.729166666664</v>
          </cell>
          <cell r="K525" t="str">
            <v>NA</v>
          </cell>
          <cell r="L525">
            <v>0.13</v>
          </cell>
          <cell r="M525">
            <v>3</v>
          </cell>
          <cell r="N525">
            <v>0</v>
          </cell>
          <cell r="O525">
            <v>0</v>
          </cell>
          <cell r="P525">
            <v>0</v>
          </cell>
          <cell r="Q525">
            <v>521</v>
          </cell>
          <cell r="S525" t="str">
            <v>EQUIPE CIV</v>
          </cell>
          <cell r="T525">
            <v>39063</v>
          </cell>
        </row>
        <row r="526">
          <cell r="D526" t="str">
            <v>Elétrica</v>
          </cell>
          <cell r="E526" t="str">
            <v>14 dias</v>
          </cell>
          <cell r="F526">
            <v>38904.375</v>
          </cell>
          <cell r="G526">
            <v>39045.333333333336</v>
          </cell>
          <cell r="H526" t="str">
            <v>NA</v>
          </cell>
          <cell r="I526">
            <v>38926.375</v>
          </cell>
          <cell r="J526">
            <v>39064.729166666664</v>
          </cell>
          <cell r="K526" t="str">
            <v>NA</v>
          </cell>
          <cell r="L526">
            <v>0.19</v>
          </cell>
          <cell r="M526">
            <v>4.38</v>
          </cell>
          <cell r="N526">
            <v>0</v>
          </cell>
          <cell r="O526">
            <v>0</v>
          </cell>
          <cell r="P526">
            <v>0</v>
          </cell>
          <cell r="T526">
            <v>39064</v>
          </cell>
        </row>
        <row r="527">
          <cell r="D527" t="str">
            <v>Desenho De Detalhamento</v>
          </cell>
          <cell r="E527" t="str">
            <v>12 dias</v>
          </cell>
          <cell r="F527">
            <v>38904.375</v>
          </cell>
          <cell r="G527">
            <v>39045.333333333336</v>
          </cell>
          <cell r="H527" t="str">
            <v>NA</v>
          </cell>
          <cell r="I527">
            <v>38922.375</v>
          </cell>
          <cell r="J527">
            <v>39062.729166666664</v>
          </cell>
          <cell r="K527" t="str">
            <v>NA</v>
          </cell>
          <cell r="L527">
            <v>0.17</v>
          </cell>
          <cell r="M527">
            <v>4</v>
          </cell>
          <cell r="N527">
            <v>0</v>
          </cell>
          <cell r="O527">
            <v>0</v>
          </cell>
          <cell r="P527">
            <v>0</v>
          </cell>
          <cell r="R527">
            <v>528</v>
          </cell>
          <cell r="T527">
            <v>39062</v>
          </cell>
        </row>
        <row r="528">
          <cell r="B528" t="str">
            <v>DE.410.DD.01</v>
          </cell>
          <cell r="D528" t="str">
            <v>Iluminação</v>
          </cell>
          <cell r="E528" t="str">
            <v>6 dias</v>
          </cell>
          <cell r="F528">
            <v>38904.375</v>
          </cell>
          <cell r="G528">
            <v>39045.333333333336</v>
          </cell>
          <cell r="H528" t="str">
            <v>NA</v>
          </cell>
          <cell r="I528">
            <v>38912.375</v>
          </cell>
          <cell r="J528">
            <v>39052.729166666664</v>
          </cell>
          <cell r="K528" t="str">
            <v>NA</v>
          </cell>
          <cell r="L528">
            <v>0.09</v>
          </cell>
          <cell r="M528">
            <v>2</v>
          </cell>
          <cell r="N528">
            <v>0</v>
          </cell>
          <cell r="O528">
            <v>0</v>
          </cell>
          <cell r="P528">
            <v>0</v>
          </cell>
          <cell r="Q528">
            <v>520</v>
          </cell>
          <cell r="R528">
            <v>527</v>
          </cell>
          <cell r="S528" t="str">
            <v>EQUIPE ELE</v>
          </cell>
          <cell r="T528">
            <v>39052</v>
          </cell>
        </row>
        <row r="529">
          <cell r="B529" t="str">
            <v>DE.410.DD.02</v>
          </cell>
          <cell r="D529" t="str">
            <v>Eletrodutos</v>
          </cell>
          <cell r="E529" t="str">
            <v>6 dias</v>
          </cell>
          <cell r="F529">
            <v>38912.375</v>
          </cell>
          <cell r="G529">
            <v>39055.333333333336</v>
          </cell>
          <cell r="H529" t="str">
            <v>NA</v>
          </cell>
          <cell r="I529">
            <v>38922.375</v>
          </cell>
          <cell r="J529">
            <v>39062.729166666664</v>
          </cell>
          <cell r="K529" t="str">
            <v>NA</v>
          </cell>
          <cell r="L529">
            <v>0.09</v>
          </cell>
          <cell r="M529">
            <v>2</v>
          </cell>
          <cell r="N529">
            <v>0</v>
          </cell>
          <cell r="O529">
            <v>0</v>
          </cell>
          <cell r="P529">
            <v>0</v>
          </cell>
          <cell r="Q529">
            <v>526</v>
          </cell>
          <cell r="S529" t="str">
            <v>EQUIPE ELE</v>
          </cell>
          <cell r="T529">
            <v>39062</v>
          </cell>
        </row>
        <row r="530">
          <cell r="B530" t="str">
            <v>DE.410.LC.01</v>
          </cell>
          <cell r="D530" t="str">
            <v>Lista De Linhas/ Cabos</v>
          </cell>
          <cell r="E530" t="str">
            <v>2 dias</v>
          </cell>
          <cell r="F530">
            <v>38922.375</v>
          </cell>
          <cell r="G530">
            <v>39063.333333333336</v>
          </cell>
          <cell r="H530" t="str">
            <v>NA</v>
          </cell>
          <cell r="I530">
            <v>38924.375</v>
          </cell>
          <cell r="J530">
            <v>39064.729166666664</v>
          </cell>
          <cell r="K530" t="str">
            <v>NA</v>
          </cell>
          <cell r="L530">
            <v>0.02</v>
          </cell>
          <cell r="M530">
            <v>0.38</v>
          </cell>
          <cell r="N530">
            <v>0</v>
          </cell>
          <cell r="O530">
            <v>0</v>
          </cell>
          <cell r="P530">
            <v>0</v>
          </cell>
          <cell r="Q530">
            <v>525</v>
          </cell>
          <cell r="S530" t="str">
            <v>EQUIPE ELE</v>
          </cell>
          <cell r="T530">
            <v>39064</v>
          </cell>
        </row>
        <row r="531">
          <cell r="B531" t="str">
            <v>1.3.3</v>
          </cell>
          <cell r="C531" t="str">
            <v>420A</v>
          </cell>
          <cell r="D531" t="str">
            <v>Vestiários</v>
          </cell>
          <cell r="E531" t="str">
            <v>25 dias</v>
          </cell>
          <cell r="F531">
            <v>38860.375</v>
          </cell>
          <cell r="G531">
            <v>39022.333333333336</v>
          </cell>
          <cell r="H531" t="str">
            <v>NA</v>
          </cell>
          <cell r="I531">
            <v>38901.375</v>
          </cell>
          <cell r="J531">
            <v>39059.729166666664</v>
          </cell>
          <cell r="K531" t="str">
            <v>NA</v>
          </cell>
          <cell r="L531">
            <v>0.52</v>
          </cell>
          <cell r="M531">
            <v>12</v>
          </cell>
          <cell r="N531">
            <v>0</v>
          </cell>
          <cell r="O531">
            <v>0</v>
          </cell>
          <cell r="P531">
            <v>0</v>
          </cell>
          <cell r="T531">
            <v>39059</v>
          </cell>
        </row>
        <row r="532">
          <cell r="D532" t="str">
            <v>Projeto Detalhado</v>
          </cell>
          <cell r="E532" t="str">
            <v>25 dias</v>
          </cell>
          <cell r="F532">
            <v>38874.375</v>
          </cell>
          <cell r="G532">
            <v>39022.333333333336</v>
          </cell>
          <cell r="H532" t="str">
            <v>NA</v>
          </cell>
          <cell r="I532">
            <v>38901.375</v>
          </cell>
          <cell r="J532">
            <v>39059.729166666664</v>
          </cell>
          <cell r="K532" t="str">
            <v>NA</v>
          </cell>
          <cell r="L532">
            <v>0.52</v>
          </cell>
          <cell r="M532">
            <v>12</v>
          </cell>
          <cell r="N532">
            <v>0</v>
          </cell>
          <cell r="O532">
            <v>0</v>
          </cell>
          <cell r="P532">
            <v>0</v>
          </cell>
          <cell r="T532">
            <v>39059</v>
          </cell>
        </row>
        <row r="533">
          <cell r="D533" t="str">
            <v>Civil</v>
          </cell>
          <cell r="E533" t="str">
            <v>21 dias</v>
          </cell>
          <cell r="F533">
            <v>38874.375</v>
          </cell>
          <cell r="G533">
            <v>39022.333333333336</v>
          </cell>
          <cell r="H533" t="str">
            <v>NA</v>
          </cell>
          <cell r="I533">
            <v>38891.375</v>
          </cell>
          <cell r="J533">
            <v>39055.729166666664</v>
          </cell>
          <cell r="K533" t="str">
            <v>NA</v>
          </cell>
          <cell r="L533">
            <v>0.48</v>
          </cell>
          <cell r="M533">
            <v>11</v>
          </cell>
          <cell r="N533">
            <v>0</v>
          </cell>
          <cell r="O533">
            <v>0</v>
          </cell>
          <cell r="P533">
            <v>0</v>
          </cell>
          <cell r="T533">
            <v>39055</v>
          </cell>
        </row>
        <row r="534">
          <cell r="D534" t="str">
            <v>Desenho De Detalhamento</v>
          </cell>
          <cell r="E534" t="str">
            <v>21 dias</v>
          </cell>
          <cell r="F534">
            <v>38874.375</v>
          </cell>
          <cell r="G534">
            <v>39022.333333333336</v>
          </cell>
          <cell r="H534" t="str">
            <v>NA</v>
          </cell>
          <cell r="I534">
            <v>38891.375</v>
          </cell>
          <cell r="J534">
            <v>39055.729166666664</v>
          </cell>
          <cell r="K534" t="str">
            <v>NA</v>
          </cell>
          <cell r="L534">
            <v>0.48</v>
          </cell>
          <cell r="M534">
            <v>11</v>
          </cell>
          <cell r="N534">
            <v>0</v>
          </cell>
          <cell r="O534">
            <v>0</v>
          </cell>
          <cell r="P534">
            <v>0</v>
          </cell>
          <cell r="R534">
            <v>537</v>
          </cell>
          <cell r="T534">
            <v>39055</v>
          </cell>
        </row>
        <row r="535">
          <cell r="B535" t="str">
            <v>DC.420.DD.01</v>
          </cell>
          <cell r="D535" t="str">
            <v>Fundação</v>
          </cell>
          <cell r="E535" t="str">
            <v>6 dias</v>
          </cell>
          <cell r="F535">
            <v>38874.375</v>
          </cell>
          <cell r="G535">
            <v>39041.333333333336</v>
          </cell>
          <cell r="H535" t="str">
            <v>NA</v>
          </cell>
          <cell r="I535">
            <v>38882.375</v>
          </cell>
          <cell r="J535">
            <v>39048.729166666664</v>
          </cell>
          <cell r="K535" t="str">
            <v>NA</v>
          </cell>
          <cell r="L535">
            <v>0.13</v>
          </cell>
          <cell r="M535">
            <v>3</v>
          </cell>
          <cell r="N535">
            <v>0</v>
          </cell>
          <cell r="O535">
            <v>0</v>
          </cell>
          <cell r="P535">
            <v>0</v>
          </cell>
          <cell r="Q535">
            <v>535</v>
          </cell>
          <cell r="R535">
            <v>534</v>
          </cell>
          <cell r="S535" t="str">
            <v>EQUIPE CIV</v>
          </cell>
          <cell r="T535">
            <v>39048</v>
          </cell>
        </row>
        <row r="536">
          <cell r="B536" t="str">
            <v>DC.420.DD.02</v>
          </cell>
          <cell r="D536" t="str">
            <v>Lajes</v>
          </cell>
          <cell r="E536" t="str">
            <v>5 dias</v>
          </cell>
          <cell r="F536">
            <v>38882.375</v>
          </cell>
          <cell r="G536">
            <v>39049.333333333336</v>
          </cell>
          <cell r="H536" t="str">
            <v>NA</v>
          </cell>
          <cell r="I536">
            <v>38891.375</v>
          </cell>
          <cell r="J536">
            <v>39055.729166666664</v>
          </cell>
          <cell r="K536" t="str">
            <v>NA</v>
          </cell>
          <cell r="L536">
            <v>0.09</v>
          </cell>
          <cell r="M536">
            <v>2</v>
          </cell>
          <cell r="N536">
            <v>0</v>
          </cell>
          <cell r="O536">
            <v>0</v>
          </cell>
          <cell r="P536">
            <v>0</v>
          </cell>
          <cell r="Q536">
            <v>533</v>
          </cell>
          <cell r="S536" t="str">
            <v>EQUIPE CIV</v>
          </cell>
          <cell r="T536">
            <v>39055</v>
          </cell>
        </row>
        <row r="537">
          <cell r="B537" t="str">
            <v>DC.420.DD.03</v>
          </cell>
          <cell r="D537" t="str">
            <v>Arquitetura</v>
          </cell>
          <cell r="E537" t="str">
            <v>10 dias</v>
          </cell>
          <cell r="F537" t="str">
            <v>NA</v>
          </cell>
          <cell r="G537">
            <v>39022.333333333336</v>
          </cell>
          <cell r="H537" t="str">
            <v>NA</v>
          </cell>
          <cell r="I537" t="str">
            <v>NA</v>
          </cell>
          <cell r="J537">
            <v>39038.729166666664</v>
          </cell>
          <cell r="K537" t="str">
            <v>NA</v>
          </cell>
          <cell r="L537">
            <v>0.26</v>
          </cell>
          <cell r="M537">
            <v>6</v>
          </cell>
          <cell r="N537">
            <v>0</v>
          </cell>
          <cell r="O537">
            <v>0</v>
          </cell>
          <cell r="P537">
            <v>0</v>
          </cell>
          <cell r="Q537">
            <v>471</v>
          </cell>
          <cell r="R537">
            <v>533</v>
          </cell>
          <cell r="S537" t="str">
            <v>EQUIPE ARQ</v>
          </cell>
          <cell r="T537">
            <v>39038</v>
          </cell>
        </row>
        <row r="538">
          <cell r="D538" t="str">
            <v>Elétrica</v>
          </cell>
          <cell r="E538" t="str">
            <v>4 dias</v>
          </cell>
          <cell r="F538">
            <v>38891.375</v>
          </cell>
          <cell r="G538">
            <v>39056.333333333336</v>
          </cell>
          <cell r="H538" t="str">
            <v>NA</v>
          </cell>
          <cell r="I538">
            <v>38901.375</v>
          </cell>
          <cell r="J538">
            <v>39059.729166666664</v>
          </cell>
          <cell r="K538" t="str">
            <v>NA</v>
          </cell>
          <cell r="L538">
            <v>0.04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T538">
            <v>39059</v>
          </cell>
        </row>
        <row r="539">
          <cell r="B539" t="str">
            <v>DE.420.DD.01</v>
          </cell>
          <cell r="D539" t="str">
            <v>Desenho De Detalhamento - Iluminação</v>
          </cell>
          <cell r="E539" t="str">
            <v>4 dias</v>
          </cell>
          <cell r="F539">
            <v>38891.375</v>
          </cell>
          <cell r="G539">
            <v>39056.333333333336</v>
          </cell>
          <cell r="H539" t="str">
            <v>NA</v>
          </cell>
          <cell r="I539">
            <v>38897.375</v>
          </cell>
          <cell r="J539">
            <v>39059.729166666664</v>
          </cell>
          <cell r="K539" t="str">
            <v>NA</v>
          </cell>
          <cell r="L539">
            <v>0.04</v>
          </cell>
          <cell r="M539">
            <v>1</v>
          </cell>
          <cell r="N539">
            <v>0</v>
          </cell>
          <cell r="O539">
            <v>0</v>
          </cell>
          <cell r="P539">
            <v>0</v>
          </cell>
          <cell r="Q539">
            <v>532</v>
          </cell>
          <cell r="S539" t="str">
            <v>EQUIPE ELE</v>
          </cell>
          <cell r="T539">
            <v>39059</v>
          </cell>
        </row>
        <row r="540">
          <cell r="B540" t="str">
            <v>1.3.4</v>
          </cell>
          <cell r="C540" t="str">
            <v>430A</v>
          </cell>
          <cell r="D540" t="str">
            <v>Restaurante</v>
          </cell>
          <cell r="E540" t="str">
            <v>30 dias</v>
          </cell>
          <cell r="F540">
            <v>38867.375</v>
          </cell>
          <cell r="G540">
            <v>39022.333333333336</v>
          </cell>
          <cell r="H540" t="str">
            <v>NA</v>
          </cell>
          <cell r="I540">
            <v>38966.375</v>
          </cell>
          <cell r="J540">
            <v>39066.729166666664</v>
          </cell>
          <cell r="K540" t="str">
            <v>NA</v>
          </cell>
          <cell r="L540">
            <v>1.66</v>
          </cell>
          <cell r="M540">
            <v>38</v>
          </cell>
          <cell r="N540">
            <v>0</v>
          </cell>
          <cell r="O540">
            <v>0</v>
          </cell>
          <cell r="P540">
            <v>0</v>
          </cell>
          <cell r="T540">
            <v>39066</v>
          </cell>
        </row>
        <row r="541">
          <cell r="D541" t="str">
            <v>Projeto Detalhado</v>
          </cell>
          <cell r="E541" t="str">
            <v>30 dias</v>
          </cell>
          <cell r="F541">
            <v>38888.375</v>
          </cell>
          <cell r="G541">
            <v>39022.333333333336</v>
          </cell>
          <cell r="H541" t="str">
            <v>NA</v>
          </cell>
          <cell r="I541">
            <v>38966.375</v>
          </cell>
          <cell r="J541">
            <v>39066.729166666664</v>
          </cell>
          <cell r="K541" t="str">
            <v>NA</v>
          </cell>
          <cell r="L541">
            <v>1.66</v>
          </cell>
          <cell r="M541">
            <v>38</v>
          </cell>
          <cell r="N541">
            <v>0</v>
          </cell>
          <cell r="O541">
            <v>0</v>
          </cell>
          <cell r="P541">
            <v>0</v>
          </cell>
          <cell r="T541">
            <v>39066</v>
          </cell>
        </row>
        <row r="542">
          <cell r="D542" t="str">
            <v>Civil</v>
          </cell>
          <cell r="E542" t="str">
            <v>30 dias</v>
          </cell>
          <cell r="F542">
            <v>38888.375</v>
          </cell>
          <cell r="G542">
            <v>39022.333333333336</v>
          </cell>
          <cell r="H542" t="str">
            <v>NA</v>
          </cell>
          <cell r="I542">
            <v>38932.375</v>
          </cell>
          <cell r="J542">
            <v>39066.729166666664</v>
          </cell>
          <cell r="K542" t="str">
            <v>NA</v>
          </cell>
          <cell r="L542">
            <v>1.4</v>
          </cell>
          <cell r="M542">
            <v>32</v>
          </cell>
          <cell r="N542">
            <v>0</v>
          </cell>
          <cell r="O542">
            <v>0</v>
          </cell>
          <cell r="P542">
            <v>0</v>
          </cell>
          <cell r="T542">
            <v>39066</v>
          </cell>
        </row>
        <row r="543">
          <cell r="D543" t="str">
            <v>Desenho De Detalhamento</v>
          </cell>
          <cell r="E543" t="str">
            <v>30 dias</v>
          </cell>
          <cell r="F543">
            <v>38888.375</v>
          </cell>
          <cell r="G543">
            <v>39022.333333333336</v>
          </cell>
          <cell r="H543" t="str">
            <v>NA</v>
          </cell>
          <cell r="I543">
            <v>38932.375</v>
          </cell>
          <cell r="J543">
            <v>39066.729166666664</v>
          </cell>
          <cell r="K543" t="str">
            <v>NA</v>
          </cell>
          <cell r="L543">
            <v>1.4</v>
          </cell>
          <cell r="M543">
            <v>32</v>
          </cell>
          <cell r="N543">
            <v>0</v>
          </cell>
          <cell r="O543">
            <v>0</v>
          </cell>
          <cell r="P543">
            <v>0</v>
          </cell>
          <cell r="T543">
            <v>39066</v>
          </cell>
        </row>
        <row r="544">
          <cell r="B544" t="str">
            <v>DC.430.DD.01</v>
          </cell>
          <cell r="D544" t="str">
            <v>Arquitetura</v>
          </cell>
          <cell r="E544" t="str">
            <v>18 dias</v>
          </cell>
          <cell r="F544">
            <v>38888.375</v>
          </cell>
          <cell r="G544">
            <v>39022.333333333336</v>
          </cell>
          <cell r="H544" t="str">
            <v>NA</v>
          </cell>
          <cell r="I544">
            <v>38912.375</v>
          </cell>
          <cell r="J544">
            <v>39050.729166666664</v>
          </cell>
          <cell r="K544" t="str">
            <v>NA</v>
          </cell>
          <cell r="L544">
            <v>0.61</v>
          </cell>
          <cell r="M544">
            <v>14</v>
          </cell>
          <cell r="N544">
            <v>0</v>
          </cell>
          <cell r="O544">
            <v>0</v>
          </cell>
          <cell r="P544">
            <v>0</v>
          </cell>
          <cell r="Q544">
            <v>471</v>
          </cell>
          <cell r="R544" t="str">
            <v>543;546;556</v>
          </cell>
          <cell r="S544" t="str">
            <v>EQUIPE ARQ</v>
          </cell>
          <cell r="T544">
            <v>39050</v>
          </cell>
        </row>
        <row r="545">
          <cell r="B545" t="str">
            <v>DC.430.DD.02</v>
          </cell>
          <cell r="D545" t="str">
            <v>Fundação</v>
          </cell>
          <cell r="E545" t="str">
            <v>5 dias</v>
          </cell>
          <cell r="F545">
            <v>38888.375</v>
          </cell>
          <cell r="G545">
            <v>39051.333333333336</v>
          </cell>
          <cell r="H545" t="str">
            <v>NA</v>
          </cell>
          <cell r="I545">
            <v>38895.375</v>
          </cell>
          <cell r="J545">
            <v>39057.729166666664</v>
          </cell>
          <cell r="K545" t="str">
            <v>NA</v>
          </cell>
          <cell r="L545">
            <v>0.09</v>
          </cell>
          <cell r="M545">
            <v>2</v>
          </cell>
          <cell r="N545">
            <v>0</v>
          </cell>
          <cell r="O545">
            <v>0</v>
          </cell>
          <cell r="P545">
            <v>0</v>
          </cell>
          <cell r="Q545">
            <v>542</v>
          </cell>
          <cell r="R545" t="str">
            <v>544;545;549;550;551</v>
          </cell>
          <cell r="S545" t="str">
            <v>EQUIPE CIV</v>
          </cell>
          <cell r="T545">
            <v>39057</v>
          </cell>
        </row>
        <row r="546">
          <cell r="B546" t="str">
            <v>DC.430.DD.03</v>
          </cell>
          <cell r="D546" t="str">
            <v>Cintas, Sapatas e Pilares</v>
          </cell>
          <cell r="E546" t="str">
            <v>7 dias</v>
          </cell>
          <cell r="F546">
            <v>38895.375</v>
          </cell>
          <cell r="G546">
            <v>39058.333333333336</v>
          </cell>
          <cell r="H546" t="str">
            <v>NA</v>
          </cell>
          <cell r="I546">
            <v>38904.375</v>
          </cell>
          <cell r="J546">
            <v>39066.729166666664</v>
          </cell>
          <cell r="K546" t="str">
            <v>NA</v>
          </cell>
          <cell r="L546">
            <v>0.13</v>
          </cell>
          <cell r="M546">
            <v>3</v>
          </cell>
          <cell r="N546">
            <v>0</v>
          </cell>
          <cell r="O546">
            <v>0</v>
          </cell>
          <cell r="P546">
            <v>0</v>
          </cell>
          <cell r="Q546">
            <v>543</v>
          </cell>
          <cell r="S546" t="str">
            <v>EQUIPE CIV</v>
          </cell>
          <cell r="T546">
            <v>39066</v>
          </cell>
        </row>
        <row r="547">
          <cell r="B547" t="str">
            <v>DC.430.DD.04</v>
          </cell>
          <cell r="D547" t="str">
            <v>Vigas e Lajes</v>
          </cell>
          <cell r="E547" t="str">
            <v>7 dias</v>
          </cell>
          <cell r="F547">
            <v>38904.375</v>
          </cell>
          <cell r="G547">
            <v>39058.333333333336</v>
          </cell>
          <cell r="H547" t="str">
            <v>NA</v>
          </cell>
          <cell r="I547">
            <v>38915.375</v>
          </cell>
          <cell r="J547">
            <v>39066.729166666664</v>
          </cell>
          <cell r="K547" t="str">
            <v>NA</v>
          </cell>
          <cell r="L547">
            <v>0.17</v>
          </cell>
          <cell r="M547">
            <v>4</v>
          </cell>
          <cell r="N547">
            <v>0</v>
          </cell>
          <cell r="O547">
            <v>0</v>
          </cell>
          <cell r="P547">
            <v>0</v>
          </cell>
          <cell r="Q547">
            <v>543</v>
          </cell>
          <cell r="S547" t="str">
            <v>EQUIPE CIV</v>
          </cell>
          <cell r="T547">
            <v>39066</v>
          </cell>
        </row>
        <row r="548">
          <cell r="B548" t="str">
            <v>DC.430.DD.05</v>
          </cell>
          <cell r="D548" t="str">
            <v>Hidrosanitário</v>
          </cell>
          <cell r="E548" t="str">
            <v>12 dias</v>
          </cell>
          <cell r="F548">
            <v>38915.375</v>
          </cell>
          <cell r="G548">
            <v>39051.333333333336</v>
          </cell>
          <cell r="H548" t="str">
            <v>NA</v>
          </cell>
          <cell r="I548">
            <v>38932.375</v>
          </cell>
          <cell r="J548">
            <v>39066.729166666664</v>
          </cell>
          <cell r="K548" t="str">
            <v>NA</v>
          </cell>
          <cell r="L548">
            <v>0.39</v>
          </cell>
          <cell r="M548">
            <v>9</v>
          </cell>
          <cell r="N548">
            <v>0</v>
          </cell>
          <cell r="O548">
            <v>0</v>
          </cell>
          <cell r="P548">
            <v>0</v>
          </cell>
          <cell r="Q548">
            <v>542</v>
          </cell>
          <cell r="S548" t="str">
            <v>EQUIPE CIV</v>
          </cell>
          <cell r="T548">
            <v>39066</v>
          </cell>
        </row>
        <row r="549">
          <cell r="D549" t="str">
            <v>Elétrica</v>
          </cell>
          <cell r="E549" t="str">
            <v>7 dias</v>
          </cell>
          <cell r="F549">
            <v>38932.375</v>
          </cell>
          <cell r="G549">
            <v>39058.333333333336</v>
          </cell>
          <cell r="H549" t="str">
            <v>NA</v>
          </cell>
          <cell r="I549">
            <v>38966.375</v>
          </cell>
          <cell r="J549">
            <v>39066.729166666664</v>
          </cell>
          <cell r="K549" t="str">
            <v>NA</v>
          </cell>
          <cell r="L549">
            <v>0.26</v>
          </cell>
          <cell r="M549">
            <v>6</v>
          </cell>
          <cell r="N549">
            <v>0</v>
          </cell>
          <cell r="O549">
            <v>0</v>
          </cell>
          <cell r="P549">
            <v>0</v>
          </cell>
          <cell r="T549">
            <v>39066</v>
          </cell>
        </row>
        <row r="550">
          <cell r="D550" t="str">
            <v>Desenho De Detalhamento</v>
          </cell>
          <cell r="E550" t="str">
            <v>7 dias</v>
          </cell>
          <cell r="F550">
            <v>38932.375</v>
          </cell>
          <cell r="G550">
            <v>39058.333333333336</v>
          </cell>
          <cell r="H550" t="str">
            <v>NA</v>
          </cell>
          <cell r="I550">
            <v>38960.375</v>
          </cell>
          <cell r="J550">
            <v>39066.729166666664</v>
          </cell>
          <cell r="K550" t="str">
            <v>NA</v>
          </cell>
          <cell r="L550">
            <v>0.26</v>
          </cell>
          <cell r="M550">
            <v>6</v>
          </cell>
          <cell r="N550">
            <v>0</v>
          </cell>
          <cell r="O550">
            <v>0</v>
          </cell>
          <cell r="P550">
            <v>0</v>
          </cell>
          <cell r="T550">
            <v>39066</v>
          </cell>
        </row>
        <row r="551">
          <cell r="B551" t="str">
            <v>DE.430.DD.01</v>
          </cell>
          <cell r="D551" t="str">
            <v>Diagrama Trifilar</v>
          </cell>
          <cell r="E551" t="str">
            <v>4 dias</v>
          </cell>
          <cell r="F551">
            <v>38932.375</v>
          </cell>
          <cell r="G551">
            <v>39058.333333333336</v>
          </cell>
          <cell r="H551" t="str">
            <v>NA</v>
          </cell>
          <cell r="I551">
            <v>38938.375</v>
          </cell>
          <cell r="J551">
            <v>39063.729166666664</v>
          </cell>
          <cell r="K551" t="str">
            <v>NA</v>
          </cell>
          <cell r="L551">
            <v>0.04</v>
          </cell>
          <cell r="M551">
            <v>1</v>
          </cell>
          <cell r="N551">
            <v>0</v>
          </cell>
          <cell r="O551">
            <v>0</v>
          </cell>
          <cell r="P551">
            <v>0</v>
          </cell>
          <cell r="Q551">
            <v>543</v>
          </cell>
          <cell r="S551" t="str">
            <v>EQUIPE ELE</v>
          </cell>
          <cell r="T551">
            <v>39063</v>
          </cell>
        </row>
        <row r="552">
          <cell r="B552" t="str">
            <v>DE.430.DD.02</v>
          </cell>
          <cell r="D552" t="str">
            <v>Iluminação</v>
          </cell>
          <cell r="E552" t="str">
            <v>6 dias</v>
          </cell>
          <cell r="F552">
            <v>38938.375</v>
          </cell>
          <cell r="G552">
            <v>39058.333333333336</v>
          </cell>
          <cell r="H552" t="str">
            <v>NA</v>
          </cell>
          <cell r="I552">
            <v>38950.375</v>
          </cell>
          <cell r="J552">
            <v>39065.729166666664</v>
          </cell>
          <cell r="K552" t="str">
            <v>NA</v>
          </cell>
          <cell r="L552">
            <v>0.09</v>
          </cell>
          <cell r="M552">
            <v>2</v>
          </cell>
          <cell r="N552">
            <v>0</v>
          </cell>
          <cell r="O552">
            <v>0</v>
          </cell>
          <cell r="P552">
            <v>0</v>
          </cell>
          <cell r="Q552">
            <v>543</v>
          </cell>
          <cell r="S552" t="str">
            <v>EQUIPE ELE</v>
          </cell>
          <cell r="T552">
            <v>39065</v>
          </cell>
        </row>
        <row r="553">
          <cell r="B553" t="str">
            <v>DE.430.DD.03</v>
          </cell>
          <cell r="D553" t="str">
            <v>Eletrodutos</v>
          </cell>
          <cell r="E553" t="str">
            <v>7 dias</v>
          </cell>
          <cell r="F553">
            <v>38950.375</v>
          </cell>
          <cell r="G553">
            <v>39058.333333333336</v>
          </cell>
          <cell r="H553" t="str">
            <v>NA</v>
          </cell>
          <cell r="I553">
            <v>38960.375</v>
          </cell>
          <cell r="J553">
            <v>39066.729166666664</v>
          </cell>
          <cell r="K553" t="str">
            <v>NA</v>
          </cell>
          <cell r="L553">
            <v>0.13</v>
          </cell>
          <cell r="M553">
            <v>3</v>
          </cell>
          <cell r="N553">
            <v>0</v>
          </cell>
          <cell r="O553">
            <v>0</v>
          </cell>
          <cell r="P553">
            <v>0</v>
          </cell>
          <cell r="Q553">
            <v>543</v>
          </cell>
          <cell r="S553" t="str">
            <v>EQUIPE ELE</v>
          </cell>
          <cell r="T553">
            <v>39066</v>
          </cell>
        </row>
        <row r="554">
          <cell r="B554" t="str">
            <v>1.3.5</v>
          </cell>
          <cell r="C554" t="str">
            <v>440A</v>
          </cell>
          <cell r="D554" t="str">
            <v>Portaria e Segurança Patrimonial</v>
          </cell>
          <cell r="E554" t="str">
            <v>12 dias</v>
          </cell>
          <cell r="F554">
            <v>38877.375</v>
          </cell>
          <cell r="G554">
            <v>39051.333333333336</v>
          </cell>
          <cell r="H554" t="str">
            <v>NA</v>
          </cell>
          <cell r="I554">
            <v>38922.375</v>
          </cell>
          <cell r="J554">
            <v>39066.729166666664</v>
          </cell>
          <cell r="K554" t="str">
            <v>NA</v>
          </cell>
          <cell r="L554">
            <v>0.22</v>
          </cell>
          <cell r="M554">
            <v>5</v>
          </cell>
          <cell r="N554">
            <v>0</v>
          </cell>
          <cell r="O554">
            <v>0</v>
          </cell>
          <cell r="P554">
            <v>0</v>
          </cell>
          <cell r="T554">
            <v>39066</v>
          </cell>
        </row>
        <row r="555">
          <cell r="D555" t="str">
            <v>Projeto Detalhado</v>
          </cell>
          <cell r="E555" t="str">
            <v>12 dias</v>
          </cell>
          <cell r="F555">
            <v>38895.375</v>
          </cell>
          <cell r="G555">
            <v>39051.333333333336</v>
          </cell>
          <cell r="H555" t="str">
            <v>NA</v>
          </cell>
          <cell r="I555">
            <v>38922.375</v>
          </cell>
          <cell r="J555">
            <v>39066.729166666664</v>
          </cell>
          <cell r="K555" t="str">
            <v>NA</v>
          </cell>
          <cell r="L555">
            <v>0.22</v>
          </cell>
          <cell r="M555">
            <v>5</v>
          </cell>
          <cell r="N555">
            <v>0</v>
          </cell>
          <cell r="O555">
            <v>0</v>
          </cell>
          <cell r="P555">
            <v>0</v>
          </cell>
          <cell r="T555">
            <v>39066</v>
          </cell>
        </row>
        <row r="556">
          <cell r="D556" t="str">
            <v>Civil</v>
          </cell>
          <cell r="E556" t="str">
            <v>4 dias</v>
          </cell>
          <cell r="F556">
            <v>38895.375</v>
          </cell>
          <cell r="G556">
            <v>39051.333333333336</v>
          </cell>
          <cell r="H556" t="str">
            <v>NA</v>
          </cell>
          <cell r="I556">
            <v>38905.375</v>
          </cell>
          <cell r="J556">
            <v>39056.729166666664</v>
          </cell>
          <cell r="K556" t="str">
            <v>NA</v>
          </cell>
          <cell r="L556">
            <v>0.13</v>
          </cell>
          <cell r="M556">
            <v>3</v>
          </cell>
          <cell r="N556">
            <v>0</v>
          </cell>
          <cell r="O556">
            <v>0</v>
          </cell>
          <cell r="P556">
            <v>0</v>
          </cell>
          <cell r="T556">
            <v>39056</v>
          </cell>
        </row>
        <row r="557">
          <cell r="D557" t="str">
            <v>Desenho De Detalhamento</v>
          </cell>
          <cell r="E557" t="str">
            <v>4 dias</v>
          </cell>
          <cell r="F557">
            <v>38895.375</v>
          </cell>
          <cell r="G557">
            <v>39051.333333333336</v>
          </cell>
          <cell r="H557" t="str">
            <v>NA</v>
          </cell>
          <cell r="I557">
            <v>38905.375</v>
          </cell>
          <cell r="J557">
            <v>39056.729166666664</v>
          </cell>
          <cell r="K557" t="str">
            <v>NA</v>
          </cell>
          <cell r="L557">
            <v>0.13</v>
          </cell>
          <cell r="M557">
            <v>3</v>
          </cell>
          <cell r="N557">
            <v>0</v>
          </cell>
          <cell r="O557">
            <v>0</v>
          </cell>
          <cell r="P557">
            <v>0</v>
          </cell>
          <cell r="R557">
            <v>559</v>
          </cell>
          <cell r="T557">
            <v>39056</v>
          </cell>
        </row>
        <row r="558">
          <cell r="B558" t="str">
            <v>DC.440.DD.01</v>
          </cell>
          <cell r="D558" t="str">
            <v>Arquitetura</v>
          </cell>
          <cell r="E558" t="str">
            <v>4 dias</v>
          </cell>
          <cell r="F558">
            <v>38895.375</v>
          </cell>
          <cell r="G558">
            <v>39051.333333333336</v>
          </cell>
          <cell r="H558" t="str">
            <v>NA</v>
          </cell>
          <cell r="I558">
            <v>38901.375</v>
          </cell>
          <cell r="J558">
            <v>39056.729166666664</v>
          </cell>
          <cell r="K558" t="str">
            <v>NA</v>
          </cell>
          <cell r="L558">
            <v>0.13</v>
          </cell>
          <cell r="M558">
            <v>3</v>
          </cell>
          <cell r="N558">
            <v>0</v>
          </cell>
          <cell r="O558">
            <v>0</v>
          </cell>
          <cell r="P558">
            <v>0</v>
          </cell>
          <cell r="Q558">
            <v>542</v>
          </cell>
          <cell r="S558" t="str">
            <v>EQUIPE ARQ</v>
          </cell>
          <cell r="T558">
            <v>39056</v>
          </cell>
        </row>
        <row r="559">
          <cell r="D559" t="str">
            <v>Elétrica</v>
          </cell>
          <cell r="E559" t="str">
            <v>8 dias</v>
          </cell>
          <cell r="F559">
            <v>38905.375</v>
          </cell>
          <cell r="G559">
            <v>39057.333333333336</v>
          </cell>
          <cell r="H559" t="str">
            <v>NA</v>
          </cell>
          <cell r="I559">
            <v>38922.375</v>
          </cell>
          <cell r="J559">
            <v>39066.729166666664</v>
          </cell>
          <cell r="K559" t="str">
            <v>NA</v>
          </cell>
          <cell r="L559">
            <v>0.09</v>
          </cell>
          <cell r="M559">
            <v>2</v>
          </cell>
          <cell r="N559">
            <v>0</v>
          </cell>
          <cell r="O559">
            <v>0</v>
          </cell>
          <cell r="P559">
            <v>0</v>
          </cell>
          <cell r="T559">
            <v>39066</v>
          </cell>
        </row>
        <row r="560">
          <cell r="D560" t="str">
            <v>Desenho De Detalhamento</v>
          </cell>
          <cell r="E560" t="str">
            <v>8 dias</v>
          </cell>
          <cell r="F560">
            <v>38905.375</v>
          </cell>
          <cell r="G560">
            <v>39057.333333333336</v>
          </cell>
          <cell r="H560" t="str">
            <v>NA</v>
          </cell>
          <cell r="I560">
            <v>38917.375</v>
          </cell>
          <cell r="J560">
            <v>39066.729166666664</v>
          </cell>
          <cell r="K560" t="str">
            <v>NA</v>
          </cell>
          <cell r="L560">
            <v>0.09</v>
          </cell>
          <cell r="M560">
            <v>2</v>
          </cell>
          <cell r="N560">
            <v>0</v>
          </cell>
          <cell r="O560">
            <v>0</v>
          </cell>
          <cell r="P560">
            <v>0</v>
          </cell>
          <cell r="T560">
            <v>39066</v>
          </cell>
        </row>
        <row r="561">
          <cell r="B561" t="str">
            <v>DE.440.DD.01</v>
          </cell>
          <cell r="D561" t="str">
            <v>Diagrama Trifilar</v>
          </cell>
          <cell r="E561" t="str">
            <v>4 dias</v>
          </cell>
          <cell r="F561">
            <v>38905.375</v>
          </cell>
          <cell r="G561">
            <v>39057.333333333336</v>
          </cell>
          <cell r="H561" t="str">
            <v>NA</v>
          </cell>
          <cell r="I561">
            <v>38911.375</v>
          </cell>
          <cell r="J561">
            <v>39062.729166666664</v>
          </cell>
          <cell r="K561" t="str">
            <v>NA</v>
          </cell>
          <cell r="L561">
            <v>0.04</v>
          </cell>
          <cell r="M561">
            <v>1</v>
          </cell>
          <cell r="N561">
            <v>0</v>
          </cell>
          <cell r="O561">
            <v>0</v>
          </cell>
          <cell r="P561">
            <v>0</v>
          </cell>
          <cell r="Q561">
            <v>555</v>
          </cell>
          <cell r="R561">
            <v>560</v>
          </cell>
          <cell r="S561" t="str">
            <v>EQUIPE ELE</v>
          </cell>
          <cell r="T561">
            <v>39062</v>
          </cell>
        </row>
        <row r="562">
          <cell r="B562" t="str">
            <v>DE.440.DD.02</v>
          </cell>
          <cell r="D562" t="str">
            <v>Eletrodutos</v>
          </cell>
          <cell r="E562" t="str">
            <v>4 dias</v>
          </cell>
          <cell r="F562">
            <v>38911.375</v>
          </cell>
          <cell r="G562">
            <v>39063.333333333336</v>
          </cell>
          <cell r="H562" t="str">
            <v>NA</v>
          </cell>
          <cell r="I562">
            <v>38917.375</v>
          </cell>
          <cell r="J562">
            <v>39066.729166666664</v>
          </cell>
          <cell r="K562" t="str">
            <v>NA</v>
          </cell>
          <cell r="L562">
            <v>0.04</v>
          </cell>
          <cell r="M562">
            <v>1</v>
          </cell>
          <cell r="N562">
            <v>0</v>
          </cell>
          <cell r="O562">
            <v>0</v>
          </cell>
          <cell r="P562">
            <v>0</v>
          </cell>
          <cell r="Q562">
            <v>559</v>
          </cell>
          <cell r="S562" t="str">
            <v>EQUIPE ELE</v>
          </cell>
          <cell r="T562">
            <v>39066</v>
          </cell>
        </row>
        <row r="563">
          <cell r="B563" t="str">
            <v>1.3.6</v>
          </cell>
          <cell r="C563" t="str">
            <v>450A</v>
          </cell>
          <cell r="D563" t="str">
            <v>SESMT e Corpo de Bombeiros</v>
          </cell>
          <cell r="E563" t="str">
            <v>26 dias</v>
          </cell>
          <cell r="F563">
            <v>38877.375</v>
          </cell>
          <cell r="G563">
            <v>39022.333333333336</v>
          </cell>
          <cell r="H563" t="str">
            <v>NA</v>
          </cell>
          <cell r="I563">
            <v>38933.375</v>
          </cell>
          <cell r="J563">
            <v>39062.729166666664</v>
          </cell>
          <cell r="K563" t="str">
            <v>NA</v>
          </cell>
          <cell r="L563">
            <v>0.7</v>
          </cell>
          <cell r="M563">
            <v>16</v>
          </cell>
          <cell r="N563">
            <v>0</v>
          </cell>
          <cell r="O563">
            <v>0</v>
          </cell>
          <cell r="P563">
            <v>0</v>
          </cell>
          <cell r="T563">
            <v>39062</v>
          </cell>
        </row>
        <row r="564">
          <cell r="D564" t="str">
            <v>Projeto Detalhado</v>
          </cell>
          <cell r="E564" t="str">
            <v>26 dias</v>
          </cell>
          <cell r="F564">
            <v>38895.375</v>
          </cell>
          <cell r="G564">
            <v>39022.333333333336</v>
          </cell>
          <cell r="H564" t="str">
            <v>NA</v>
          </cell>
          <cell r="I564">
            <v>38933.375</v>
          </cell>
          <cell r="J564">
            <v>39062.729166666664</v>
          </cell>
          <cell r="K564" t="str">
            <v>NA</v>
          </cell>
          <cell r="L564">
            <v>0.7</v>
          </cell>
          <cell r="M564">
            <v>16</v>
          </cell>
          <cell r="N564">
            <v>0</v>
          </cell>
          <cell r="O564">
            <v>0</v>
          </cell>
          <cell r="P564">
            <v>0</v>
          </cell>
          <cell r="T564">
            <v>39062</v>
          </cell>
        </row>
        <row r="565">
          <cell r="D565" t="str">
            <v>Civil</v>
          </cell>
          <cell r="E565" t="str">
            <v>26 dias</v>
          </cell>
          <cell r="F565">
            <v>38895.375</v>
          </cell>
          <cell r="G565">
            <v>39022.333333333336</v>
          </cell>
          <cell r="H565" t="str">
            <v>NA</v>
          </cell>
          <cell r="I565">
            <v>38918.375</v>
          </cell>
          <cell r="J565">
            <v>39062.729166666664</v>
          </cell>
          <cell r="K565" t="str">
            <v>NA</v>
          </cell>
          <cell r="L565">
            <v>0.61</v>
          </cell>
          <cell r="M565">
            <v>14</v>
          </cell>
          <cell r="N565">
            <v>0</v>
          </cell>
          <cell r="O565">
            <v>0</v>
          </cell>
          <cell r="P565">
            <v>0</v>
          </cell>
          <cell r="T565">
            <v>39062</v>
          </cell>
        </row>
        <row r="566">
          <cell r="D566" t="str">
            <v>Desenho De Detalhamento</v>
          </cell>
          <cell r="E566" t="str">
            <v>26 dias</v>
          </cell>
          <cell r="F566">
            <v>38895.375</v>
          </cell>
          <cell r="G566">
            <v>39022.333333333336</v>
          </cell>
          <cell r="H566" t="str">
            <v>NA</v>
          </cell>
          <cell r="I566">
            <v>38918.375</v>
          </cell>
          <cell r="J566">
            <v>39062.729166666664</v>
          </cell>
          <cell r="K566" t="str">
            <v>NA</v>
          </cell>
          <cell r="L566">
            <v>0.61</v>
          </cell>
          <cell r="M566">
            <v>14</v>
          </cell>
          <cell r="N566">
            <v>0</v>
          </cell>
          <cell r="O566">
            <v>0</v>
          </cell>
          <cell r="P566">
            <v>0</v>
          </cell>
          <cell r="T566">
            <v>39062</v>
          </cell>
        </row>
        <row r="567">
          <cell r="B567" t="str">
            <v>DC.450.DD.01</v>
          </cell>
          <cell r="D567" t="str">
            <v>Arquitetura</v>
          </cell>
          <cell r="E567" t="str">
            <v>9 dias</v>
          </cell>
          <cell r="F567">
            <v>38895.375</v>
          </cell>
          <cell r="G567">
            <v>39022.333333333336</v>
          </cell>
          <cell r="H567" t="str">
            <v>NA</v>
          </cell>
          <cell r="I567">
            <v>38908.375</v>
          </cell>
          <cell r="J567">
            <v>39037.729166666664</v>
          </cell>
          <cell r="K567" t="str">
            <v>NA</v>
          </cell>
          <cell r="L567">
            <v>0.26</v>
          </cell>
          <cell r="M567">
            <v>6</v>
          </cell>
          <cell r="N567">
            <v>0</v>
          </cell>
          <cell r="O567">
            <v>0</v>
          </cell>
          <cell r="P567">
            <v>0</v>
          </cell>
          <cell r="Q567">
            <v>471</v>
          </cell>
          <cell r="R567">
            <v>566</v>
          </cell>
          <cell r="S567" t="str">
            <v>EQUIPE ARQ</v>
          </cell>
          <cell r="T567">
            <v>39037</v>
          </cell>
        </row>
        <row r="568">
          <cell r="B568" t="str">
            <v>DC.450.DD.02</v>
          </cell>
          <cell r="D568" t="str">
            <v>Fundação</v>
          </cell>
          <cell r="E568" t="str">
            <v>7 dias</v>
          </cell>
          <cell r="F568">
            <v>38895.375</v>
          </cell>
          <cell r="G568">
            <v>39038.333333333336</v>
          </cell>
          <cell r="H568" t="str">
            <v>NA</v>
          </cell>
          <cell r="I568">
            <v>38904.375</v>
          </cell>
          <cell r="J568">
            <v>39048.729166666664</v>
          </cell>
          <cell r="K568" t="str">
            <v>NA</v>
          </cell>
          <cell r="L568">
            <v>0.17</v>
          </cell>
          <cell r="M568">
            <v>4</v>
          </cell>
          <cell r="N568">
            <v>0</v>
          </cell>
          <cell r="O568">
            <v>0</v>
          </cell>
          <cell r="P568">
            <v>0</v>
          </cell>
          <cell r="Q568">
            <v>565</v>
          </cell>
          <cell r="R568" t="str">
            <v>567;571</v>
          </cell>
          <cell r="S568" t="str">
            <v>EQUIPE CIV</v>
          </cell>
          <cell r="T568">
            <v>39048</v>
          </cell>
        </row>
        <row r="569">
          <cell r="B569" t="str">
            <v>DC.450.DD.03</v>
          </cell>
          <cell r="D569" t="str">
            <v>Vigas e Lajes</v>
          </cell>
          <cell r="E569" t="str">
            <v>4 dias</v>
          </cell>
          <cell r="F569">
            <v>38904.375</v>
          </cell>
          <cell r="G569">
            <v>39049.333333333336</v>
          </cell>
          <cell r="H569" t="str">
            <v>NA</v>
          </cell>
          <cell r="I569">
            <v>38910.375</v>
          </cell>
          <cell r="J569">
            <v>39052.729166666664</v>
          </cell>
          <cell r="K569" t="str">
            <v>NA</v>
          </cell>
          <cell r="L569">
            <v>0.04</v>
          </cell>
          <cell r="M569">
            <v>1</v>
          </cell>
          <cell r="N569">
            <v>0</v>
          </cell>
          <cell r="O569">
            <v>0</v>
          </cell>
          <cell r="P569">
            <v>0</v>
          </cell>
          <cell r="Q569">
            <v>566</v>
          </cell>
          <cell r="R569">
            <v>568</v>
          </cell>
          <cell r="S569" t="str">
            <v>EQUIPE CIV</v>
          </cell>
          <cell r="T569">
            <v>39052</v>
          </cell>
        </row>
        <row r="570">
          <cell r="B570" t="str">
            <v>DC.450.DD.04</v>
          </cell>
          <cell r="D570" t="str">
            <v>Hidrosanitário</v>
          </cell>
          <cell r="E570" t="str">
            <v>6 dias</v>
          </cell>
          <cell r="F570">
            <v>38910.375</v>
          </cell>
          <cell r="G570">
            <v>39055.333333333336</v>
          </cell>
          <cell r="H570" t="str">
            <v>NA</v>
          </cell>
          <cell r="I570">
            <v>38918.375</v>
          </cell>
          <cell r="J570">
            <v>39062.729166666664</v>
          </cell>
          <cell r="K570" t="str">
            <v>NA</v>
          </cell>
          <cell r="L570">
            <v>0.13</v>
          </cell>
          <cell r="M570">
            <v>3</v>
          </cell>
          <cell r="N570">
            <v>0</v>
          </cell>
          <cell r="O570">
            <v>0</v>
          </cell>
          <cell r="P570">
            <v>0</v>
          </cell>
          <cell r="Q570">
            <v>567</v>
          </cell>
          <cell r="S570" t="str">
            <v>EQUIPE CIV</v>
          </cell>
          <cell r="T570">
            <v>39062</v>
          </cell>
        </row>
        <row r="571">
          <cell r="D571" t="str">
            <v>Elétrica</v>
          </cell>
          <cell r="E571" t="str">
            <v>8 dias</v>
          </cell>
          <cell r="F571">
            <v>38918.375</v>
          </cell>
          <cell r="G571">
            <v>39049.333333333336</v>
          </cell>
          <cell r="H571" t="str">
            <v>NA</v>
          </cell>
          <cell r="I571">
            <v>38933.375</v>
          </cell>
          <cell r="J571">
            <v>39058.729166666664</v>
          </cell>
          <cell r="K571" t="str">
            <v>NA</v>
          </cell>
          <cell r="L571">
            <v>0.09</v>
          </cell>
          <cell r="M571">
            <v>2</v>
          </cell>
          <cell r="N571">
            <v>0</v>
          </cell>
          <cell r="O571">
            <v>0</v>
          </cell>
          <cell r="P571">
            <v>0</v>
          </cell>
          <cell r="T571">
            <v>39058</v>
          </cell>
        </row>
        <row r="572">
          <cell r="D572" t="str">
            <v>Desenho De Detalhamento</v>
          </cell>
          <cell r="E572" t="str">
            <v>8 dias</v>
          </cell>
          <cell r="F572">
            <v>38918.375</v>
          </cell>
          <cell r="G572">
            <v>39049.333333333336</v>
          </cell>
          <cell r="H572" t="str">
            <v>NA</v>
          </cell>
          <cell r="I572">
            <v>38930.375</v>
          </cell>
          <cell r="J572">
            <v>39058.729166666664</v>
          </cell>
          <cell r="K572" t="str">
            <v>NA</v>
          </cell>
          <cell r="L572">
            <v>0.09</v>
          </cell>
          <cell r="M572">
            <v>2</v>
          </cell>
          <cell r="N572">
            <v>0</v>
          </cell>
          <cell r="O572">
            <v>0</v>
          </cell>
          <cell r="P572">
            <v>0</v>
          </cell>
          <cell r="T572">
            <v>39058</v>
          </cell>
        </row>
        <row r="573">
          <cell r="B573" t="str">
            <v>DE.450.DD.01</v>
          </cell>
          <cell r="D573" t="str">
            <v>Diagrama Trifilar</v>
          </cell>
          <cell r="E573" t="str">
            <v>4 dias</v>
          </cell>
          <cell r="F573">
            <v>38918.375</v>
          </cell>
          <cell r="G573">
            <v>39049.333333333336</v>
          </cell>
          <cell r="H573" t="str">
            <v>NA</v>
          </cell>
          <cell r="I573">
            <v>38924.375</v>
          </cell>
          <cell r="J573">
            <v>39052.729166666664</v>
          </cell>
          <cell r="K573" t="str">
            <v>NA</v>
          </cell>
          <cell r="L573">
            <v>0.04</v>
          </cell>
          <cell r="M573">
            <v>1</v>
          </cell>
          <cell r="N573">
            <v>0</v>
          </cell>
          <cell r="O573">
            <v>0</v>
          </cell>
          <cell r="P573">
            <v>0</v>
          </cell>
          <cell r="Q573">
            <v>566</v>
          </cell>
          <cell r="R573">
            <v>572</v>
          </cell>
          <cell r="S573" t="str">
            <v>EQUIPE ELE</v>
          </cell>
          <cell r="T573">
            <v>39052</v>
          </cell>
        </row>
        <row r="574">
          <cell r="B574" t="str">
            <v>DE.450.DD.02</v>
          </cell>
          <cell r="D574" t="str">
            <v>Eletrodutos</v>
          </cell>
          <cell r="E574" t="str">
            <v>4 dias</v>
          </cell>
          <cell r="F574">
            <v>38924.375</v>
          </cell>
          <cell r="G574">
            <v>39055.333333333336</v>
          </cell>
          <cell r="H574" t="str">
            <v>NA</v>
          </cell>
          <cell r="I574">
            <v>38930.375</v>
          </cell>
          <cell r="J574">
            <v>39058.729166666664</v>
          </cell>
          <cell r="K574" t="str">
            <v>NA</v>
          </cell>
          <cell r="L574">
            <v>0.04</v>
          </cell>
          <cell r="M574">
            <v>1</v>
          </cell>
          <cell r="N574">
            <v>0</v>
          </cell>
          <cell r="O574">
            <v>0</v>
          </cell>
          <cell r="P574">
            <v>0</v>
          </cell>
          <cell r="Q574">
            <v>571</v>
          </cell>
          <cell r="S574" t="str">
            <v>EQUIPE ELE</v>
          </cell>
          <cell r="T574">
            <v>39058</v>
          </cell>
        </row>
        <row r="575">
          <cell r="B575" t="str">
            <v>1.4</v>
          </cell>
          <cell r="C575" t="str">
            <v>500A</v>
          </cell>
          <cell r="D575" t="str">
            <v>INFRA-ESTRUTURA E UTILIDADES</v>
          </cell>
          <cell r="E575" t="str">
            <v>171 dias</v>
          </cell>
          <cell r="F575">
            <v>38793.375</v>
          </cell>
          <cell r="G575">
            <v>38807.333333333336</v>
          </cell>
          <cell r="H575">
            <v>38807.333333333336</v>
          </cell>
          <cell r="I575">
            <v>38988.604166666664</v>
          </cell>
          <cell r="J575">
            <v>39066.729166666664</v>
          </cell>
          <cell r="K575" t="str">
            <v>NA</v>
          </cell>
          <cell r="L575">
            <v>21.49</v>
          </cell>
          <cell r="M575">
            <v>491.75</v>
          </cell>
          <cell r="N575">
            <v>122.16</v>
          </cell>
          <cell r="O575">
            <v>24.84</v>
          </cell>
          <cell r="P575">
            <v>24.84</v>
          </cell>
          <cell r="T575">
            <v>39066</v>
          </cell>
        </row>
        <row r="576">
          <cell r="B576" t="str">
            <v>1.4.1</v>
          </cell>
          <cell r="C576" t="str">
            <v>505A</v>
          </cell>
          <cell r="D576" t="str">
            <v>Geral</v>
          </cell>
          <cell r="E576" t="str">
            <v>156 dias</v>
          </cell>
          <cell r="F576">
            <v>38793.375</v>
          </cell>
          <cell r="G576">
            <v>38807.333333333336</v>
          </cell>
          <cell r="H576">
            <v>38807.333333333336</v>
          </cell>
          <cell r="I576">
            <v>38988.604166666664</v>
          </cell>
          <cell r="J576">
            <v>39045.729166666664</v>
          </cell>
          <cell r="K576" t="str">
            <v>NA</v>
          </cell>
          <cell r="L576">
            <v>7.74</v>
          </cell>
          <cell r="M576">
            <v>177.13</v>
          </cell>
          <cell r="N576">
            <v>81.25</v>
          </cell>
          <cell r="O576">
            <v>45.87</v>
          </cell>
          <cell r="P576">
            <v>45.87</v>
          </cell>
          <cell r="T576">
            <v>39045</v>
          </cell>
        </row>
        <row r="577">
          <cell r="D577" t="str">
            <v>Projeto Básico</v>
          </cell>
          <cell r="E577" t="str">
            <v>101 dias</v>
          </cell>
          <cell r="F577">
            <v>38793.375</v>
          </cell>
          <cell r="G577">
            <v>38807.333333333336</v>
          </cell>
          <cell r="H577">
            <v>38807.333333333336</v>
          </cell>
          <cell r="I577">
            <v>38891.375</v>
          </cell>
          <cell r="J577">
            <v>38959.729166666664</v>
          </cell>
          <cell r="K577" t="str">
            <v>NA</v>
          </cell>
          <cell r="L577">
            <v>2.72</v>
          </cell>
          <cell r="M577">
            <v>62.13</v>
          </cell>
          <cell r="N577">
            <v>34.299999999999997</v>
          </cell>
          <cell r="O577">
            <v>55.21</v>
          </cell>
          <cell r="P577">
            <v>55.21</v>
          </cell>
          <cell r="R577" t="str">
            <v>605TI+50 dias;613TT</v>
          </cell>
          <cell r="T577">
            <v>38959</v>
          </cell>
        </row>
        <row r="578">
          <cell r="D578" t="str">
            <v>Mecânica</v>
          </cell>
          <cell r="E578" t="str">
            <v>9 dias</v>
          </cell>
          <cell r="F578" t="str">
            <v>NA</v>
          </cell>
          <cell r="G578">
            <v>38891.333333333336</v>
          </cell>
          <cell r="H578">
            <v>38891.333333333336</v>
          </cell>
          <cell r="I578" t="str">
            <v>NA</v>
          </cell>
          <cell r="J578">
            <v>38903.729166666664</v>
          </cell>
          <cell r="K578" t="str">
            <v>NA</v>
          </cell>
          <cell r="L578">
            <v>0.26</v>
          </cell>
          <cell r="M578">
            <v>6</v>
          </cell>
          <cell r="N578">
            <v>5.4</v>
          </cell>
          <cell r="O578">
            <v>0</v>
          </cell>
          <cell r="P578">
            <v>90</v>
          </cell>
          <cell r="T578">
            <v>38903</v>
          </cell>
        </row>
        <row r="579">
          <cell r="B579" t="str">
            <v>BB.505.OI.01</v>
          </cell>
          <cell r="D579" t="str">
            <v>Orçamento De Investimentos</v>
          </cell>
          <cell r="E579" t="str">
            <v>9 dias</v>
          </cell>
          <cell r="F579" t="str">
            <v>NA</v>
          </cell>
          <cell r="G579">
            <v>38891.333333333336</v>
          </cell>
          <cell r="H579">
            <v>38891.333333333336</v>
          </cell>
          <cell r="I579" t="str">
            <v>NA</v>
          </cell>
          <cell r="J579">
            <v>38903.729166666664</v>
          </cell>
          <cell r="K579" t="str">
            <v>NA</v>
          </cell>
          <cell r="L579">
            <v>0.26</v>
          </cell>
          <cell r="M579">
            <v>6</v>
          </cell>
          <cell r="N579">
            <v>5.4</v>
          </cell>
          <cell r="O579">
            <v>0</v>
          </cell>
          <cell r="P579">
            <v>90</v>
          </cell>
          <cell r="Q579" t="str">
            <v>34II</v>
          </cell>
          <cell r="S579" t="str">
            <v>EQUIPE MEC</v>
          </cell>
          <cell r="T579">
            <v>38903</v>
          </cell>
        </row>
        <row r="580">
          <cell r="D580" t="str">
            <v>Civil</v>
          </cell>
          <cell r="E580" t="str">
            <v>24 dias</v>
          </cell>
          <cell r="F580">
            <v>38819.333333333336</v>
          </cell>
          <cell r="G580">
            <v>38898.333333333336</v>
          </cell>
          <cell r="H580">
            <v>38898.333333333336</v>
          </cell>
          <cell r="I580">
            <v>38845.729166666664</v>
          </cell>
          <cell r="J580">
            <v>38931.729166666664</v>
          </cell>
          <cell r="K580" t="str">
            <v>NA</v>
          </cell>
          <cell r="L580">
            <v>0.39</v>
          </cell>
          <cell r="M580">
            <v>8.8800000000000008</v>
          </cell>
          <cell r="N580">
            <v>8.73</v>
          </cell>
          <cell r="O580">
            <v>0</v>
          </cell>
          <cell r="P580">
            <v>98.31</v>
          </cell>
          <cell r="T580">
            <v>38931</v>
          </cell>
        </row>
        <row r="581">
          <cell r="B581" t="str">
            <v>BC.505.DB.01</v>
          </cell>
          <cell r="D581" t="str">
            <v>Desenho Básico - Terraplenagem</v>
          </cell>
          <cell r="E581" t="str">
            <v>24 dias</v>
          </cell>
          <cell r="F581">
            <v>38819.333333333336</v>
          </cell>
          <cell r="G581">
            <v>38898.333333333336</v>
          </cell>
          <cell r="H581">
            <v>38898.333333333336</v>
          </cell>
          <cell r="I581">
            <v>38835.729166666664</v>
          </cell>
          <cell r="J581">
            <v>38931.729166666664</v>
          </cell>
          <cell r="K581">
            <v>38931.729166666664</v>
          </cell>
          <cell r="L581">
            <v>0.28000000000000003</v>
          </cell>
          <cell r="M581">
            <v>6.5</v>
          </cell>
          <cell r="N581">
            <v>6.5</v>
          </cell>
          <cell r="O581">
            <v>0</v>
          </cell>
          <cell r="P581">
            <v>100</v>
          </cell>
          <cell r="Q581" t="str">
            <v>16II;49II;55II</v>
          </cell>
          <cell r="R581" t="str">
            <v>75II;608II</v>
          </cell>
          <cell r="S581" t="str">
            <v>EQUIPE CIV</v>
          </cell>
          <cell r="T581">
            <v>38931</v>
          </cell>
        </row>
        <row r="582">
          <cell r="B582" t="str">
            <v>BC.505.PQ.01</v>
          </cell>
          <cell r="D582" t="str">
            <v>Planilha De Quantidades - Arquitetura</v>
          </cell>
          <cell r="E582" t="str">
            <v>5 dias</v>
          </cell>
          <cell r="F582">
            <v>38838.333333333336</v>
          </cell>
          <cell r="G582">
            <v>38917.333333333336</v>
          </cell>
          <cell r="H582">
            <v>38917.333333333336</v>
          </cell>
          <cell r="I582">
            <v>38842.375</v>
          </cell>
          <cell r="J582">
            <v>38923.729166666664</v>
          </cell>
          <cell r="K582" t="str">
            <v>NA</v>
          </cell>
          <cell r="L582">
            <v>0.1</v>
          </cell>
          <cell r="M582">
            <v>2.38</v>
          </cell>
          <cell r="N582">
            <v>2.23</v>
          </cell>
          <cell r="O582">
            <v>0</v>
          </cell>
          <cell r="P582">
            <v>93.68</v>
          </cell>
          <cell r="Q582" t="str">
            <v>16II</v>
          </cell>
          <cell r="S582" t="str">
            <v>EQUIPE ARQ</v>
          </cell>
          <cell r="T582">
            <v>38923</v>
          </cell>
        </row>
        <row r="583">
          <cell r="D583" t="str">
            <v>Elétrica</v>
          </cell>
          <cell r="E583" t="str">
            <v>101 dias</v>
          </cell>
          <cell r="F583">
            <v>38793.375</v>
          </cell>
          <cell r="G583">
            <v>38807.333333333336</v>
          </cell>
          <cell r="H583">
            <v>38807.333333333336</v>
          </cell>
          <cell r="I583">
            <v>38891.375</v>
          </cell>
          <cell r="J583">
            <v>38959.729166666664</v>
          </cell>
          <cell r="K583" t="str">
            <v>NA</v>
          </cell>
          <cell r="L583">
            <v>2.0699999999999998</v>
          </cell>
          <cell r="M583">
            <v>47.25</v>
          </cell>
          <cell r="N583">
            <v>20.18</v>
          </cell>
          <cell r="O583">
            <v>2.97</v>
          </cell>
          <cell r="P583">
            <v>42.7</v>
          </cell>
          <cell r="T583">
            <v>38959</v>
          </cell>
        </row>
        <row r="584">
          <cell r="B584" t="str">
            <v>BE.505.CP.01</v>
          </cell>
          <cell r="D584" t="str">
            <v>Critério De Projeto</v>
          </cell>
          <cell r="E584" t="str">
            <v>6 dias</v>
          </cell>
          <cell r="F584">
            <v>38793.375</v>
          </cell>
          <cell r="G584">
            <v>38807.333333333336</v>
          </cell>
          <cell r="H584">
            <v>38807.333333333336</v>
          </cell>
          <cell r="I584">
            <v>38819.375</v>
          </cell>
          <cell r="J584">
            <v>38814.729166666664</v>
          </cell>
          <cell r="K584" t="str">
            <v>NA</v>
          </cell>
          <cell r="L584">
            <v>0.11</v>
          </cell>
          <cell r="M584">
            <v>2.5</v>
          </cell>
          <cell r="N584">
            <v>2.25</v>
          </cell>
          <cell r="O584">
            <v>50</v>
          </cell>
          <cell r="P584">
            <v>90</v>
          </cell>
          <cell r="Q584">
            <v>3</v>
          </cell>
          <cell r="R584" t="str">
            <v>583;621II</v>
          </cell>
          <cell r="S584" t="str">
            <v>EQUIPE ELE</v>
          </cell>
          <cell r="T584">
            <v>38814</v>
          </cell>
        </row>
        <row r="585">
          <cell r="D585" t="str">
            <v>APROVAÇÃO EBX</v>
          </cell>
          <cell r="E585" t="str">
            <v>5 dias</v>
          </cell>
          <cell r="F585">
            <v>38832.375</v>
          </cell>
          <cell r="G585">
            <v>38817.333333333336</v>
          </cell>
          <cell r="H585" t="str">
            <v>NA</v>
          </cell>
          <cell r="I585">
            <v>38840.375</v>
          </cell>
          <cell r="J585">
            <v>38825.729166666664</v>
          </cell>
          <cell r="K585" t="str">
            <v>NA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 t="str">
            <v>#ERRO</v>
          </cell>
          <cell r="Q585">
            <v>582</v>
          </cell>
          <cell r="T585">
            <v>38825</v>
          </cell>
        </row>
        <row r="586">
          <cell r="B586" t="str">
            <v>BE.505.ED.01</v>
          </cell>
          <cell r="D586" t="str">
            <v>Estudos / Planos - Estudo Demanda</v>
          </cell>
          <cell r="E586" t="str">
            <v>15 dias</v>
          </cell>
          <cell r="F586">
            <v>38832.375</v>
          </cell>
          <cell r="G586">
            <v>38922.333333333336</v>
          </cell>
          <cell r="H586">
            <v>38922.333333333336</v>
          </cell>
          <cell r="I586">
            <v>38854.375</v>
          </cell>
          <cell r="J586">
            <v>38940.729166666664</v>
          </cell>
          <cell r="K586" t="str">
            <v>NA</v>
          </cell>
          <cell r="L586">
            <v>0.33</v>
          </cell>
          <cell r="M586">
            <v>7.5</v>
          </cell>
          <cell r="N586">
            <v>3.75</v>
          </cell>
          <cell r="O586">
            <v>0</v>
          </cell>
          <cell r="P586">
            <v>50</v>
          </cell>
          <cell r="Q586" t="str">
            <v>14II;33II</v>
          </cell>
          <cell r="R586" t="str">
            <v>586II+15 dias;590II;591;593II;594II;598II;599II;600II;601II;622;669II</v>
          </cell>
          <cell r="S586" t="str">
            <v>EQUIPE ELE</v>
          </cell>
          <cell r="T586">
            <v>38940</v>
          </cell>
        </row>
        <row r="587">
          <cell r="D587" t="str">
            <v>Folha De Dados</v>
          </cell>
          <cell r="E587" t="str">
            <v>24 dias</v>
          </cell>
          <cell r="F587">
            <v>38819.375</v>
          </cell>
          <cell r="G587">
            <v>38924.333333333336</v>
          </cell>
          <cell r="H587">
            <v>38924.333333333336</v>
          </cell>
          <cell r="I587">
            <v>38867.375</v>
          </cell>
          <cell r="J587">
            <v>38959.729166666664</v>
          </cell>
          <cell r="K587" t="str">
            <v>NA</v>
          </cell>
          <cell r="L587">
            <v>1.35</v>
          </cell>
          <cell r="M587">
            <v>30.88</v>
          </cell>
          <cell r="N587">
            <v>12.59</v>
          </cell>
          <cell r="O587">
            <v>0</v>
          </cell>
          <cell r="P587">
            <v>40.770000000000003</v>
          </cell>
          <cell r="R587" t="str">
            <v>623;625II</v>
          </cell>
          <cell r="T587">
            <v>38959</v>
          </cell>
        </row>
        <row r="588">
          <cell r="B588" t="str">
            <v>BE.505.FD.01</v>
          </cell>
          <cell r="D588" t="str">
            <v>CCM's</v>
          </cell>
          <cell r="E588" t="str">
            <v>11 dias</v>
          </cell>
          <cell r="F588">
            <v>38819.375</v>
          </cell>
          <cell r="G588">
            <v>38945.333333333336</v>
          </cell>
          <cell r="H588" t="str">
            <v>NA</v>
          </cell>
          <cell r="I588">
            <v>38833.375</v>
          </cell>
          <cell r="J588">
            <v>38959.729166666664</v>
          </cell>
          <cell r="K588" t="str">
            <v>NA</v>
          </cell>
          <cell r="L588">
            <v>0.09</v>
          </cell>
          <cell r="M588">
            <v>2</v>
          </cell>
          <cell r="N588">
            <v>0</v>
          </cell>
          <cell r="O588">
            <v>0</v>
          </cell>
          <cell r="P588">
            <v>0</v>
          </cell>
          <cell r="Q588" t="str">
            <v>584II+15 dias</v>
          </cell>
          <cell r="R588" t="str">
            <v>587TT;588TT;589TT;592TT;595TT;596TT;597TT</v>
          </cell>
          <cell r="S588" t="str">
            <v>EQUIPE ELE</v>
          </cell>
          <cell r="T588">
            <v>38959</v>
          </cell>
        </row>
        <row r="589">
          <cell r="B589" t="str">
            <v>BE.505.FD.02</v>
          </cell>
          <cell r="D589" t="str">
            <v>Transformadores</v>
          </cell>
          <cell r="E589" t="str">
            <v>12 dias</v>
          </cell>
          <cell r="F589">
            <v>38833.375</v>
          </cell>
          <cell r="G589">
            <v>38940.333333333336</v>
          </cell>
          <cell r="H589">
            <v>38940.333333333336</v>
          </cell>
          <cell r="I589">
            <v>38855.375</v>
          </cell>
          <cell r="J589">
            <v>38959.729166666664</v>
          </cell>
          <cell r="K589" t="str">
            <v>NA</v>
          </cell>
          <cell r="L589">
            <v>0.17</v>
          </cell>
          <cell r="M589">
            <v>4</v>
          </cell>
          <cell r="N589">
            <v>1.2</v>
          </cell>
          <cell r="O589">
            <v>0</v>
          </cell>
          <cell r="P589">
            <v>30</v>
          </cell>
          <cell r="Q589" t="str">
            <v>586TT</v>
          </cell>
          <cell r="S589" t="str">
            <v>EQUIPE ELE</v>
          </cell>
          <cell r="T589">
            <v>38959</v>
          </cell>
        </row>
        <row r="590">
          <cell r="B590" t="str">
            <v>BE.505.FD.03</v>
          </cell>
          <cell r="D590" t="str">
            <v>Quadros De Distribuição</v>
          </cell>
          <cell r="E590" t="str">
            <v>9 dias</v>
          </cell>
          <cell r="F590">
            <v>38833.375</v>
          </cell>
          <cell r="G590">
            <v>38947.333333333336</v>
          </cell>
          <cell r="H590" t="str">
            <v>NA</v>
          </cell>
          <cell r="I590">
            <v>38847.375</v>
          </cell>
          <cell r="J590">
            <v>38959.729166666664</v>
          </cell>
          <cell r="K590" t="str">
            <v>NA</v>
          </cell>
          <cell r="L590">
            <v>0.27</v>
          </cell>
          <cell r="M590">
            <v>6.25</v>
          </cell>
          <cell r="N590">
            <v>0</v>
          </cell>
          <cell r="O590">
            <v>0</v>
          </cell>
          <cell r="P590">
            <v>0</v>
          </cell>
          <cell r="Q590" t="str">
            <v>586TT</v>
          </cell>
          <cell r="S590" t="str">
            <v>EQUIPE ELE</v>
          </cell>
          <cell r="T590">
            <v>38959</v>
          </cell>
        </row>
        <row r="591">
          <cell r="B591" t="str">
            <v>BE.505.FD.06</v>
          </cell>
          <cell r="D591" t="str">
            <v>Painel De Capacitores</v>
          </cell>
          <cell r="E591" t="str">
            <v>2 dias</v>
          </cell>
          <cell r="F591">
            <v>38856.375</v>
          </cell>
          <cell r="G591">
            <v>38958.333333333336</v>
          </cell>
          <cell r="H591" t="str">
            <v>NA</v>
          </cell>
          <cell r="I591">
            <v>38859.375</v>
          </cell>
          <cell r="J591">
            <v>38959.729166666664</v>
          </cell>
          <cell r="K591" t="str">
            <v>NA</v>
          </cell>
          <cell r="L591">
            <v>7.0000000000000007E-2</v>
          </cell>
          <cell r="M591">
            <v>1.5</v>
          </cell>
          <cell r="N591">
            <v>0</v>
          </cell>
          <cell r="O591">
            <v>0</v>
          </cell>
          <cell r="P591">
            <v>0</v>
          </cell>
          <cell r="Q591" t="str">
            <v>586TT</v>
          </cell>
          <cell r="S591" t="str">
            <v>EQUIPE ELE</v>
          </cell>
          <cell r="T591">
            <v>38959</v>
          </cell>
        </row>
        <row r="592">
          <cell r="B592" t="str">
            <v>BE.505.FD.07</v>
          </cell>
          <cell r="D592" t="str">
            <v>Gerador Diesel</v>
          </cell>
          <cell r="E592" t="str">
            <v>2 dias</v>
          </cell>
          <cell r="F592">
            <v>38859.375</v>
          </cell>
          <cell r="G592">
            <v>38924.333333333336</v>
          </cell>
          <cell r="H592">
            <v>38924.333333333336</v>
          </cell>
          <cell r="I592">
            <v>38860.375</v>
          </cell>
          <cell r="J592">
            <v>38925.729166666664</v>
          </cell>
          <cell r="K592" t="str">
            <v>NA</v>
          </cell>
          <cell r="L592">
            <v>7.0000000000000007E-2</v>
          </cell>
          <cell r="M592">
            <v>1.63</v>
          </cell>
          <cell r="N592">
            <v>1.46</v>
          </cell>
          <cell r="O592">
            <v>0</v>
          </cell>
          <cell r="P592">
            <v>90</v>
          </cell>
          <cell r="Q592" t="str">
            <v>584II</v>
          </cell>
          <cell r="S592" t="str">
            <v>EQUIPE ELE</v>
          </cell>
          <cell r="T592">
            <v>38925</v>
          </cell>
        </row>
        <row r="593">
          <cell r="B593" t="str">
            <v>BE.505.FD.09</v>
          </cell>
          <cell r="D593" t="str">
            <v>Resistor De Aterramento</v>
          </cell>
          <cell r="E593" t="str">
            <v>2 dias</v>
          </cell>
          <cell r="F593">
            <v>38860.375</v>
          </cell>
          <cell r="G593">
            <v>38924.333333333336</v>
          </cell>
          <cell r="H593">
            <v>38924.333333333336</v>
          </cell>
          <cell r="I593">
            <v>38861.375</v>
          </cell>
          <cell r="J593">
            <v>38925.729166666664</v>
          </cell>
          <cell r="K593" t="str">
            <v>NA</v>
          </cell>
          <cell r="L593">
            <v>0.05</v>
          </cell>
          <cell r="M593">
            <v>1.1299999999999999</v>
          </cell>
          <cell r="N593">
            <v>1.01</v>
          </cell>
          <cell r="O593">
            <v>0</v>
          </cell>
          <cell r="P593">
            <v>90</v>
          </cell>
          <cell r="Q593">
            <v>584</v>
          </cell>
          <cell r="S593" t="str">
            <v>EQUIPE ELE</v>
          </cell>
          <cell r="T593">
            <v>38925</v>
          </cell>
        </row>
        <row r="594">
          <cell r="B594" t="str">
            <v>BE.505.FD.10</v>
          </cell>
          <cell r="D594" t="str">
            <v>Conjunto De Manobras Média Tensão</v>
          </cell>
          <cell r="E594" t="str">
            <v>2 dias</v>
          </cell>
          <cell r="F594">
            <v>38861.375</v>
          </cell>
          <cell r="G594">
            <v>38958.333333333336</v>
          </cell>
          <cell r="H594">
            <v>38958.333333333336</v>
          </cell>
          <cell r="I594">
            <v>38866.375</v>
          </cell>
          <cell r="J594">
            <v>38959.729166666664</v>
          </cell>
          <cell r="K594" t="str">
            <v>NA</v>
          </cell>
          <cell r="L594">
            <v>0.09</v>
          </cell>
          <cell r="M594">
            <v>2</v>
          </cell>
          <cell r="N594">
            <v>0.2</v>
          </cell>
          <cell r="O594">
            <v>0</v>
          </cell>
          <cell r="P594">
            <v>10</v>
          </cell>
          <cell r="Q594" t="str">
            <v>586TT</v>
          </cell>
          <cell r="S594" t="str">
            <v>EQUIPE ELE</v>
          </cell>
          <cell r="T594">
            <v>38959</v>
          </cell>
        </row>
        <row r="595">
          <cell r="B595" t="str">
            <v>BE.505.FD.12</v>
          </cell>
          <cell r="D595" t="str">
            <v>Chaves Seccionadoras 13,8kV e 69kV</v>
          </cell>
          <cell r="E595" t="str">
            <v>2 dias</v>
          </cell>
          <cell r="F595">
            <v>38847.375</v>
          </cell>
          <cell r="G595">
            <v>38924.333333333336</v>
          </cell>
          <cell r="H595">
            <v>38924.333333333336</v>
          </cell>
          <cell r="I595">
            <v>38849.375</v>
          </cell>
          <cell r="J595">
            <v>38925.729166666664</v>
          </cell>
          <cell r="K595" t="str">
            <v>NA</v>
          </cell>
          <cell r="L595">
            <v>0.13</v>
          </cell>
          <cell r="M595">
            <v>3</v>
          </cell>
          <cell r="N595">
            <v>2.7</v>
          </cell>
          <cell r="O595">
            <v>0</v>
          </cell>
          <cell r="P595">
            <v>90</v>
          </cell>
          <cell r="Q595" t="str">
            <v>584II</v>
          </cell>
          <cell r="S595" t="str">
            <v>EQUIPE ELE</v>
          </cell>
          <cell r="T595">
            <v>38925</v>
          </cell>
        </row>
        <row r="596">
          <cell r="B596" t="str">
            <v>BE.505.FD.13</v>
          </cell>
          <cell r="D596" t="str">
            <v>Resistor 4,16kV</v>
          </cell>
          <cell r="E596" t="str">
            <v>2 dias</v>
          </cell>
          <cell r="F596">
            <v>38847.375</v>
          </cell>
          <cell r="G596">
            <v>38924.333333333336</v>
          </cell>
          <cell r="H596">
            <v>38924.333333333336</v>
          </cell>
          <cell r="I596">
            <v>38848.375</v>
          </cell>
          <cell r="J596">
            <v>38925.729166666664</v>
          </cell>
          <cell r="K596" t="str">
            <v>NA</v>
          </cell>
          <cell r="L596">
            <v>0.05</v>
          </cell>
          <cell r="M596">
            <v>1.1299999999999999</v>
          </cell>
          <cell r="N596">
            <v>1.01</v>
          </cell>
          <cell r="O596">
            <v>0</v>
          </cell>
          <cell r="P596">
            <v>90</v>
          </cell>
          <cell r="Q596" t="str">
            <v>584II</v>
          </cell>
          <cell r="S596" t="str">
            <v>EQUIPE ELE</v>
          </cell>
          <cell r="T596">
            <v>38925</v>
          </cell>
        </row>
        <row r="597">
          <cell r="B597" t="str">
            <v>BE.505.FD.14</v>
          </cell>
          <cell r="D597" t="str">
            <v>Carregador Bat.</v>
          </cell>
          <cell r="E597" t="str">
            <v>2 dias</v>
          </cell>
          <cell r="F597">
            <v>38847.375</v>
          </cell>
          <cell r="G597">
            <v>38958.333333333336</v>
          </cell>
          <cell r="H597">
            <v>38958.333333333336</v>
          </cell>
          <cell r="I597">
            <v>38848.375</v>
          </cell>
          <cell r="J597">
            <v>38959.729166666664</v>
          </cell>
          <cell r="K597" t="str">
            <v>NA</v>
          </cell>
          <cell r="L597">
            <v>0.05</v>
          </cell>
          <cell r="M597">
            <v>1.25</v>
          </cell>
          <cell r="N597">
            <v>0.13</v>
          </cell>
          <cell r="O597">
            <v>0</v>
          </cell>
          <cell r="P597">
            <v>10</v>
          </cell>
          <cell r="Q597" t="str">
            <v>586TT</v>
          </cell>
          <cell r="S597" t="str">
            <v>EQUIPE ELE</v>
          </cell>
          <cell r="T597">
            <v>38959</v>
          </cell>
        </row>
        <row r="598">
          <cell r="B598" t="str">
            <v>BE.505.FD.15</v>
          </cell>
          <cell r="D598" t="str">
            <v>Banco Bat.</v>
          </cell>
          <cell r="E598" t="str">
            <v>1 dia</v>
          </cell>
          <cell r="F598">
            <v>38847.375</v>
          </cell>
          <cell r="G598">
            <v>38959.333333333336</v>
          </cell>
          <cell r="H598" t="str">
            <v>NA</v>
          </cell>
          <cell r="I598">
            <v>38848.375</v>
          </cell>
          <cell r="J598">
            <v>38959.729166666664</v>
          </cell>
          <cell r="K598" t="str">
            <v>NA</v>
          </cell>
          <cell r="L598">
            <v>0.03</v>
          </cell>
          <cell r="M598">
            <v>0.75</v>
          </cell>
          <cell r="N598">
            <v>0</v>
          </cell>
          <cell r="O598">
            <v>0</v>
          </cell>
          <cell r="P598">
            <v>0</v>
          </cell>
          <cell r="Q598" t="str">
            <v>586TT</v>
          </cell>
          <cell r="S598" t="str">
            <v>EQUIPE ELE</v>
          </cell>
          <cell r="T598">
            <v>38959</v>
          </cell>
        </row>
        <row r="599">
          <cell r="B599" t="str">
            <v>BE.505.FD.16</v>
          </cell>
          <cell r="D599" t="str">
            <v>Para-Raios 13,8kV e 69kV</v>
          </cell>
          <cell r="E599" t="str">
            <v>2 dias</v>
          </cell>
          <cell r="F599">
            <v>38847.375</v>
          </cell>
          <cell r="G599">
            <v>38958.333333333336</v>
          </cell>
          <cell r="H599">
            <v>38958.333333333336</v>
          </cell>
          <cell r="I599">
            <v>38848.375</v>
          </cell>
          <cell r="J599">
            <v>38959.729166666664</v>
          </cell>
          <cell r="K599" t="str">
            <v>NA</v>
          </cell>
          <cell r="L599">
            <v>7.0000000000000007E-2</v>
          </cell>
          <cell r="M599">
            <v>1.5</v>
          </cell>
          <cell r="N599">
            <v>0.6</v>
          </cell>
          <cell r="O599">
            <v>0</v>
          </cell>
          <cell r="P599">
            <v>40</v>
          </cell>
          <cell r="Q599" t="str">
            <v>586TT</v>
          </cell>
          <cell r="S599" t="str">
            <v>EQUIPE ELE</v>
          </cell>
          <cell r="T599">
            <v>38959</v>
          </cell>
        </row>
        <row r="600">
          <cell r="B600" t="str">
            <v>BE.505.FD.17</v>
          </cell>
          <cell r="D600" t="str">
            <v>Disjuntor 69kV</v>
          </cell>
          <cell r="E600" t="str">
            <v>2 dias</v>
          </cell>
          <cell r="F600">
            <v>38847.375</v>
          </cell>
          <cell r="G600">
            <v>38924.333333333336</v>
          </cell>
          <cell r="H600">
            <v>38924.333333333336</v>
          </cell>
          <cell r="I600">
            <v>38848.375</v>
          </cell>
          <cell r="J600">
            <v>38925.729166666664</v>
          </cell>
          <cell r="K600" t="str">
            <v>NA</v>
          </cell>
          <cell r="L600">
            <v>0.05</v>
          </cell>
          <cell r="M600">
            <v>1.1299999999999999</v>
          </cell>
          <cell r="N600">
            <v>1.01</v>
          </cell>
          <cell r="O600">
            <v>0</v>
          </cell>
          <cell r="P600">
            <v>90</v>
          </cell>
          <cell r="Q600" t="str">
            <v>584II</v>
          </cell>
          <cell r="S600" t="str">
            <v>EQUIPE ELE</v>
          </cell>
          <cell r="T600">
            <v>38925</v>
          </cell>
        </row>
        <row r="601">
          <cell r="B601" t="str">
            <v>BE.505.FD.18</v>
          </cell>
          <cell r="D601" t="str">
            <v>TC 69kV</v>
          </cell>
          <cell r="E601" t="str">
            <v>2 dias</v>
          </cell>
          <cell r="F601">
            <v>38847.375</v>
          </cell>
          <cell r="G601">
            <v>38930.333333333336</v>
          </cell>
          <cell r="H601">
            <v>38930.333333333336</v>
          </cell>
          <cell r="I601">
            <v>38848.375</v>
          </cell>
          <cell r="J601">
            <v>38931.729166666664</v>
          </cell>
          <cell r="K601" t="str">
            <v>NA</v>
          </cell>
          <cell r="L601">
            <v>0.08</v>
          </cell>
          <cell r="M601">
            <v>1.88</v>
          </cell>
          <cell r="N601">
            <v>1.69</v>
          </cell>
          <cell r="O601">
            <v>0</v>
          </cell>
          <cell r="P601">
            <v>90</v>
          </cell>
          <cell r="Q601" t="str">
            <v>584II</v>
          </cell>
          <cell r="S601" t="str">
            <v>EQUIPE ELE</v>
          </cell>
          <cell r="T601">
            <v>38931</v>
          </cell>
        </row>
        <row r="602">
          <cell r="B602" t="str">
            <v>BE.505.FD.19</v>
          </cell>
          <cell r="D602" t="str">
            <v>TP 69kV</v>
          </cell>
          <cell r="E602" t="str">
            <v>2 dias</v>
          </cell>
          <cell r="F602">
            <v>38847.375</v>
          </cell>
          <cell r="G602">
            <v>38932.333333333336</v>
          </cell>
          <cell r="H602">
            <v>38932.333333333336</v>
          </cell>
          <cell r="I602">
            <v>38848.375</v>
          </cell>
          <cell r="J602">
            <v>38933.729166666664</v>
          </cell>
          <cell r="K602" t="str">
            <v>NA</v>
          </cell>
          <cell r="L602">
            <v>0.08</v>
          </cell>
          <cell r="M602">
            <v>1.75</v>
          </cell>
          <cell r="N602">
            <v>1.58</v>
          </cell>
          <cell r="O602">
            <v>0</v>
          </cell>
          <cell r="P602">
            <v>90</v>
          </cell>
          <cell r="Q602" t="str">
            <v>584II</v>
          </cell>
          <cell r="S602" t="str">
            <v>EQUIPE ELE</v>
          </cell>
          <cell r="T602">
            <v>38933</v>
          </cell>
        </row>
        <row r="603">
          <cell r="B603" t="str">
            <v>BE.505.LE.01</v>
          </cell>
          <cell r="D603" t="str">
            <v>Lista De Equipamentos / Instrumentos</v>
          </cell>
          <cell r="E603" t="str">
            <v>2 dias</v>
          </cell>
          <cell r="F603">
            <v>38819.375</v>
          </cell>
          <cell r="G603">
            <v>38924.333333333336</v>
          </cell>
          <cell r="H603">
            <v>38924.333333333336</v>
          </cell>
          <cell r="I603">
            <v>38826.375</v>
          </cell>
          <cell r="J603">
            <v>38925.729166666664</v>
          </cell>
          <cell r="K603" t="str">
            <v>NA</v>
          </cell>
          <cell r="L603">
            <v>0.06</v>
          </cell>
          <cell r="M603">
            <v>1.38</v>
          </cell>
          <cell r="N603">
            <v>1.24</v>
          </cell>
          <cell r="O603">
            <v>0</v>
          </cell>
          <cell r="P603">
            <v>90</v>
          </cell>
          <cell r="Q603" t="str">
            <v>584II</v>
          </cell>
          <cell r="R603">
            <v>602</v>
          </cell>
          <cell r="S603" t="str">
            <v>EQUIPE ELE</v>
          </cell>
          <cell r="T603">
            <v>38925</v>
          </cell>
        </row>
        <row r="604">
          <cell r="B604" t="str">
            <v>BE.505.PQ.01</v>
          </cell>
          <cell r="D604" t="str">
            <v>Planilha De Quantitativos</v>
          </cell>
          <cell r="E604" t="str">
            <v>14 dias</v>
          </cell>
          <cell r="F604">
            <v>38826.375</v>
          </cell>
          <cell r="G604">
            <v>38926.333333333336</v>
          </cell>
          <cell r="H604">
            <v>38926.333333333336</v>
          </cell>
          <cell r="I604">
            <v>38848.375</v>
          </cell>
          <cell r="J604">
            <v>38947.729166666664</v>
          </cell>
          <cell r="K604" t="str">
            <v>NA</v>
          </cell>
          <cell r="L604">
            <v>0.22</v>
          </cell>
          <cell r="M604">
            <v>5</v>
          </cell>
          <cell r="N604">
            <v>0.35</v>
          </cell>
          <cell r="O604">
            <v>0</v>
          </cell>
          <cell r="P604">
            <v>7</v>
          </cell>
          <cell r="Q604">
            <v>601</v>
          </cell>
          <cell r="S604" t="str">
            <v>EQUIPE ELE</v>
          </cell>
          <cell r="T604">
            <v>38947</v>
          </cell>
        </row>
        <row r="605">
          <cell r="D605" t="str">
            <v>Projeto Detalhado</v>
          </cell>
          <cell r="E605" t="str">
            <v>135 dias</v>
          </cell>
          <cell r="F605">
            <v>38845.375</v>
          </cell>
          <cell r="G605">
            <v>38842.333333333336</v>
          </cell>
          <cell r="H605">
            <v>38842.333333333336</v>
          </cell>
          <cell r="I605">
            <v>38988.604166666664</v>
          </cell>
          <cell r="J605">
            <v>39045.729166666664</v>
          </cell>
          <cell r="K605" t="str">
            <v>NA</v>
          </cell>
          <cell r="L605">
            <v>5.03</v>
          </cell>
          <cell r="M605">
            <v>115</v>
          </cell>
          <cell r="N605">
            <v>46.95</v>
          </cell>
          <cell r="O605">
            <v>40.83</v>
          </cell>
          <cell r="P605">
            <v>40.83</v>
          </cell>
          <cell r="T605">
            <v>39045</v>
          </cell>
        </row>
        <row r="606">
          <cell r="D606" t="str">
            <v>Tubulação</v>
          </cell>
          <cell r="E606" t="str">
            <v>5 dias</v>
          </cell>
          <cell r="F606">
            <v>38891.375</v>
          </cell>
          <cell r="G606">
            <v>39041.333333333336</v>
          </cell>
          <cell r="H606" t="str">
            <v>NA</v>
          </cell>
          <cell r="I606">
            <v>38898.375</v>
          </cell>
          <cell r="J606">
            <v>39045.729166666664</v>
          </cell>
          <cell r="K606" t="str">
            <v>NA</v>
          </cell>
          <cell r="L606">
            <v>0.17</v>
          </cell>
          <cell r="M606">
            <v>4</v>
          </cell>
          <cell r="N606">
            <v>0</v>
          </cell>
          <cell r="O606">
            <v>0</v>
          </cell>
          <cell r="P606">
            <v>0</v>
          </cell>
          <cell r="T606">
            <v>39045</v>
          </cell>
        </row>
        <row r="607">
          <cell r="B607" t="str">
            <v>DH.505.RT.01</v>
          </cell>
          <cell r="D607" t="str">
            <v>Relatório Técnico - Análise Téc. Ar Condicionado</v>
          </cell>
          <cell r="E607" t="str">
            <v>5 dias</v>
          </cell>
          <cell r="F607">
            <v>38891.375</v>
          </cell>
          <cell r="G607">
            <v>39041.333333333336</v>
          </cell>
          <cell r="H607" t="str">
            <v>NA</v>
          </cell>
          <cell r="I607">
            <v>38898.375</v>
          </cell>
          <cell r="J607">
            <v>39045.729166666664</v>
          </cell>
          <cell r="K607" t="str">
            <v>NA</v>
          </cell>
          <cell r="L607">
            <v>0.17</v>
          </cell>
          <cell r="M607">
            <v>4</v>
          </cell>
          <cell r="N607">
            <v>0</v>
          </cell>
          <cell r="O607">
            <v>0</v>
          </cell>
          <cell r="P607">
            <v>0</v>
          </cell>
          <cell r="Q607" t="str">
            <v>575TI+50 dias</v>
          </cell>
          <cell r="S607" t="str">
            <v>EQUIPE TUB</v>
          </cell>
          <cell r="T607">
            <v>39045</v>
          </cell>
        </row>
        <row r="608">
          <cell r="D608" t="str">
            <v>Civil</v>
          </cell>
          <cell r="E608" t="str">
            <v>52 dias</v>
          </cell>
          <cell r="F608">
            <v>38845.333333333336</v>
          </cell>
          <cell r="G608">
            <v>38902.333333333336</v>
          </cell>
          <cell r="H608">
            <v>38902.333333333336</v>
          </cell>
          <cell r="I608">
            <v>38897.375</v>
          </cell>
          <cell r="J608">
            <v>38979.729166666664</v>
          </cell>
          <cell r="K608" t="str">
            <v>NA</v>
          </cell>
          <cell r="L608">
            <v>0.61</v>
          </cell>
          <cell r="M608">
            <v>14</v>
          </cell>
          <cell r="N608">
            <v>4</v>
          </cell>
          <cell r="O608">
            <v>0</v>
          </cell>
          <cell r="P608">
            <v>28.57</v>
          </cell>
          <cell r="T608">
            <v>38979</v>
          </cell>
        </row>
        <row r="609">
          <cell r="D609" t="str">
            <v>Desenho De Detalhamento</v>
          </cell>
          <cell r="E609" t="str">
            <v>52 dias</v>
          </cell>
          <cell r="F609">
            <v>38845.333333333336</v>
          </cell>
          <cell r="G609">
            <v>38902.333333333336</v>
          </cell>
          <cell r="H609">
            <v>38902.333333333336</v>
          </cell>
          <cell r="I609">
            <v>38897.375</v>
          </cell>
          <cell r="J609">
            <v>38979.729166666664</v>
          </cell>
          <cell r="K609" t="str">
            <v>NA</v>
          </cell>
          <cell r="L609">
            <v>0.61</v>
          </cell>
          <cell r="M609">
            <v>14</v>
          </cell>
          <cell r="N609">
            <v>4</v>
          </cell>
          <cell r="O609">
            <v>0</v>
          </cell>
          <cell r="P609">
            <v>28.57</v>
          </cell>
          <cell r="T609">
            <v>38979</v>
          </cell>
        </row>
        <row r="610">
          <cell r="B610" t="str">
            <v>DC.505.DD.01</v>
          </cell>
          <cell r="D610" t="str">
            <v>Terraplenagem - Platô Industrial</v>
          </cell>
          <cell r="E610" t="str">
            <v>23 dias</v>
          </cell>
          <cell r="F610">
            <v>38845.333333333336</v>
          </cell>
          <cell r="G610">
            <v>38902.333333333336</v>
          </cell>
          <cell r="H610">
            <v>38902.333333333336</v>
          </cell>
          <cell r="I610">
            <v>38855.729166666664</v>
          </cell>
          <cell r="J610">
            <v>38932.729166666664</v>
          </cell>
          <cell r="K610">
            <v>38932.729166666664</v>
          </cell>
          <cell r="L610">
            <v>0.17</v>
          </cell>
          <cell r="M610">
            <v>4</v>
          </cell>
          <cell r="N610">
            <v>4</v>
          </cell>
          <cell r="O610">
            <v>0</v>
          </cell>
          <cell r="P610">
            <v>100</v>
          </cell>
          <cell r="Q610" t="str">
            <v>579II</v>
          </cell>
          <cell r="R610">
            <v>690</v>
          </cell>
          <cell r="S610" t="str">
            <v>EQUIPE CIV</v>
          </cell>
          <cell r="T610">
            <v>38932</v>
          </cell>
        </row>
        <row r="611">
          <cell r="B611" t="str">
            <v>DC.505.DD.04</v>
          </cell>
          <cell r="D611" t="str">
            <v>Terraplenagem - Acesso Mina</v>
          </cell>
          <cell r="E611" t="str">
            <v>17 dias</v>
          </cell>
          <cell r="F611">
            <v>38861.333333333336</v>
          </cell>
          <cell r="G611">
            <v>38950.333333333336</v>
          </cell>
          <cell r="H611" t="str">
            <v>NA</v>
          </cell>
          <cell r="I611">
            <v>38888.375</v>
          </cell>
          <cell r="J611">
            <v>38974.729166666664</v>
          </cell>
          <cell r="K611" t="str">
            <v>NA</v>
          </cell>
          <cell r="L611">
            <v>0.26</v>
          </cell>
          <cell r="M611">
            <v>6</v>
          </cell>
          <cell r="N611">
            <v>0</v>
          </cell>
          <cell r="O611">
            <v>0</v>
          </cell>
          <cell r="P611">
            <v>0</v>
          </cell>
          <cell r="Q611">
            <v>719</v>
          </cell>
          <cell r="S611" t="str">
            <v>EQUIPE CIV</v>
          </cell>
          <cell r="T611">
            <v>38974</v>
          </cell>
        </row>
        <row r="612">
          <cell r="B612" t="str">
            <v>DC.505.DD.05</v>
          </cell>
          <cell r="D612" t="str">
            <v>Pavimentação</v>
          </cell>
          <cell r="E612" t="str">
            <v>7 dias</v>
          </cell>
          <cell r="F612">
            <v>38888.333333333336</v>
          </cell>
          <cell r="G612">
            <v>38971.333333333336</v>
          </cell>
          <cell r="H612" t="str">
            <v>NA</v>
          </cell>
          <cell r="I612">
            <v>38897.375</v>
          </cell>
          <cell r="J612">
            <v>38979.729166666664</v>
          </cell>
          <cell r="K612" t="str">
            <v>NA</v>
          </cell>
          <cell r="L612">
            <v>0.17</v>
          </cell>
          <cell r="M612">
            <v>4</v>
          </cell>
          <cell r="N612">
            <v>0</v>
          </cell>
          <cell r="O612">
            <v>0</v>
          </cell>
          <cell r="P612">
            <v>0</v>
          </cell>
          <cell r="Q612">
            <v>689</v>
          </cell>
          <cell r="S612" t="str">
            <v>EQUIPE CIV</v>
          </cell>
          <cell r="T612">
            <v>38979</v>
          </cell>
        </row>
        <row r="613">
          <cell r="D613" t="str">
            <v>Elétrica</v>
          </cell>
          <cell r="E613" t="str">
            <v>123 dias</v>
          </cell>
          <cell r="F613">
            <v>38891.375</v>
          </cell>
          <cell r="G613">
            <v>38842.333333333336</v>
          </cell>
          <cell r="H613">
            <v>38842.333333333336</v>
          </cell>
          <cell r="I613">
            <v>38988.604166666664</v>
          </cell>
          <cell r="J613">
            <v>39028.729166666664</v>
          </cell>
          <cell r="K613" t="str">
            <v>NA</v>
          </cell>
          <cell r="L613">
            <v>4.24</v>
          </cell>
          <cell r="M613">
            <v>97</v>
          </cell>
          <cell r="N613">
            <v>42.95</v>
          </cell>
          <cell r="O613">
            <v>0</v>
          </cell>
          <cell r="P613">
            <v>44.28</v>
          </cell>
          <cell r="T613">
            <v>39028</v>
          </cell>
        </row>
        <row r="614">
          <cell r="D614" t="str">
            <v>Diagrama Unifilar</v>
          </cell>
          <cell r="E614" t="str">
            <v>23 dias</v>
          </cell>
          <cell r="F614">
            <v>38891.375</v>
          </cell>
          <cell r="G614">
            <v>38925.333333333336</v>
          </cell>
          <cell r="H614">
            <v>38925.333333333336</v>
          </cell>
          <cell r="I614">
            <v>38923.375</v>
          </cell>
          <cell r="J614">
            <v>38959.729166666664</v>
          </cell>
          <cell r="K614" t="str">
            <v>NA</v>
          </cell>
          <cell r="L614">
            <v>0.66</v>
          </cell>
          <cell r="M614">
            <v>15</v>
          </cell>
          <cell r="N614">
            <v>6.3</v>
          </cell>
          <cell r="O614">
            <v>0</v>
          </cell>
          <cell r="P614">
            <v>42</v>
          </cell>
          <cell r="R614" t="str">
            <v>617;618</v>
          </cell>
          <cell r="T614">
            <v>38959</v>
          </cell>
        </row>
        <row r="615">
          <cell r="B615" t="str">
            <v>DE.505.DU.01</v>
          </cell>
          <cell r="D615" t="str">
            <v>Centro De Controle De Motores</v>
          </cell>
          <cell r="E615" t="str">
            <v>23 dias</v>
          </cell>
          <cell r="F615">
            <v>38891.375</v>
          </cell>
          <cell r="G615">
            <v>38925.333333333336</v>
          </cell>
          <cell r="H615">
            <v>38925.333333333336</v>
          </cell>
          <cell r="I615">
            <v>38910.375</v>
          </cell>
          <cell r="J615">
            <v>38959.729166666664</v>
          </cell>
          <cell r="K615" t="str">
            <v>NA</v>
          </cell>
          <cell r="L615">
            <v>0.48</v>
          </cell>
          <cell r="M615">
            <v>11</v>
          </cell>
          <cell r="N615">
            <v>6.3</v>
          </cell>
          <cell r="O615">
            <v>0</v>
          </cell>
          <cell r="P615">
            <v>57.27</v>
          </cell>
          <cell r="Q615" t="str">
            <v>575TT</v>
          </cell>
          <cell r="R615" t="str">
            <v>614TT</v>
          </cell>
          <cell r="S615" t="str">
            <v>EQUIPE ELE</v>
          </cell>
          <cell r="T615">
            <v>38959</v>
          </cell>
        </row>
        <row r="616">
          <cell r="B616" t="str">
            <v>DE.505.DU.02</v>
          </cell>
          <cell r="D616" t="str">
            <v>Quadro De Distribuição 4,16kV</v>
          </cell>
          <cell r="E616" t="str">
            <v>3 dias</v>
          </cell>
          <cell r="F616">
            <v>38910.375</v>
          </cell>
          <cell r="G616">
            <v>38957.333333333336</v>
          </cell>
          <cell r="H616" t="str">
            <v>NA</v>
          </cell>
          <cell r="I616">
            <v>38915.375</v>
          </cell>
          <cell r="J616">
            <v>38959.729166666664</v>
          </cell>
          <cell r="K616" t="str">
            <v>NA</v>
          </cell>
          <cell r="L616">
            <v>0.04</v>
          </cell>
          <cell r="M616">
            <v>1</v>
          </cell>
          <cell r="N616">
            <v>0</v>
          </cell>
          <cell r="O616">
            <v>0</v>
          </cell>
          <cell r="P616">
            <v>0</v>
          </cell>
          <cell r="Q616" t="str">
            <v>613TT</v>
          </cell>
          <cell r="R616" t="str">
            <v>615TT</v>
          </cell>
          <cell r="S616" t="str">
            <v>EQUIPE ELE</v>
          </cell>
          <cell r="T616">
            <v>38959</v>
          </cell>
        </row>
        <row r="617">
          <cell r="B617" t="str">
            <v>DE.505.DU.03</v>
          </cell>
          <cell r="D617" t="str">
            <v>Tomadas De Maquinas De Solda</v>
          </cell>
          <cell r="E617" t="str">
            <v>6 dias</v>
          </cell>
          <cell r="F617">
            <v>38915.375</v>
          </cell>
          <cell r="G617">
            <v>38952.333333333336</v>
          </cell>
          <cell r="H617" t="str">
            <v>NA</v>
          </cell>
          <cell r="I617">
            <v>38923.375</v>
          </cell>
          <cell r="J617">
            <v>38959.729166666664</v>
          </cell>
          <cell r="K617" t="str">
            <v>NA</v>
          </cell>
          <cell r="L617">
            <v>0.13</v>
          </cell>
          <cell r="M617">
            <v>3</v>
          </cell>
          <cell r="N617">
            <v>0</v>
          </cell>
          <cell r="O617">
            <v>0</v>
          </cell>
          <cell r="P617">
            <v>0</v>
          </cell>
          <cell r="Q617" t="str">
            <v>614TT</v>
          </cell>
          <cell r="S617" t="str">
            <v>EQUIPE ELE</v>
          </cell>
          <cell r="T617">
            <v>38959</v>
          </cell>
        </row>
        <row r="618">
          <cell r="D618" t="str">
            <v>Desenho De Detalhamento</v>
          </cell>
          <cell r="E618" t="str">
            <v>39 dias</v>
          </cell>
          <cell r="F618">
            <v>38923.375</v>
          </cell>
          <cell r="G618">
            <v>38960.333333333336</v>
          </cell>
          <cell r="H618">
            <v>38960.333333333336</v>
          </cell>
          <cell r="I618">
            <v>38982.375</v>
          </cell>
          <cell r="J618">
            <v>39020.729166666664</v>
          </cell>
          <cell r="K618" t="str">
            <v>NA</v>
          </cell>
          <cell r="L618">
            <v>0.89</v>
          </cell>
          <cell r="M618">
            <v>20.38</v>
          </cell>
          <cell r="N618">
            <v>0.9</v>
          </cell>
          <cell r="O618">
            <v>0</v>
          </cell>
          <cell r="P618">
            <v>4.42</v>
          </cell>
          <cell r="R618">
            <v>624</v>
          </cell>
          <cell r="T618">
            <v>39020</v>
          </cell>
        </row>
        <row r="619">
          <cell r="B619" t="str">
            <v>DE.505.DD.01</v>
          </cell>
          <cell r="D619" t="str">
            <v>Estudo De Fluxo De Potência</v>
          </cell>
          <cell r="E619" t="str">
            <v>22 dias</v>
          </cell>
          <cell r="F619">
            <v>38923.375</v>
          </cell>
          <cell r="G619">
            <v>38960.333333333336</v>
          </cell>
          <cell r="H619" t="str">
            <v>NA</v>
          </cell>
          <cell r="I619">
            <v>38957.375</v>
          </cell>
          <cell r="J619">
            <v>38993.729166666664</v>
          </cell>
          <cell r="K619" t="str">
            <v>NA</v>
          </cell>
          <cell r="L619">
            <v>0.5</v>
          </cell>
          <cell r="M619">
            <v>11.38</v>
          </cell>
          <cell r="N619">
            <v>0</v>
          </cell>
          <cell r="O619">
            <v>0</v>
          </cell>
          <cell r="P619">
            <v>0</v>
          </cell>
          <cell r="Q619">
            <v>612</v>
          </cell>
          <cell r="R619">
            <v>619</v>
          </cell>
          <cell r="S619" t="str">
            <v>EQUIPE ELE</v>
          </cell>
          <cell r="T619">
            <v>38993</v>
          </cell>
        </row>
        <row r="620">
          <cell r="B620" t="str">
            <v>DE.505.DD.02</v>
          </cell>
          <cell r="D620" t="str">
            <v>Malha Geral De Aterramento</v>
          </cell>
          <cell r="E620" t="str">
            <v>6 dias</v>
          </cell>
          <cell r="F620">
            <v>38957.375</v>
          </cell>
          <cell r="G620">
            <v>38987.333333333336</v>
          </cell>
          <cell r="H620">
            <v>38987.333333333336</v>
          </cell>
          <cell r="I620">
            <v>38965.375</v>
          </cell>
          <cell r="J620">
            <v>38994.729166666664</v>
          </cell>
          <cell r="K620" t="str">
            <v>NA</v>
          </cell>
          <cell r="L620">
            <v>0.09</v>
          </cell>
          <cell r="M620">
            <v>2</v>
          </cell>
          <cell r="N620">
            <v>0.9</v>
          </cell>
          <cell r="O620">
            <v>0</v>
          </cell>
          <cell r="P620">
            <v>45</v>
          </cell>
          <cell r="Q620">
            <v>612</v>
          </cell>
          <cell r="S620" t="str">
            <v>EQUIPE ELE</v>
          </cell>
          <cell r="T620">
            <v>38994</v>
          </cell>
        </row>
        <row r="621">
          <cell r="B621" t="str">
            <v>DE.505.DD.03</v>
          </cell>
          <cell r="D621" t="str">
            <v>Rede Geral De Dutos</v>
          </cell>
          <cell r="E621" t="str">
            <v>13 dias</v>
          </cell>
          <cell r="F621">
            <v>38957.375</v>
          </cell>
          <cell r="G621">
            <v>38994.333333333336</v>
          </cell>
          <cell r="H621" t="str">
            <v>NA</v>
          </cell>
          <cell r="I621">
            <v>38978.375</v>
          </cell>
          <cell r="J621">
            <v>39014.729166666664</v>
          </cell>
          <cell r="K621" t="str">
            <v>NA</v>
          </cell>
          <cell r="L621">
            <v>0.26</v>
          </cell>
          <cell r="M621">
            <v>6</v>
          </cell>
          <cell r="N621">
            <v>0</v>
          </cell>
          <cell r="O621">
            <v>0</v>
          </cell>
          <cell r="P621">
            <v>0</v>
          </cell>
          <cell r="Q621">
            <v>617</v>
          </cell>
          <cell r="R621">
            <v>620</v>
          </cell>
          <cell r="S621" t="str">
            <v>EQUIPE ELE</v>
          </cell>
          <cell r="T621">
            <v>39014</v>
          </cell>
        </row>
        <row r="622">
          <cell r="B622" t="str">
            <v>DE.505.DD.04</v>
          </cell>
          <cell r="D622" t="str">
            <v>Pipe Rack - Bandejamento</v>
          </cell>
          <cell r="E622" t="str">
            <v>4 dias</v>
          </cell>
          <cell r="F622">
            <v>38978.375</v>
          </cell>
          <cell r="G622">
            <v>39015.333333333336</v>
          </cell>
          <cell r="H622" t="str">
            <v>NA</v>
          </cell>
          <cell r="I622">
            <v>38982.375</v>
          </cell>
          <cell r="J622">
            <v>39020.729166666664</v>
          </cell>
          <cell r="K622" t="str">
            <v>NA</v>
          </cell>
          <cell r="L622">
            <v>0.04</v>
          </cell>
          <cell r="M622">
            <v>1</v>
          </cell>
          <cell r="N622">
            <v>0</v>
          </cell>
          <cell r="O622">
            <v>0</v>
          </cell>
          <cell r="P622">
            <v>0</v>
          </cell>
          <cell r="Q622">
            <v>619</v>
          </cell>
          <cell r="S622" t="str">
            <v>EQUIPE ELE</v>
          </cell>
          <cell r="T622">
            <v>39020</v>
          </cell>
        </row>
        <row r="623">
          <cell r="B623" t="str">
            <v>DE.505.DE.01</v>
          </cell>
          <cell r="D623" t="str">
            <v>Detalhes Típicos - Iluminação, Aterramento e Força</v>
          </cell>
          <cell r="E623" t="str">
            <v>15 dias</v>
          </cell>
          <cell r="F623">
            <v>38957.375</v>
          </cell>
          <cell r="G623">
            <v>38842.333333333336</v>
          </cell>
          <cell r="H623">
            <v>38842.333333333336</v>
          </cell>
          <cell r="I623">
            <v>38980.375</v>
          </cell>
          <cell r="J623">
            <v>38862.729166666664</v>
          </cell>
          <cell r="K623">
            <v>38862.729166666664</v>
          </cell>
          <cell r="L623">
            <v>1.48</v>
          </cell>
          <cell r="M623">
            <v>33.75</v>
          </cell>
          <cell r="N623">
            <v>33.75</v>
          </cell>
          <cell r="O623">
            <v>0</v>
          </cell>
          <cell r="P623">
            <v>100</v>
          </cell>
          <cell r="Q623" t="str">
            <v>582II</v>
          </cell>
          <cell r="S623" t="str">
            <v>EQUIPE ELE</v>
          </cell>
          <cell r="T623">
            <v>38862</v>
          </cell>
        </row>
        <row r="624">
          <cell r="B624" t="str">
            <v>DE.505.ED.01</v>
          </cell>
          <cell r="D624" t="str">
            <v>Estudos / Planos - Estudo Demanda</v>
          </cell>
          <cell r="E624" t="str">
            <v>25 dias</v>
          </cell>
          <cell r="F624">
            <v>38923.375</v>
          </cell>
          <cell r="G624">
            <v>38945.333333333336</v>
          </cell>
          <cell r="H624" t="str">
            <v>NA</v>
          </cell>
          <cell r="I624">
            <v>38932.375</v>
          </cell>
          <cell r="J624">
            <v>38981.729166666664</v>
          </cell>
          <cell r="K624" t="str">
            <v>NA</v>
          </cell>
          <cell r="L624">
            <v>0.93</v>
          </cell>
          <cell r="M624">
            <v>21.25</v>
          </cell>
          <cell r="N624">
            <v>0</v>
          </cell>
          <cell r="O624">
            <v>0</v>
          </cell>
          <cell r="P624">
            <v>0</v>
          </cell>
          <cell r="Q624">
            <v>584</v>
          </cell>
          <cell r="S624" t="str">
            <v>EQUIPE ELE</v>
          </cell>
          <cell r="T624">
            <v>38981</v>
          </cell>
        </row>
        <row r="625">
          <cell r="B625" t="str">
            <v>DE.505.FD.01</v>
          </cell>
          <cell r="D625" t="str">
            <v>FD's - Transformador, Painel e Torre de Iluminação</v>
          </cell>
          <cell r="E625" t="str">
            <v>5 dias</v>
          </cell>
          <cell r="F625" t="str">
            <v>NA</v>
          </cell>
          <cell r="G625">
            <v>38960.333333333336</v>
          </cell>
          <cell r="H625" t="str">
            <v>NA</v>
          </cell>
          <cell r="I625" t="str">
            <v>NA</v>
          </cell>
          <cell r="J625">
            <v>38966.729166666664</v>
          </cell>
          <cell r="K625" t="str">
            <v>NA</v>
          </cell>
          <cell r="L625">
            <v>0.17</v>
          </cell>
          <cell r="M625">
            <v>4</v>
          </cell>
          <cell r="N625">
            <v>0</v>
          </cell>
          <cell r="O625">
            <v>0</v>
          </cell>
          <cell r="P625">
            <v>0</v>
          </cell>
          <cell r="Q625">
            <v>585</v>
          </cell>
          <cell r="S625" t="str">
            <v>EQUIPE ELE</v>
          </cell>
          <cell r="T625">
            <v>38966</v>
          </cell>
        </row>
        <row r="626">
          <cell r="B626" t="str">
            <v>DE.505.LM.01</v>
          </cell>
          <cell r="D626" t="str">
            <v>Lista De Materiais</v>
          </cell>
          <cell r="E626" t="str">
            <v>4 dias</v>
          </cell>
          <cell r="F626">
            <v>38982.375</v>
          </cell>
          <cell r="G626">
            <v>39021.333333333336</v>
          </cell>
          <cell r="H626" t="str">
            <v>NA</v>
          </cell>
          <cell r="I626">
            <v>38988.375</v>
          </cell>
          <cell r="J626">
            <v>39028.729166666664</v>
          </cell>
          <cell r="K626" t="str">
            <v>NA</v>
          </cell>
          <cell r="L626">
            <v>0.03</v>
          </cell>
          <cell r="M626">
            <v>0.63</v>
          </cell>
          <cell r="N626">
            <v>0</v>
          </cell>
          <cell r="O626">
            <v>0</v>
          </cell>
          <cell r="P626">
            <v>0</v>
          </cell>
          <cell r="Q626">
            <v>616</v>
          </cell>
          <cell r="S626" t="str">
            <v>EQUIPE ELE[150%]</v>
          </cell>
          <cell r="T626">
            <v>39028</v>
          </cell>
        </row>
        <row r="627">
          <cell r="B627" t="str">
            <v>DE.505.PQ.01</v>
          </cell>
          <cell r="D627" t="str">
            <v>Planilha De Quantitativos</v>
          </cell>
          <cell r="E627" t="str">
            <v>10 dias</v>
          </cell>
          <cell r="F627">
            <v>38982.375</v>
          </cell>
          <cell r="G627">
            <v>38924.333333333336</v>
          </cell>
          <cell r="H627">
            <v>38924.333333333336</v>
          </cell>
          <cell r="I627">
            <v>38988.604166666664</v>
          </cell>
          <cell r="J627">
            <v>38937.729166666664</v>
          </cell>
          <cell r="K627">
            <v>38937.729166666664</v>
          </cell>
          <cell r="L627">
            <v>0.09</v>
          </cell>
          <cell r="M627">
            <v>2</v>
          </cell>
          <cell r="N627">
            <v>2</v>
          </cell>
          <cell r="O627">
            <v>0</v>
          </cell>
          <cell r="P627">
            <v>100</v>
          </cell>
          <cell r="Q627" t="str">
            <v>585II</v>
          </cell>
          <cell r="S627" t="str">
            <v>EQUIPE ELE</v>
          </cell>
          <cell r="T627">
            <v>38937</v>
          </cell>
        </row>
        <row r="628">
          <cell r="B628" t="str">
            <v>1.4.2</v>
          </cell>
          <cell r="C628" t="str">
            <v>510A</v>
          </cell>
          <cell r="D628" t="str">
            <v>Subestações, Linhas de Transmissão</v>
          </cell>
          <cell r="E628" t="str">
            <v>156 dias</v>
          </cell>
          <cell r="F628">
            <v>38793.375</v>
          </cell>
          <cell r="G628">
            <v>38833.333333333336</v>
          </cell>
          <cell r="H628">
            <v>38833.333333333336</v>
          </cell>
          <cell r="I628">
            <v>38988.375</v>
          </cell>
          <cell r="J628">
            <v>39066.729166666664</v>
          </cell>
          <cell r="K628" t="str">
            <v>NA</v>
          </cell>
          <cell r="L628">
            <v>8.23</v>
          </cell>
          <cell r="M628">
            <v>188.38</v>
          </cell>
          <cell r="N628">
            <v>12.16</v>
          </cell>
          <cell r="O628">
            <v>6.46</v>
          </cell>
          <cell r="P628">
            <v>6.46</v>
          </cell>
          <cell r="T628">
            <v>39066</v>
          </cell>
        </row>
        <row r="629">
          <cell r="D629" t="str">
            <v>Projeto Básico</v>
          </cell>
          <cell r="E629" t="str">
            <v>120 dias</v>
          </cell>
          <cell r="F629">
            <v>38793.375</v>
          </cell>
          <cell r="G629">
            <v>38833.333333333336</v>
          </cell>
          <cell r="H629">
            <v>38833.333333333336</v>
          </cell>
          <cell r="I629">
            <v>38877.375</v>
          </cell>
          <cell r="J629">
            <v>39013.729166666664</v>
          </cell>
          <cell r="K629" t="str">
            <v>NA</v>
          </cell>
          <cell r="L629">
            <v>1.08</v>
          </cell>
          <cell r="M629">
            <v>24.75</v>
          </cell>
          <cell r="N629">
            <v>10.08</v>
          </cell>
          <cell r="O629">
            <v>40.71</v>
          </cell>
          <cell r="P629">
            <v>40.71</v>
          </cell>
          <cell r="R629" t="str">
            <v>641;642</v>
          </cell>
          <cell r="T629">
            <v>39013</v>
          </cell>
        </row>
        <row r="630">
          <cell r="D630" t="str">
            <v>Estrutura Metálica</v>
          </cell>
          <cell r="E630" t="str">
            <v>6 dias</v>
          </cell>
          <cell r="F630" t="str">
            <v>NA</v>
          </cell>
          <cell r="G630">
            <v>39006.333333333336</v>
          </cell>
          <cell r="H630" t="str">
            <v>NA</v>
          </cell>
          <cell r="I630" t="str">
            <v>NA</v>
          </cell>
          <cell r="J630">
            <v>39013.729166666664</v>
          </cell>
          <cell r="K630" t="str">
            <v>NA</v>
          </cell>
          <cell r="L630">
            <v>0.3</v>
          </cell>
          <cell r="M630">
            <v>6.88</v>
          </cell>
          <cell r="N630">
            <v>0</v>
          </cell>
          <cell r="O630">
            <v>0</v>
          </cell>
          <cell r="P630">
            <v>0</v>
          </cell>
          <cell r="T630">
            <v>39013</v>
          </cell>
        </row>
        <row r="631">
          <cell r="B631" t="str">
            <v>BD.510.MC.01</v>
          </cell>
          <cell r="D631" t="str">
            <v>Memória De Cálculo</v>
          </cell>
          <cell r="E631" t="str">
            <v>6 dias</v>
          </cell>
          <cell r="F631" t="str">
            <v>NA</v>
          </cell>
          <cell r="G631">
            <v>39006.333333333336</v>
          </cell>
          <cell r="H631" t="str">
            <v>NA</v>
          </cell>
          <cell r="I631" t="str">
            <v>NA</v>
          </cell>
          <cell r="J631">
            <v>39013.729166666664</v>
          </cell>
          <cell r="K631" t="str">
            <v>NA</v>
          </cell>
          <cell r="L631">
            <v>0.3</v>
          </cell>
          <cell r="M631">
            <v>6.88</v>
          </cell>
          <cell r="N631">
            <v>0</v>
          </cell>
          <cell r="O631">
            <v>0</v>
          </cell>
          <cell r="P631">
            <v>0</v>
          </cell>
          <cell r="Q631">
            <v>467</v>
          </cell>
          <cell r="S631" t="str">
            <v>EQUIPE MET</v>
          </cell>
          <cell r="T631">
            <v>39013</v>
          </cell>
        </row>
        <row r="632">
          <cell r="D632" t="str">
            <v>Elétrica</v>
          </cell>
          <cell r="E632" t="str">
            <v>88 dias</v>
          </cell>
          <cell r="F632">
            <v>38793.375</v>
          </cell>
          <cell r="G632">
            <v>38833.333333333336</v>
          </cell>
          <cell r="H632">
            <v>38833.333333333336</v>
          </cell>
          <cell r="I632">
            <v>38877.375</v>
          </cell>
          <cell r="J632">
            <v>38961.729166666664</v>
          </cell>
          <cell r="K632" t="str">
            <v>NA</v>
          </cell>
          <cell r="L632">
            <v>0.78</v>
          </cell>
          <cell r="M632">
            <v>17.88</v>
          </cell>
          <cell r="N632">
            <v>10.08</v>
          </cell>
          <cell r="O632">
            <v>0</v>
          </cell>
          <cell r="P632">
            <v>56.36</v>
          </cell>
          <cell r="T632">
            <v>38961</v>
          </cell>
        </row>
        <row r="633">
          <cell r="B633" t="str">
            <v>BE.510.AJ.01</v>
          </cell>
          <cell r="D633" t="str">
            <v>Arranjos/ Layout’s/ Plano Diretor</v>
          </cell>
          <cell r="E633" t="str">
            <v>80 dias</v>
          </cell>
          <cell r="F633">
            <v>38793.375</v>
          </cell>
          <cell r="G633">
            <v>38833.333333333336</v>
          </cell>
          <cell r="H633">
            <v>38833.333333333336</v>
          </cell>
          <cell r="I633">
            <v>38839.375</v>
          </cell>
          <cell r="J633">
            <v>38951.729166666664</v>
          </cell>
          <cell r="K633" t="str">
            <v>NA</v>
          </cell>
          <cell r="L633">
            <v>0.43</v>
          </cell>
          <cell r="M633">
            <v>9.75</v>
          </cell>
          <cell r="N633">
            <v>4.05</v>
          </cell>
          <cell r="O633">
            <v>0</v>
          </cell>
          <cell r="P633">
            <v>41.54</v>
          </cell>
          <cell r="Q633" t="str">
            <v>16II</v>
          </cell>
          <cell r="R633" t="str">
            <v>632;633II;635</v>
          </cell>
          <cell r="S633" t="str">
            <v>EQUIPE ELE</v>
          </cell>
          <cell r="T633">
            <v>38951</v>
          </cell>
        </row>
        <row r="634">
          <cell r="D634" t="str">
            <v>APROVAÇÃO EBX</v>
          </cell>
          <cell r="E634" t="str">
            <v>5 dias</v>
          </cell>
          <cell r="F634">
            <v>38839.375</v>
          </cell>
          <cell r="G634">
            <v>38952.333333333336</v>
          </cell>
          <cell r="H634" t="str">
            <v>NA</v>
          </cell>
          <cell r="I634">
            <v>38846.375</v>
          </cell>
          <cell r="J634">
            <v>38958.729166666664</v>
          </cell>
          <cell r="K634" t="str">
            <v>NA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 t="str">
            <v>#ERRO</v>
          </cell>
          <cell r="Q634">
            <v>631</v>
          </cell>
          <cell r="T634">
            <v>38958</v>
          </cell>
        </row>
        <row r="635">
          <cell r="B635" t="str">
            <v>BE.510.DB.01</v>
          </cell>
          <cell r="D635" t="str">
            <v>Desenho Básico</v>
          </cell>
          <cell r="E635" t="str">
            <v>23 dias</v>
          </cell>
          <cell r="F635">
            <v>38839.375</v>
          </cell>
          <cell r="G635">
            <v>38920.333333333336</v>
          </cell>
          <cell r="H635">
            <v>38920.333333333336</v>
          </cell>
          <cell r="I635">
            <v>38870.375</v>
          </cell>
          <cell r="J635">
            <v>38954.729166666664</v>
          </cell>
          <cell r="K635" t="str">
            <v>NA</v>
          </cell>
          <cell r="L635">
            <v>0.22</v>
          </cell>
          <cell r="M635">
            <v>5</v>
          </cell>
          <cell r="N635">
            <v>4</v>
          </cell>
          <cell r="O635">
            <v>0</v>
          </cell>
          <cell r="P635">
            <v>80</v>
          </cell>
          <cell r="Q635" t="str">
            <v>631II</v>
          </cell>
          <cell r="R635" t="str">
            <v>634;637II</v>
          </cell>
          <cell r="S635" t="str">
            <v>EQUIPE ELE</v>
          </cell>
          <cell r="T635">
            <v>38954</v>
          </cell>
        </row>
        <row r="636">
          <cell r="D636" t="str">
            <v>APROVAÇÃO EBX</v>
          </cell>
          <cell r="E636" t="str">
            <v>5 dias</v>
          </cell>
          <cell r="F636">
            <v>38870.375</v>
          </cell>
          <cell r="G636">
            <v>38957.333333333336</v>
          </cell>
          <cell r="H636" t="str">
            <v>NA</v>
          </cell>
          <cell r="I636">
            <v>38877.375</v>
          </cell>
          <cell r="J636">
            <v>38961.729166666664</v>
          </cell>
          <cell r="K636" t="str">
            <v>NA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 t="str">
            <v>#ERRO</v>
          </cell>
          <cell r="Q636">
            <v>633</v>
          </cell>
          <cell r="T636">
            <v>38961</v>
          </cell>
        </row>
        <row r="637">
          <cell r="B637" t="str">
            <v>BE.510.DU.01</v>
          </cell>
          <cell r="D637" t="str">
            <v>Diagrama Unifilar</v>
          </cell>
          <cell r="E637" t="str">
            <v>83 dias</v>
          </cell>
          <cell r="F637">
            <v>38839.375</v>
          </cell>
          <cell r="G637">
            <v>38833.333333333336</v>
          </cell>
          <cell r="H637">
            <v>38833.333333333336</v>
          </cell>
          <cell r="I637">
            <v>38845.375</v>
          </cell>
          <cell r="J637">
            <v>38954.729166666664</v>
          </cell>
          <cell r="K637" t="str">
            <v>NA</v>
          </cell>
          <cell r="L637">
            <v>0.09</v>
          </cell>
          <cell r="M637">
            <v>2</v>
          </cell>
          <cell r="N637">
            <v>1.8</v>
          </cell>
          <cell r="O637">
            <v>0</v>
          </cell>
          <cell r="P637">
            <v>90</v>
          </cell>
          <cell r="Q637">
            <v>631</v>
          </cell>
          <cell r="R637" t="str">
            <v>636;637II;646</v>
          </cell>
          <cell r="S637" t="str">
            <v>EQUIPE ELE</v>
          </cell>
          <cell r="T637">
            <v>38954</v>
          </cell>
        </row>
        <row r="638">
          <cell r="D638" t="str">
            <v>APROVAÇÃO EBX</v>
          </cell>
          <cell r="E638" t="str">
            <v>5 dias</v>
          </cell>
          <cell r="F638">
            <v>38845.375</v>
          </cell>
          <cell r="G638">
            <v>38957.333333333336</v>
          </cell>
          <cell r="H638" t="str">
            <v>NA</v>
          </cell>
          <cell r="I638">
            <v>38852.375</v>
          </cell>
          <cell r="J638">
            <v>38961.729166666664</v>
          </cell>
          <cell r="K638" t="str">
            <v>NA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 t="str">
            <v>#ERRO</v>
          </cell>
          <cell r="Q638">
            <v>635</v>
          </cell>
          <cell r="T638">
            <v>38961</v>
          </cell>
        </row>
        <row r="639">
          <cell r="B639" t="str">
            <v>BE.510.FD.01</v>
          </cell>
          <cell r="D639" t="str">
            <v>Folha De Dadoes - Painel de Controle</v>
          </cell>
          <cell r="E639" t="str">
            <v>2 dias</v>
          </cell>
          <cell r="F639" t="str">
            <v>NA</v>
          </cell>
          <cell r="G639">
            <v>38958.333333333336</v>
          </cell>
          <cell r="H639">
            <v>38958.333333333336</v>
          </cell>
          <cell r="I639" t="str">
            <v>NA</v>
          </cell>
          <cell r="J639">
            <v>38959.729166666664</v>
          </cell>
          <cell r="K639" t="str">
            <v>NA</v>
          </cell>
          <cell r="L639">
            <v>0.05</v>
          </cell>
          <cell r="M639">
            <v>1.1299999999999999</v>
          </cell>
          <cell r="N639">
            <v>0.23</v>
          </cell>
          <cell r="O639">
            <v>0</v>
          </cell>
          <cell r="P639">
            <v>20</v>
          </cell>
          <cell r="Q639" t="str">
            <v>633II;635II</v>
          </cell>
          <cell r="S639" t="str">
            <v>EQUIPE ELE</v>
          </cell>
          <cell r="T639">
            <v>38959</v>
          </cell>
        </row>
        <row r="640">
          <cell r="D640" t="str">
            <v>Projeto Detalhado</v>
          </cell>
          <cell r="E640" t="str">
            <v>96 dias</v>
          </cell>
          <cell r="F640">
            <v>38877.375</v>
          </cell>
          <cell r="G640">
            <v>38922.333333333336</v>
          </cell>
          <cell r="H640">
            <v>38922.333333333336</v>
          </cell>
          <cell r="I640">
            <v>38988.375</v>
          </cell>
          <cell r="J640">
            <v>39066.729166666664</v>
          </cell>
          <cell r="K640" t="str">
            <v>NA</v>
          </cell>
          <cell r="L640">
            <v>7.15</v>
          </cell>
          <cell r="M640">
            <v>163.63</v>
          </cell>
          <cell r="N640">
            <v>2.09</v>
          </cell>
          <cell r="O640">
            <v>1.28</v>
          </cell>
          <cell r="P640">
            <v>1.28</v>
          </cell>
          <cell r="T640">
            <v>39066</v>
          </cell>
        </row>
        <row r="641">
          <cell r="D641" t="str">
            <v>Civil</v>
          </cell>
          <cell r="E641" t="str">
            <v>36 dias</v>
          </cell>
          <cell r="F641">
            <v>38877.375</v>
          </cell>
          <cell r="G641">
            <v>39014.333333333336</v>
          </cell>
          <cell r="H641" t="str">
            <v>NA</v>
          </cell>
          <cell r="I641">
            <v>38961.604166666664</v>
          </cell>
          <cell r="J641">
            <v>39066.729166666664</v>
          </cell>
          <cell r="K641" t="str">
            <v>NA</v>
          </cell>
          <cell r="L641">
            <v>3.19</v>
          </cell>
          <cell r="M641">
            <v>73</v>
          </cell>
          <cell r="N641">
            <v>0</v>
          </cell>
          <cell r="O641">
            <v>0</v>
          </cell>
          <cell r="P641">
            <v>0</v>
          </cell>
          <cell r="T641">
            <v>39066</v>
          </cell>
        </row>
        <row r="642">
          <cell r="D642" t="str">
            <v>Desenho De Detalhamento</v>
          </cell>
          <cell r="E642" t="str">
            <v>36 dias</v>
          </cell>
          <cell r="F642">
            <v>38877.375</v>
          </cell>
          <cell r="G642">
            <v>39014.333333333336</v>
          </cell>
          <cell r="H642" t="str">
            <v>NA</v>
          </cell>
          <cell r="I642">
            <v>38961.604166666664</v>
          </cell>
          <cell r="J642">
            <v>39066.729166666664</v>
          </cell>
          <cell r="K642" t="str">
            <v>NA</v>
          </cell>
          <cell r="L642">
            <v>3.19</v>
          </cell>
          <cell r="M642">
            <v>73</v>
          </cell>
          <cell r="N642">
            <v>0</v>
          </cell>
          <cell r="O642">
            <v>0</v>
          </cell>
          <cell r="P642">
            <v>0</v>
          </cell>
          <cell r="T642">
            <v>39066</v>
          </cell>
        </row>
        <row r="643">
          <cell r="B643" t="str">
            <v>DC.510.DD.01</v>
          </cell>
          <cell r="D643" t="str">
            <v>Arquitetura</v>
          </cell>
          <cell r="E643" t="str">
            <v>13 dias</v>
          </cell>
          <cell r="F643">
            <v>38877.375</v>
          </cell>
          <cell r="G643">
            <v>39014.333333333336</v>
          </cell>
          <cell r="H643" t="str">
            <v>NA</v>
          </cell>
          <cell r="I643">
            <v>38898.375</v>
          </cell>
          <cell r="J643">
            <v>39034.729166666664</v>
          </cell>
          <cell r="K643" t="str">
            <v>NA</v>
          </cell>
          <cell r="L643">
            <v>0.39</v>
          </cell>
          <cell r="M643">
            <v>9</v>
          </cell>
          <cell r="N643">
            <v>0</v>
          </cell>
          <cell r="O643">
            <v>0</v>
          </cell>
          <cell r="P643">
            <v>0</v>
          </cell>
          <cell r="Q643">
            <v>627</v>
          </cell>
          <cell r="S643" t="str">
            <v>EQUIPE ARQ</v>
          </cell>
          <cell r="T643">
            <v>39034</v>
          </cell>
        </row>
        <row r="644">
          <cell r="B644" t="str">
            <v>DC.510.DD.02</v>
          </cell>
          <cell r="D644" t="str">
            <v>Subestação 69kV - Fundação e Armação</v>
          </cell>
          <cell r="E644" t="str">
            <v>14 dias</v>
          </cell>
          <cell r="F644">
            <v>38877.375</v>
          </cell>
          <cell r="G644">
            <v>39014.333333333336</v>
          </cell>
          <cell r="H644" t="str">
            <v>NA</v>
          </cell>
          <cell r="I644">
            <v>38901.375</v>
          </cell>
          <cell r="J644">
            <v>39035.729166666664</v>
          </cell>
          <cell r="K644" t="str">
            <v>NA</v>
          </cell>
          <cell r="L644">
            <v>0.44</v>
          </cell>
          <cell r="M644">
            <v>10</v>
          </cell>
          <cell r="N644">
            <v>0</v>
          </cell>
          <cell r="O644">
            <v>0</v>
          </cell>
          <cell r="P644">
            <v>0</v>
          </cell>
          <cell r="Q644">
            <v>627</v>
          </cell>
          <cell r="R644" t="str">
            <v>643;676</v>
          </cell>
          <cell r="S644" t="str">
            <v>EQUIPE CIV</v>
          </cell>
          <cell r="T644">
            <v>39035</v>
          </cell>
        </row>
        <row r="645">
          <cell r="B645" t="str">
            <v>DC.510.DD.03</v>
          </cell>
          <cell r="D645" t="str">
            <v>Subestação Principal</v>
          </cell>
          <cell r="E645" t="str">
            <v>18 dias</v>
          </cell>
          <cell r="F645">
            <v>38901.375</v>
          </cell>
          <cell r="G645">
            <v>39037.333333333336</v>
          </cell>
          <cell r="H645" t="str">
            <v>NA</v>
          </cell>
          <cell r="I645">
            <v>38925.375</v>
          </cell>
          <cell r="J645">
            <v>39062.729166666664</v>
          </cell>
          <cell r="K645" t="str">
            <v>NA</v>
          </cell>
          <cell r="L645">
            <v>0.61</v>
          </cell>
          <cell r="M645">
            <v>14</v>
          </cell>
          <cell r="N645">
            <v>0</v>
          </cell>
          <cell r="O645">
            <v>0</v>
          </cell>
          <cell r="P645">
            <v>0</v>
          </cell>
          <cell r="Q645">
            <v>642</v>
          </cell>
          <cell r="R645" t="str">
            <v>644II</v>
          </cell>
          <cell r="S645" t="str">
            <v>EQUIPE CIV</v>
          </cell>
          <cell r="T645">
            <v>39062</v>
          </cell>
        </row>
        <row r="646">
          <cell r="B646" t="str">
            <v>DC.510.DD.04</v>
          </cell>
          <cell r="D646" t="str">
            <v>Salas Elétricas</v>
          </cell>
          <cell r="E646" t="str">
            <v>22 dias</v>
          </cell>
          <cell r="F646">
            <v>38925.375</v>
          </cell>
          <cell r="G646">
            <v>39037.333333333336</v>
          </cell>
          <cell r="H646" t="str">
            <v>NA</v>
          </cell>
          <cell r="I646">
            <v>38961.604166666664</v>
          </cell>
          <cell r="J646">
            <v>39066.729166666664</v>
          </cell>
          <cell r="K646" t="str">
            <v>NA</v>
          </cell>
          <cell r="L646">
            <v>1.75</v>
          </cell>
          <cell r="M646">
            <v>40</v>
          </cell>
          <cell r="N646">
            <v>0</v>
          </cell>
          <cell r="O646">
            <v>0</v>
          </cell>
          <cell r="P646">
            <v>0</v>
          </cell>
          <cell r="Q646" t="str">
            <v>643II</v>
          </cell>
          <cell r="S646" t="str">
            <v>EQUIPE CIV[200%]</v>
          </cell>
          <cell r="T646">
            <v>39066</v>
          </cell>
        </row>
        <row r="647">
          <cell r="D647" t="str">
            <v>Elétrica</v>
          </cell>
          <cell r="E647" t="str">
            <v>80 dias</v>
          </cell>
          <cell r="F647">
            <v>38901.375</v>
          </cell>
          <cell r="G647">
            <v>38922.333333333336</v>
          </cell>
          <cell r="H647">
            <v>38922.333333333336</v>
          </cell>
          <cell r="I647">
            <v>38988.375</v>
          </cell>
          <cell r="J647">
            <v>39044.729166666664</v>
          </cell>
          <cell r="K647" t="str">
            <v>NA</v>
          </cell>
          <cell r="L647">
            <v>3.96</v>
          </cell>
          <cell r="M647">
            <v>90.63</v>
          </cell>
          <cell r="N647">
            <v>2.09</v>
          </cell>
          <cell r="O647">
            <v>0</v>
          </cell>
          <cell r="P647">
            <v>2.2999999999999998</v>
          </cell>
          <cell r="T647">
            <v>39044</v>
          </cell>
        </row>
        <row r="648">
          <cell r="B648" t="str">
            <v>DE.510.DU.01</v>
          </cell>
          <cell r="D648" t="str">
            <v>Diagrama Unifilar - Subestações</v>
          </cell>
          <cell r="E648" t="str">
            <v>3 dias</v>
          </cell>
          <cell r="F648">
            <v>38901.375</v>
          </cell>
          <cell r="G648">
            <v>38957.333333333336</v>
          </cell>
          <cell r="H648">
            <v>38957.333333333336</v>
          </cell>
          <cell r="I648">
            <v>38904.375</v>
          </cell>
          <cell r="J648">
            <v>38959.729166666664</v>
          </cell>
          <cell r="K648" t="str">
            <v>NA</v>
          </cell>
          <cell r="L648">
            <v>7.0000000000000007E-2</v>
          </cell>
          <cell r="M648">
            <v>1.5</v>
          </cell>
          <cell r="N648">
            <v>1.1299999999999999</v>
          </cell>
          <cell r="O648">
            <v>0</v>
          </cell>
          <cell r="P648">
            <v>75</v>
          </cell>
          <cell r="Q648">
            <v>635</v>
          </cell>
          <cell r="R648" t="str">
            <v>648;656</v>
          </cell>
          <cell r="S648" t="str">
            <v>EQUIPE ELE</v>
          </cell>
          <cell r="T648">
            <v>38959</v>
          </cell>
        </row>
        <row r="649">
          <cell r="D649" t="str">
            <v>Desenho De Detalhamento</v>
          </cell>
          <cell r="E649" t="str">
            <v>51 dias</v>
          </cell>
          <cell r="F649">
            <v>38904.375</v>
          </cell>
          <cell r="G649">
            <v>38960.333333333336</v>
          </cell>
          <cell r="H649" t="str">
            <v>NA</v>
          </cell>
          <cell r="I649">
            <v>38981.375</v>
          </cell>
          <cell r="J649">
            <v>39041.729166666664</v>
          </cell>
          <cell r="K649" t="str">
            <v>NA</v>
          </cell>
          <cell r="L649">
            <v>2.1</v>
          </cell>
          <cell r="M649">
            <v>48</v>
          </cell>
          <cell r="N649">
            <v>0</v>
          </cell>
          <cell r="O649">
            <v>0</v>
          </cell>
          <cell r="P649">
            <v>0</v>
          </cell>
          <cell r="T649">
            <v>39041</v>
          </cell>
        </row>
        <row r="650">
          <cell r="B650" t="str">
            <v>DE.510.DD.01</v>
          </cell>
          <cell r="D650" t="str">
            <v>Distribuição De Eletrodutos</v>
          </cell>
          <cell r="E650" t="str">
            <v>8 dias</v>
          </cell>
          <cell r="F650">
            <v>38904.375</v>
          </cell>
          <cell r="G650">
            <v>38960.333333333336</v>
          </cell>
          <cell r="H650" t="str">
            <v>NA</v>
          </cell>
          <cell r="I650">
            <v>38916.375</v>
          </cell>
          <cell r="J650">
            <v>38973.729166666664</v>
          </cell>
          <cell r="K650" t="str">
            <v>NA</v>
          </cell>
          <cell r="L650">
            <v>0.13</v>
          </cell>
          <cell r="M650">
            <v>3</v>
          </cell>
          <cell r="N650">
            <v>0</v>
          </cell>
          <cell r="O650">
            <v>0</v>
          </cell>
          <cell r="P650">
            <v>0</v>
          </cell>
          <cell r="Q650">
            <v>646</v>
          </cell>
          <cell r="R650">
            <v>649</v>
          </cell>
          <cell r="S650" t="str">
            <v>EQUIPE ELE</v>
          </cell>
          <cell r="T650">
            <v>38973</v>
          </cell>
        </row>
        <row r="651">
          <cell r="B651" t="str">
            <v>DE.510.DD.02</v>
          </cell>
          <cell r="D651" t="str">
            <v>Malha De Terra</v>
          </cell>
          <cell r="E651" t="str">
            <v>8 dias</v>
          </cell>
          <cell r="F651">
            <v>38916.375</v>
          </cell>
          <cell r="G651">
            <v>38974.333333333336</v>
          </cell>
          <cell r="H651" t="str">
            <v>NA</v>
          </cell>
          <cell r="I651">
            <v>38926.375</v>
          </cell>
          <cell r="J651">
            <v>38985.729166666664</v>
          </cell>
          <cell r="K651" t="str">
            <v>NA</v>
          </cell>
          <cell r="L651">
            <v>0.13</v>
          </cell>
          <cell r="M651">
            <v>3</v>
          </cell>
          <cell r="N651">
            <v>0</v>
          </cell>
          <cell r="O651">
            <v>0</v>
          </cell>
          <cell r="P651">
            <v>0</v>
          </cell>
          <cell r="Q651">
            <v>648</v>
          </cell>
          <cell r="R651">
            <v>650</v>
          </cell>
          <cell r="S651" t="str">
            <v>EQUIPE ELE</v>
          </cell>
          <cell r="T651">
            <v>38985</v>
          </cell>
        </row>
        <row r="652">
          <cell r="B652" t="str">
            <v>DE.510.DD.03</v>
          </cell>
          <cell r="D652" t="str">
            <v>Linha De Transmissão</v>
          </cell>
          <cell r="E652" t="str">
            <v>15 dias</v>
          </cell>
          <cell r="F652">
            <v>38926.375</v>
          </cell>
          <cell r="G652">
            <v>38986.333333333336</v>
          </cell>
          <cell r="H652" t="str">
            <v>NA</v>
          </cell>
          <cell r="I652">
            <v>38951.375</v>
          </cell>
          <cell r="J652">
            <v>39008.729166666664</v>
          </cell>
          <cell r="K652" t="str">
            <v>NA</v>
          </cell>
          <cell r="L652">
            <v>0.33</v>
          </cell>
          <cell r="M652">
            <v>7.5</v>
          </cell>
          <cell r="N652">
            <v>0</v>
          </cell>
          <cell r="O652">
            <v>0</v>
          </cell>
          <cell r="P652">
            <v>0</v>
          </cell>
          <cell r="Q652">
            <v>649</v>
          </cell>
          <cell r="R652" t="str">
            <v>651;652;653;654</v>
          </cell>
          <cell r="S652" t="str">
            <v>EQUIPE ELE</v>
          </cell>
          <cell r="T652">
            <v>39008</v>
          </cell>
        </row>
        <row r="653">
          <cell r="B653" t="str">
            <v>DE.510.DD.04</v>
          </cell>
          <cell r="D653" t="str">
            <v>Linha De Distribuição De 13kV</v>
          </cell>
          <cell r="E653" t="str">
            <v>15 dias</v>
          </cell>
          <cell r="F653">
            <v>38951.375</v>
          </cell>
          <cell r="G653">
            <v>39009.333333333336</v>
          </cell>
          <cell r="H653" t="str">
            <v>NA</v>
          </cell>
          <cell r="I653">
            <v>38978.604166666664</v>
          </cell>
          <cell r="J653">
            <v>39031.729166666664</v>
          </cell>
          <cell r="K653" t="str">
            <v>NA</v>
          </cell>
          <cell r="L653">
            <v>0.9</v>
          </cell>
          <cell r="M653">
            <v>20.5</v>
          </cell>
          <cell r="N653">
            <v>0</v>
          </cell>
          <cell r="O653">
            <v>0</v>
          </cell>
          <cell r="P653">
            <v>0</v>
          </cell>
          <cell r="Q653">
            <v>650</v>
          </cell>
          <cell r="S653" t="str">
            <v>EQUIPE ELE[200%]</v>
          </cell>
          <cell r="T653">
            <v>39031</v>
          </cell>
        </row>
        <row r="654">
          <cell r="B654" t="str">
            <v>DE.510.DD.05</v>
          </cell>
          <cell r="D654" t="str">
            <v>Iluminação</v>
          </cell>
          <cell r="E654" t="str">
            <v>20 dias</v>
          </cell>
          <cell r="F654">
            <v>38951.375</v>
          </cell>
          <cell r="G654">
            <v>39009.333333333336</v>
          </cell>
          <cell r="H654" t="str">
            <v>NA</v>
          </cell>
          <cell r="I654">
            <v>38981.375</v>
          </cell>
          <cell r="J654">
            <v>39041.729166666664</v>
          </cell>
          <cell r="K654" t="str">
            <v>NA</v>
          </cell>
          <cell r="L654">
            <v>0.35</v>
          </cell>
          <cell r="M654">
            <v>8</v>
          </cell>
          <cell r="N654">
            <v>0</v>
          </cell>
          <cell r="O654">
            <v>0</v>
          </cell>
          <cell r="P654">
            <v>0</v>
          </cell>
          <cell r="Q654">
            <v>650</v>
          </cell>
          <cell r="S654" t="str">
            <v>EQUIPE ELE</v>
          </cell>
          <cell r="T654">
            <v>39041</v>
          </cell>
        </row>
        <row r="655">
          <cell r="B655" t="str">
            <v>DE.510.DD.06</v>
          </cell>
          <cell r="D655" t="str">
            <v>Rota De Cabos e Distribuição</v>
          </cell>
          <cell r="E655" t="str">
            <v>13 dias</v>
          </cell>
          <cell r="F655">
            <v>38951.375</v>
          </cell>
          <cell r="G655">
            <v>39009.333333333336</v>
          </cell>
          <cell r="H655" t="str">
            <v>NA</v>
          </cell>
          <cell r="I655">
            <v>38972.375</v>
          </cell>
          <cell r="J655">
            <v>39029.729166666664</v>
          </cell>
          <cell r="K655" t="str">
            <v>NA</v>
          </cell>
          <cell r="L655">
            <v>0.26</v>
          </cell>
          <cell r="M655">
            <v>6</v>
          </cell>
          <cell r="N655">
            <v>0</v>
          </cell>
          <cell r="O655">
            <v>0</v>
          </cell>
          <cell r="P655">
            <v>0</v>
          </cell>
          <cell r="Q655">
            <v>650</v>
          </cell>
          <cell r="S655" t="str">
            <v>EQUIPE ELE</v>
          </cell>
          <cell r="T655">
            <v>39029</v>
          </cell>
        </row>
        <row r="656">
          <cell r="B656" t="str">
            <v>DE.510.AJ.01</v>
          </cell>
          <cell r="D656" t="str">
            <v>Arranjos/ Layout’s/ Plano Diretor - Arranjos Dos Equipamentos e Requisitos Civis</v>
          </cell>
          <cell r="E656" t="str">
            <v>23 dias</v>
          </cell>
          <cell r="F656">
            <v>38951.375</v>
          </cell>
          <cell r="G656">
            <v>39009.333333333336</v>
          </cell>
          <cell r="H656" t="str">
            <v>NA</v>
          </cell>
          <cell r="I656">
            <v>38986.375</v>
          </cell>
          <cell r="J656">
            <v>39044.729166666664</v>
          </cell>
          <cell r="K656" t="str">
            <v>NA</v>
          </cell>
          <cell r="L656">
            <v>0.35</v>
          </cell>
          <cell r="M656">
            <v>8</v>
          </cell>
          <cell r="N656">
            <v>0</v>
          </cell>
          <cell r="O656">
            <v>0</v>
          </cell>
          <cell r="P656">
            <v>0</v>
          </cell>
          <cell r="Q656">
            <v>650</v>
          </cell>
          <cell r="S656" t="str">
            <v>EQUIPE ELE</v>
          </cell>
          <cell r="T656">
            <v>39044</v>
          </cell>
        </row>
        <row r="657">
          <cell r="D657" t="str">
            <v>Diagrama Funcional</v>
          </cell>
          <cell r="E657" t="str">
            <v>26 dias</v>
          </cell>
          <cell r="F657">
            <v>38904.375</v>
          </cell>
          <cell r="G657">
            <v>38960.333333333336</v>
          </cell>
          <cell r="H657" t="str">
            <v>NA</v>
          </cell>
          <cell r="I657">
            <v>38940.375</v>
          </cell>
          <cell r="J657">
            <v>38999.729166666664</v>
          </cell>
          <cell r="K657" t="str">
            <v>NA</v>
          </cell>
          <cell r="L657">
            <v>0.71</v>
          </cell>
          <cell r="M657">
            <v>16.25</v>
          </cell>
          <cell r="N657">
            <v>0</v>
          </cell>
          <cell r="O657">
            <v>0</v>
          </cell>
          <cell r="P657">
            <v>0</v>
          </cell>
          <cell r="R657">
            <v>660</v>
          </cell>
          <cell r="T657">
            <v>38999</v>
          </cell>
        </row>
        <row r="658">
          <cell r="B658" t="str">
            <v>DE.510.DF.01</v>
          </cell>
          <cell r="D658" t="str">
            <v>Subestação Derivação De 69kV</v>
          </cell>
          <cell r="E658" t="str">
            <v>12 dias</v>
          </cell>
          <cell r="F658">
            <v>38904.375</v>
          </cell>
          <cell r="G658">
            <v>38960.333333333336</v>
          </cell>
          <cell r="H658" t="str">
            <v>NA</v>
          </cell>
          <cell r="I658">
            <v>38922.375</v>
          </cell>
          <cell r="J658">
            <v>38979.729166666664</v>
          </cell>
          <cell r="K658" t="str">
            <v>NA</v>
          </cell>
          <cell r="L658">
            <v>0.37</v>
          </cell>
          <cell r="M658">
            <v>8.5</v>
          </cell>
          <cell r="N658">
            <v>0</v>
          </cell>
          <cell r="O658">
            <v>0</v>
          </cell>
          <cell r="P658">
            <v>0</v>
          </cell>
          <cell r="Q658">
            <v>646</v>
          </cell>
          <cell r="R658">
            <v>657</v>
          </cell>
          <cell r="S658" t="str">
            <v>EQUIPE ELE</v>
          </cell>
          <cell r="T658">
            <v>38979</v>
          </cell>
        </row>
        <row r="659">
          <cell r="B659" t="str">
            <v>DE.510.DF.02</v>
          </cell>
          <cell r="D659" t="str">
            <v>Cubículos De MT - 15kV</v>
          </cell>
          <cell r="E659" t="str">
            <v>10 dias</v>
          </cell>
          <cell r="F659">
            <v>38922.375</v>
          </cell>
          <cell r="G659">
            <v>38980.333333333336</v>
          </cell>
          <cell r="H659" t="str">
            <v>NA</v>
          </cell>
          <cell r="I659">
            <v>38936.375</v>
          </cell>
          <cell r="J659">
            <v>38993.729166666664</v>
          </cell>
          <cell r="K659" t="str">
            <v>NA</v>
          </cell>
          <cell r="L659">
            <v>0.27</v>
          </cell>
          <cell r="M659">
            <v>6.25</v>
          </cell>
          <cell r="N659">
            <v>0</v>
          </cell>
          <cell r="O659">
            <v>0</v>
          </cell>
          <cell r="P659">
            <v>0</v>
          </cell>
          <cell r="Q659">
            <v>656</v>
          </cell>
          <cell r="R659">
            <v>658</v>
          </cell>
          <cell r="S659" t="str">
            <v>EQUIPE ELE</v>
          </cell>
          <cell r="T659">
            <v>38993</v>
          </cell>
        </row>
        <row r="660">
          <cell r="B660" t="str">
            <v>DE.510.DF.03</v>
          </cell>
          <cell r="D660" t="str">
            <v>Subestação Principal</v>
          </cell>
          <cell r="E660" t="str">
            <v>4 dias</v>
          </cell>
          <cell r="F660">
            <v>38936.375</v>
          </cell>
          <cell r="G660">
            <v>38994.333333333336</v>
          </cell>
          <cell r="H660" t="str">
            <v>NA</v>
          </cell>
          <cell r="I660">
            <v>38940.375</v>
          </cell>
          <cell r="J660">
            <v>38999.729166666664</v>
          </cell>
          <cell r="K660" t="str">
            <v>NA</v>
          </cell>
          <cell r="L660">
            <v>7.0000000000000007E-2</v>
          </cell>
          <cell r="M660">
            <v>1.5</v>
          </cell>
          <cell r="N660">
            <v>0</v>
          </cell>
          <cell r="O660">
            <v>0</v>
          </cell>
          <cell r="P660">
            <v>0</v>
          </cell>
          <cell r="Q660">
            <v>657</v>
          </cell>
          <cell r="S660" t="str">
            <v>EQUIPE ELE</v>
          </cell>
          <cell r="T660">
            <v>38999</v>
          </cell>
        </row>
        <row r="661">
          <cell r="D661" t="str">
            <v>Diagrama De Interligação</v>
          </cell>
          <cell r="E661" t="str">
            <v>7 dias</v>
          </cell>
          <cell r="F661">
            <v>38940.375</v>
          </cell>
          <cell r="G661">
            <v>39000.333333333336</v>
          </cell>
          <cell r="H661" t="str">
            <v>NA</v>
          </cell>
          <cell r="I661">
            <v>38953.375</v>
          </cell>
          <cell r="J661">
            <v>39010.729166666664</v>
          </cell>
          <cell r="K661" t="str">
            <v>NA</v>
          </cell>
          <cell r="L661">
            <v>0.23</v>
          </cell>
          <cell r="M661">
            <v>5.25</v>
          </cell>
          <cell r="N661">
            <v>0</v>
          </cell>
          <cell r="O661">
            <v>0</v>
          </cell>
          <cell r="P661">
            <v>0</v>
          </cell>
          <cell r="R661">
            <v>663</v>
          </cell>
          <cell r="T661">
            <v>39010</v>
          </cell>
        </row>
        <row r="662">
          <cell r="B662" t="str">
            <v>DE.510.DI.01</v>
          </cell>
          <cell r="D662" t="str">
            <v>Subestação De 69kV</v>
          </cell>
          <cell r="E662" t="str">
            <v>4 dias</v>
          </cell>
          <cell r="F662">
            <v>38940.375</v>
          </cell>
          <cell r="G662">
            <v>39000.333333333336</v>
          </cell>
          <cell r="H662" t="str">
            <v>NA</v>
          </cell>
          <cell r="I662">
            <v>38950.375</v>
          </cell>
          <cell r="J662">
            <v>39007.729166666664</v>
          </cell>
          <cell r="K662" t="str">
            <v>NA</v>
          </cell>
          <cell r="L662">
            <v>0.15</v>
          </cell>
          <cell r="M662">
            <v>3.5</v>
          </cell>
          <cell r="N662">
            <v>0</v>
          </cell>
          <cell r="O662">
            <v>0</v>
          </cell>
          <cell r="P662">
            <v>0</v>
          </cell>
          <cell r="Q662">
            <v>655</v>
          </cell>
          <cell r="R662">
            <v>661</v>
          </cell>
          <cell r="S662" t="str">
            <v>EQUIPE ELE</v>
          </cell>
          <cell r="T662">
            <v>39007</v>
          </cell>
        </row>
        <row r="663">
          <cell r="B663" t="str">
            <v>DE.510.DI.02</v>
          </cell>
          <cell r="D663" t="str">
            <v>Subestação Principal</v>
          </cell>
          <cell r="E663" t="str">
            <v>3 dias</v>
          </cell>
          <cell r="F663">
            <v>38950.375</v>
          </cell>
          <cell r="G663">
            <v>39008.333333333336</v>
          </cell>
          <cell r="H663" t="str">
            <v>NA</v>
          </cell>
          <cell r="I663">
            <v>38953.375</v>
          </cell>
          <cell r="J663">
            <v>39010.729166666664</v>
          </cell>
          <cell r="K663" t="str">
            <v>NA</v>
          </cell>
          <cell r="L663">
            <v>0.08</v>
          </cell>
          <cell r="M663">
            <v>1.75</v>
          </cell>
          <cell r="N663">
            <v>0</v>
          </cell>
          <cell r="O663">
            <v>0</v>
          </cell>
          <cell r="P663">
            <v>0</v>
          </cell>
          <cell r="Q663">
            <v>660</v>
          </cell>
          <cell r="S663" t="str">
            <v>EQUIPE ELE</v>
          </cell>
          <cell r="T663">
            <v>39010</v>
          </cell>
        </row>
        <row r="664">
          <cell r="D664" t="str">
            <v>Diagrama Trifilar</v>
          </cell>
          <cell r="E664" t="str">
            <v>6 dias</v>
          </cell>
          <cell r="F664">
            <v>38953.375</v>
          </cell>
          <cell r="G664">
            <v>39013.333333333336</v>
          </cell>
          <cell r="H664" t="str">
            <v>NA</v>
          </cell>
          <cell r="I664">
            <v>38961.375</v>
          </cell>
          <cell r="J664">
            <v>39020.729166666664</v>
          </cell>
          <cell r="K664" t="str">
            <v>NA</v>
          </cell>
          <cell r="L664">
            <v>0.04</v>
          </cell>
          <cell r="M664">
            <v>1</v>
          </cell>
          <cell r="N664">
            <v>0</v>
          </cell>
          <cell r="O664">
            <v>0</v>
          </cell>
          <cell r="P664">
            <v>0</v>
          </cell>
          <cell r="R664">
            <v>665</v>
          </cell>
          <cell r="T664">
            <v>39020</v>
          </cell>
        </row>
        <row r="665">
          <cell r="B665" t="str">
            <v>DE.510.DT.01</v>
          </cell>
          <cell r="D665" t="str">
            <v>Subestação De 69kV</v>
          </cell>
          <cell r="E665" t="str">
            <v>3 dias</v>
          </cell>
          <cell r="F665">
            <v>38953.375</v>
          </cell>
          <cell r="G665">
            <v>39013.333333333336</v>
          </cell>
          <cell r="H665" t="str">
            <v>NA</v>
          </cell>
          <cell r="I665">
            <v>38958.375</v>
          </cell>
          <cell r="J665">
            <v>39015.729166666664</v>
          </cell>
          <cell r="K665" t="str">
            <v>NA</v>
          </cell>
          <cell r="L665">
            <v>0.02</v>
          </cell>
          <cell r="M665">
            <v>0.5</v>
          </cell>
          <cell r="N665">
            <v>0</v>
          </cell>
          <cell r="O665">
            <v>0</v>
          </cell>
          <cell r="P665">
            <v>0</v>
          </cell>
          <cell r="Q665">
            <v>659</v>
          </cell>
          <cell r="R665">
            <v>664</v>
          </cell>
          <cell r="S665" t="str">
            <v>EQUIPE ELE</v>
          </cell>
          <cell r="T665">
            <v>39015</v>
          </cell>
        </row>
        <row r="666">
          <cell r="B666" t="str">
            <v>DE.510.DT.02</v>
          </cell>
          <cell r="D666" t="str">
            <v>Subestação Principal</v>
          </cell>
          <cell r="E666" t="str">
            <v>3 dias</v>
          </cell>
          <cell r="F666">
            <v>38958.375</v>
          </cell>
          <cell r="G666">
            <v>39016.333333333336</v>
          </cell>
          <cell r="H666" t="str">
            <v>NA</v>
          </cell>
          <cell r="I666">
            <v>38961.375</v>
          </cell>
          <cell r="J666">
            <v>39020.729166666664</v>
          </cell>
          <cell r="K666" t="str">
            <v>NA</v>
          </cell>
          <cell r="L666">
            <v>0.02</v>
          </cell>
          <cell r="M666">
            <v>0.5</v>
          </cell>
          <cell r="N666">
            <v>0</v>
          </cell>
          <cell r="O666">
            <v>0</v>
          </cell>
          <cell r="P666">
            <v>0</v>
          </cell>
          <cell r="Q666">
            <v>663</v>
          </cell>
          <cell r="S666" t="str">
            <v>EQUIPE ELE</v>
          </cell>
          <cell r="T666">
            <v>39020</v>
          </cell>
        </row>
        <row r="667">
          <cell r="B667" t="str">
            <v>DE.510.ET.01</v>
          </cell>
          <cell r="D667" t="str">
            <v>Especificação Técnica - Painéis De Iluminação</v>
          </cell>
          <cell r="E667" t="str">
            <v>3 dias</v>
          </cell>
          <cell r="F667">
            <v>38961.375</v>
          </cell>
          <cell r="G667">
            <v>39021.333333333336</v>
          </cell>
          <cell r="H667" t="str">
            <v>NA</v>
          </cell>
          <cell r="I667">
            <v>38966.375</v>
          </cell>
          <cell r="J667">
            <v>39027.729166666664</v>
          </cell>
          <cell r="K667" t="str">
            <v>NA</v>
          </cell>
          <cell r="L667">
            <v>0.06</v>
          </cell>
          <cell r="M667">
            <v>1.38</v>
          </cell>
          <cell r="N667">
            <v>0</v>
          </cell>
          <cell r="O667">
            <v>0</v>
          </cell>
          <cell r="P667">
            <v>0</v>
          </cell>
          <cell r="Q667">
            <v>662</v>
          </cell>
          <cell r="R667">
            <v>666</v>
          </cell>
          <cell r="S667" t="str">
            <v>EQUIPE ELE</v>
          </cell>
          <cell r="T667">
            <v>39027</v>
          </cell>
        </row>
        <row r="668">
          <cell r="B668" t="str">
            <v>DE.510.ED.01</v>
          </cell>
          <cell r="D668" t="str">
            <v>Estudos / Planos - Malha De Aterramento</v>
          </cell>
          <cell r="E668" t="str">
            <v>5 dias</v>
          </cell>
          <cell r="F668">
            <v>38966.375</v>
          </cell>
          <cell r="G668">
            <v>39028.333333333336</v>
          </cell>
          <cell r="H668" t="str">
            <v>NA</v>
          </cell>
          <cell r="I668">
            <v>38975.375</v>
          </cell>
          <cell r="J668">
            <v>39034.729166666664</v>
          </cell>
          <cell r="K668" t="str">
            <v>NA</v>
          </cell>
          <cell r="L668">
            <v>0.11</v>
          </cell>
          <cell r="M668">
            <v>2.63</v>
          </cell>
          <cell r="N668">
            <v>0</v>
          </cell>
          <cell r="O668">
            <v>0</v>
          </cell>
          <cell r="P668">
            <v>0</v>
          </cell>
          <cell r="Q668">
            <v>665</v>
          </cell>
          <cell r="R668" t="str">
            <v>667;668</v>
          </cell>
          <cell r="S668" t="str">
            <v>EQUIPE ELE</v>
          </cell>
          <cell r="T668">
            <v>39034</v>
          </cell>
        </row>
        <row r="669">
          <cell r="B669" t="str">
            <v>DE.510.LC.01</v>
          </cell>
          <cell r="D669" t="str">
            <v>Lista De Linhas/ Cabos</v>
          </cell>
          <cell r="E669" t="str">
            <v>3 dias</v>
          </cell>
          <cell r="F669">
            <v>38975.375</v>
          </cell>
          <cell r="G669">
            <v>39035.333333333336</v>
          </cell>
          <cell r="H669" t="str">
            <v>NA</v>
          </cell>
          <cell r="I669">
            <v>38980.375</v>
          </cell>
          <cell r="J669">
            <v>39038.729166666664</v>
          </cell>
          <cell r="K669" t="str">
            <v>NA</v>
          </cell>
          <cell r="L669">
            <v>0.04</v>
          </cell>
          <cell r="M669">
            <v>1</v>
          </cell>
          <cell r="N669">
            <v>0</v>
          </cell>
          <cell r="O669">
            <v>0</v>
          </cell>
          <cell r="P669">
            <v>0</v>
          </cell>
          <cell r="Q669">
            <v>666</v>
          </cell>
          <cell r="R669">
            <v>670</v>
          </cell>
          <cell r="S669" t="str">
            <v>EQUIPE ELE</v>
          </cell>
          <cell r="T669">
            <v>39038</v>
          </cell>
        </row>
        <row r="670">
          <cell r="B670" t="str">
            <v>DE.510.LM.01</v>
          </cell>
          <cell r="D670" t="str">
            <v>Lista De Materiais</v>
          </cell>
          <cell r="E670" t="str">
            <v>5 dias</v>
          </cell>
          <cell r="F670">
            <v>38975.375</v>
          </cell>
          <cell r="G670">
            <v>39035.333333333336</v>
          </cell>
          <cell r="H670" t="str">
            <v>NA</v>
          </cell>
          <cell r="I670">
            <v>38988.375</v>
          </cell>
          <cell r="J670">
            <v>39042.729166666664</v>
          </cell>
          <cell r="K670" t="str">
            <v>NA</v>
          </cell>
          <cell r="L670">
            <v>0.06</v>
          </cell>
          <cell r="M670">
            <v>1.38</v>
          </cell>
          <cell r="N670">
            <v>0</v>
          </cell>
          <cell r="O670">
            <v>0</v>
          </cell>
          <cell r="P670">
            <v>0</v>
          </cell>
          <cell r="Q670">
            <v>666</v>
          </cell>
          <cell r="S670" t="str">
            <v>EQUIPE ELE</v>
          </cell>
          <cell r="T670">
            <v>39042</v>
          </cell>
        </row>
        <row r="671">
          <cell r="B671" t="str">
            <v>DE.510.MD.01</v>
          </cell>
          <cell r="D671" t="str">
            <v>Memorial Descritivo - Fornecimento De Energia</v>
          </cell>
          <cell r="E671" t="str">
            <v>15 dias</v>
          </cell>
          <cell r="F671">
            <v>38975.375</v>
          </cell>
          <cell r="G671">
            <v>38922.333333333336</v>
          </cell>
          <cell r="H671">
            <v>38922.333333333336</v>
          </cell>
          <cell r="I671">
            <v>38986.375</v>
          </cell>
          <cell r="J671">
            <v>38940.729166666664</v>
          </cell>
          <cell r="K671" t="str">
            <v>NA</v>
          </cell>
          <cell r="L671">
            <v>0.06</v>
          </cell>
          <cell r="M671">
            <v>1.38</v>
          </cell>
          <cell r="N671">
            <v>0.96</v>
          </cell>
          <cell r="O671">
            <v>0</v>
          </cell>
          <cell r="P671">
            <v>70</v>
          </cell>
          <cell r="Q671" t="str">
            <v>584II</v>
          </cell>
          <cell r="S671" t="str">
            <v>EQUIPE ELE</v>
          </cell>
          <cell r="T671">
            <v>38940</v>
          </cell>
        </row>
        <row r="672">
          <cell r="B672" t="str">
            <v>DE.510.MC.01</v>
          </cell>
          <cell r="D672" t="str">
            <v>Memória De Cálculo - Esticamento Do Cabo</v>
          </cell>
          <cell r="E672" t="str">
            <v>3 dias</v>
          </cell>
          <cell r="F672">
            <v>38980.375</v>
          </cell>
          <cell r="G672">
            <v>39041.333333333336</v>
          </cell>
          <cell r="H672" t="str">
            <v>NA</v>
          </cell>
          <cell r="I672">
            <v>38985.375</v>
          </cell>
          <cell r="J672">
            <v>39043.729166666664</v>
          </cell>
          <cell r="K672" t="str">
            <v>NA</v>
          </cell>
          <cell r="L672">
            <v>0.13</v>
          </cell>
          <cell r="M672">
            <v>2.88</v>
          </cell>
          <cell r="N672">
            <v>0</v>
          </cell>
          <cell r="O672">
            <v>0</v>
          </cell>
          <cell r="P672">
            <v>0</v>
          </cell>
          <cell r="Q672">
            <v>667</v>
          </cell>
          <cell r="S672" t="str">
            <v>EQUIPE ELE</v>
          </cell>
          <cell r="T672">
            <v>39043</v>
          </cell>
        </row>
        <row r="673">
          <cell r="B673" t="str">
            <v>1.4.3</v>
          </cell>
          <cell r="C673" t="str">
            <v>520A</v>
          </cell>
          <cell r="D673" t="str">
            <v>ETA, Armazenamento e Distribuição</v>
          </cell>
          <cell r="E673" t="str">
            <v>21 dias</v>
          </cell>
          <cell r="F673">
            <v>38835.375</v>
          </cell>
          <cell r="G673">
            <v>39037.333333333336</v>
          </cell>
          <cell r="H673" t="str">
            <v>NA</v>
          </cell>
          <cell r="I673">
            <v>38938.375</v>
          </cell>
          <cell r="J673">
            <v>39065.729166666664</v>
          </cell>
          <cell r="K673" t="str">
            <v>NA</v>
          </cell>
          <cell r="L673">
            <v>0.77</v>
          </cell>
          <cell r="M673">
            <v>17.63</v>
          </cell>
          <cell r="N673">
            <v>0</v>
          </cell>
          <cell r="O673">
            <v>0</v>
          </cell>
          <cell r="P673">
            <v>0</v>
          </cell>
          <cell r="T673">
            <v>39065</v>
          </cell>
        </row>
        <row r="674">
          <cell r="D674" t="str">
            <v>Projeto Detalhado</v>
          </cell>
          <cell r="E674" t="str">
            <v>21 dias</v>
          </cell>
          <cell r="F674">
            <v>38897.375</v>
          </cell>
          <cell r="G674">
            <v>39037.333333333336</v>
          </cell>
          <cell r="H674" t="str">
            <v>NA</v>
          </cell>
          <cell r="I674">
            <v>38938.375</v>
          </cell>
          <cell r="J674">
            <v>39065.729166666664</v>
          </cell>
          <cell r="K674" t="str">
            <v>NA</v>
          </cell>
          <cell r="L674">
            <v>0.77</v>
          </cell>
          <cell r="M674">
            <v>17.63</v>
          </cell>
          <cell r="N674">
            <v>0</v>
          </cell>
          <cell r="O674">
            <v>0</v>
          </cell>
          <cell r="P674">
            <v>0</v>
          </cell>
          <cell r="T674">
            <v>39065</v>
          </cell>
        </row>
        <row r="675">
          <cell r="D675" t="str">
            <v>Tubulação</v>
          </cell>
          <cell r="E675" t="str">
            <v>3 dias</v>
          </cell>
          <cell r="F675">
            <v>38897.375</v>
          </cell>
          <cell r="G675">
            <v>39050.333333333336</v>
          </cell>
          <cell r="H675" t="str">
            <v>NA</v>
          </cell>
          <cell r="I675">
            <v>38902.375</v>
          </cell>
          <cell r="J675">
            <v>39052.729166666664</v>
          </cell>
          <cell r="K675" t="str">
            <v>NA</v>
          </cell>
          <cell r="L675">
            <v>0.13</v>
          </cell>
          <cell r="M675">
            <v>3</v>
          </cell>
          <cell r="N675">
            <v>0</v>
          </cell>
          <cell r="O675">
            <v>0</v>
          </cell>
          <cell r="P675">
            <v>0</v>
          </cell>
          <cell r="T675">
            <v>39052</v>
          </cell>
        </row>
        <row r="676">
          <cell r="B676" t="str">
            <v>DH.520.RT.01</v>
          </cell>
          <cell r="D676" t="str">
            <v>Relatório Técnico - Bolsa Flutuante</v>
          </cell>
          <cell r="E676" t="str">
            <v>3 dias</v>
          </cell>
          <cell r="F676">
            <v>38897.375</v>
          </cell>
          <cell r="G676">
            <v>39050.333333333336</v>
          </cell>
          <cell r="H676" t="str">
            <v>NA</v>
          </cell>
          <cell r="I676">
            <v>38902.375</v>
          </cell>
          <cell r="J676">
            <v>39052.729166666664</v>
          </cell>
          <cell r="K676" t="str">
            <v>NA</v>
          </cell>
          <cell r="L676">
            <v>0.13</v>
          </cell>
          <cell r="M676">
            <v>3</v>
          </cell>
          <cell r="N676">
            <v>0</v>
          </cell>
          <cell r="O676">
            <v>0</v>
          </cell>
          <cell r="P676">
            <v>0</v>
          </cell>
          <cell r="Q676" t="str">
            <v>39II+131 dias</v>
          </cell>
          <cell r="R676" t="str">
            <v>695II;737II</v>
          </cell>
          <cell r="S676" t="str">
            <v>EQUIPE TUB</v>
          </cell>
          <cell r="T676">
            <v>39052</v>
          </cell>
        </row>
        <row r="677">
          <cell r="D677" t="str">
            <v>Civil</v>
          </cell>
          <cell r="E677" t="str">
            <v>12 dias</v>
          </cell>
          <cell r="F677">
            <v>38897.375</v>
          </cell>
          <cell r="G677">
            <v>39037.333333333336</v>
          </cell>
          <cell r="H677" t="str">
            <v>NA</v>
          </cell>
          <cell r="I677">
            <v>38915.375</v>
          </cell>
          <cell r="J677">
            <v>39052.729166666664</v>
          </cell>
          <cell r="K677" t="str">
            <v>NA</v>
          </cell>
          <cell r="L677">
            <v>0.35</v>
          </cell>
          <cell r="M677">
            <v>8</v>
          </cell>
          <cell r="N677">
            <v>0</v>
          </cell>
          <cell r="O677">
            <v>0</v>
          </cell>
          <cell r="P677">
            <v>0</v>
          </cell>
          <cell r="T677">
            <v>39052</v>
          </cell>
        </row>
        <row r="678">
          <cell r="B678" t="str">
            <v>DC.520.DD.01</v>
          </cell>
          <cell r="D678" t="str">
            <v>Desenho De Detalhamento - Fundação, Forma e Armação</v>
          </cell>
          <cell r="E678" t="str">
            <v>12 dias</v>
          </cell>
          <cell r="F678">
            <v>38897.375</v>
          </cell>
          <cell r="G678">
            <v>39037.333333333336</v>
          </cell>
          <cell r="H678" t="str">
            <v>NA</v>
          </cell>
          <cell r="I678">
            <v>38915.375</v>
          </cell>
          <cell r="J678">
            <v>39052.729166666664</v>
          </cell>
          <cell r="K678" t="str">
            <v>NA</v>
          </cell>
          <cell r="L678">
            <v>0.35</v>
          </cell>
          <cell r="M678">
            <v>8</v>
          </cell>
          <cell r="N678">
            <v>0</v>
          </cell>
          <cell r="O678">
            <v>0</v>
          </cell>
          <cell r="P678">
            <v>0</v>
          </cell>
          <cell r="Q678">
            <v>642</v>
          </cell>
          <cell r="R678" t="str">
            <v>679;680</v>
          </cell>
          <cell r="S678" t="str">
            <v>EQUIPE CIV</v>
          </cell>
          <cell r="T678">
            <v>39052</v>
          </cell>
        </row>
        <row r="679">
          <cell r="D679" t="str">
            <v>Elétrica</v>
          </cell>
          <cell r="E679" t="str">
            <v>9 dias</v>
          </cell>
          <cell r="F679">
            <v>38915.375</v>
          </cell>
          <cell r="G679">
            <v>39055.333333333336</v>
          </cell>
          <cell r="H679" t="str">
            <v>NA</v>
          </cell>
          <cell r="I679">
            <v>38930.375</v>
          </cell>
          <cell r="J679">
            <v>39065.729166666664</v>
          </cell>
          <cell r="K679" t="str">
            <v>NA</v>
          </cell>
          <cell r="L679">
            <v>0.2</v>
          </cell>
          <cell r="M679">
            <v>4.63</v>
          </cell>
          <cell r="N679">
            <v>0</v>
          </cell>
          <cell r="O679">
            <v>0</v>
          </cell>
          <cell r="P679">
            <v>0</v>
          </cell>
          <cell r="T679">
            <v>39065</v>
          </cell>
        </row>
        <row r="680">
          <cell r="D680" t="str">
            <v>Desenho De Detalhamento</v>
          </cell>
          <cell r="E680" t="str">
            <v>6 dias</v>
          </cell>
          <cell r="F680">
            <v>38915.375</v>
          </cell>
          <cell r="G680">
            <v>39055.333333333336</v>
          </cell>
          <cell r="H680" t="str">
            <v>NA</v>
          </cell>
          <cell r="I680">
            <v>38923.375</v>
          </cell>
          <cell r="J680">
            <v>39062.729166666664</v>
          </cell>
          <cell r="K680" t="str">
            <v>NA</v>
          </cell>
          <cell r="L680">
            <v>0.13</v>
          </cell>
          <cell r="M680">
            <v>3</v>
          </cell>
          <cell r="N680">
            <v>0</v>
          </cell>
          <cell r="O680">
            <v>0</v>
          </cell>
          <cell r="P680">
            <v>0</v>
          </cell>
          <cell r="R680" t="str">
            <v>681II;682;684II</v>
          </cell>
          <cell r="T680">
            <v>39062</v>
          </cell>
        </row>
        <row r="681">
          <cell r="B681" t="str">
            <v>DE.520.DD.01</v>
          </cell>
          <cell r="D681" t="str">
            <v>Distribuição De Força e Aterramento</v>
          </cell>
          <cell r="E681" t="str">
            <v>4 dias</v>
          </cell>
          <cell r="F681">
            <v>38915.375</v>
          </cell>
          <cell r="G681">
            <v>39055.333333333336</v>
          </cell>
          <cell r="H681" t="str">
            <v>NA</v>
          </cell>
          <cell r="I681">
            <v>38919.375</v>
          </cell>
          <cell r="J681">
            <v>39058.729166666664</v>
          </cell>
          <cell r="K681" t="str">
            <v>NA</v>
          </cell>
          <cell r="L681">
            <v>0.04</v>
          </cell>
          <cell r="M681">
            <v>1</v>
          </cell>
          <cell r="N681">
            <v>0</v>
          </cell>
          <cell r="O681">
            <v>0</v>
          </cell>
          <cell r="P681">
            <v>0</v>
          </cell>
          <cell r="Q681">
            <v>676</v>
          </cell>
          <cell r="R681" t="str">
            <v>698II</v>
          </cell>
          <cell r="S681" t="str">
            <v>EQUIPE ELE</v>
          </cell>
          <cell r="T681">
            <v>39058</v>
          </cell>
        </row>
        <row r="682">
          <cell r="B682" t="str">
            <v>DE.520.DD.02</v>
          </cell>
          <cell r="D682" t="str">
            <v>Iluminação</v>
          </cell>
          <cell r="E682" t="str">
            <v>6 dias</v>
          </cell>
          <cell r="F682">
            <v>38915.375</v>
          </cell>
          <cell r="G682">
            <v>39055.333333333336</v>
          </cell>
          <cell r="H682" t="str">
            <v>NA</v>
          </cell>
          <cell r="I682">
            <v>38923.375</v>
          </cell>
          <cell r="J682">
            <v>39062.729166666664</v>
          </cell>
          <cell r="K682" t="str">
            <v>NA</v>
          </cell>
          <cell r="L682">
            <v>0.09</v>
          </cell>
          <cell r="M682">
            <v>2</v>
          </cell>
          <cell r="N682">
            <v>0</v>
          </cell>
          <cell r="O682">
            <v>0</v>
          </cell>
          <cell r="P682">
            <v>0</v>
          </cell>
          <cell r="Q682">
            <v>676</v>
          </cell>
          <cell r="S682" t="str">
            <v>EQUIPE ELE</v>
          </cell>
          <cell r="T682">
            <v>39062</v>
          </cell>
        </row>
        <row r="683">
          <cell r="B683" t="str">
            <v>DE.520.AJ.01</v>
          </cell>
          <cell r="D683" t="str">
            <v>Arranjos/ Layout’s/ Plano Diretor - Arranjo Dos Equipamentos</v>
          </cell>
          <cell r="E683" t="str">
            <v>5 dias</v>
          </cell>
          <cell r="F683">
            <v>38923.375</v>
          </cell>
          <cell r="G683">
            <v>39055.333333333336</v>
          </cell>
          <cell r="H683" t="str">
            <v>NA</v>
          </cell>
          <cell r="I683">
            <v>38930.375</v>
          </cell>
          <cell r="J683">
            <v>39059.729166666664</v>
          </cell>
          <cell r="K683" t="str">
            <v>NA</v>
          </cell>
          <cell r="L683">
            <v>0.04</v>
          </cell>
          <cell r="M683">
            <v>1</v>
          </cell>
          <cell r="N683">
            <v>0</v>
          </cell>
          <cell r="O683">
            <v>0</v>
          </cell>
          <cell r="P683">
            <v>0</v>
          </cell>
          <cell r="Q683" t="str">
            <v>678II</v>
          </cell>
          <cell r="S683" t="str">
            <v>EQUIPE ELE</v>
          </cell>
          <cell r="T683">
            <v>39059</v>
          </cell>
        </row>
        <row r="684">
          <cell r="B684" t="str">
            <v>DE.520.LC.01</v>
          </cell>
          <cell r="D684" t="str">
            <v>Lista De Linhas/ Cabos</v>
          </cell>
          <cell r="E684" t="str">
            <v>3 dias</v>
          </cell>
          <cell r="F684">
            <v>38923.375</v>
          </cell>
          <cell r="G684">
            <v>39063.333333333336</v>
          </cell>
          <cell r="H684" t="str">
            <v>NA</v>
          </cell>
          <cell r="I684">
            <v>38926.375</v>
          </cell>
          <cell r="J684">
            <v>39065.729166666664</v>
          </cell>
          <cell r="K684" t="str">
            <v>NA</v>
          </cell>
          <cell r="L684">
            <v>0.03</v>
          </cell>
          <cell r="M684">
            <v>0.63</v>
          </cell>
          <cell r="N684">
            <v>0</v>
          </cell>
          <cell r="O684">
            <v>0</v>
          </cell>
          <cell r="P684">
            <v>0</v>
          </cell>
          <cell r="Q684">
            <v>678</v>
          </cell>
          <cell r="S684" t="str">
            <v>EQUIPE ELE</v>
          </cell>
          <cell r="T684">
            <v>39065</v>
          </cell>
        </row>
        <row r="685">
          <cell r="D685" t="str">
            <v>Instrumentação</v>
          </cell>
          <cell r="E685" t="str">
            <v>8 dias</v>
          </cell>
          <cell r="F685">
            <v>38923.375</v>
          </cell>
          <cell r="G685">
            <v>39055.333333333336</v>
          </cell>
          <cell r="H685" t="str">
            <v>NA</v>
          </cell>
          <cell r="I685">
            <v>38938.375</v>
          </cell>
          <cell r="J685">
            <v>39064.729166666664</v>
          </cell>
          <cell r="K685" t="str">
            <v>NA</v>
          </cell>
          <cell r="L685">
            <v>0.09</v>
          </cell>
          <cell r="M685">
            <v>2</v>
          </cell>
          <cell r="N685">
            <v>0</v>
          </cell>
          <cell r="O685">
            <v>0</v>
          </cell>
          <cell r="P685">
            <v>0</v>
          </cell>
          <cell r="T685">
            <v>39064</v>
          </cell>
        </row>
        <row r="686">
          <cell r="B686" t="str">
            <v>DT.520.AJ.01</v>
          </cell>
          <cell r="D686" t="str">
            <v>Arranjos/ Layout’s/ Plano Diretor - Locação De Instrumentos</v>
          </cell>
          <cell r="E686" t="str">
            <v>8 dias</v>
          </cell>
          <cell r="F686">
            <v>38923.375</v>
          </cell>
          <cell r="G686">
            <v>39055.333333333336</v>
          </cell>
          <cell r="H686" t="str">
            <v>NA</v>
          </cell>
          <cell r="I686">
            <v>38933.375</v>
          </cell>
          <cell r="J686">
            <v>39064.729166666664</v>
          </cell>
          <cell r="K686" t="str">
            <v>NA</v>
          </cell>
          <cell r="L686">
            <v>0.09</v>
          </cell>
          <cell r="M686">
            <v>2</v>
          </cell>
          <cell r="N686">
            <v>0</v>
          </cell>
          <cell r="O686">
            <v>0</v>
          </cell>
          <cell r="P686">
            <v>0</v>
          </cell>
          <cell r="Q686" t="str">
            <v>678II</v>
          </cell>
          <cell r="R686" t="str">
            <v>702II;725II;726II;733II</v>
          </cell>
          <cell r="S686" t="str">
            <v>EQUIPE TSA</v>
          </cell>
          <cell r="T686">
            <v>39064</v>
          </cell>
        </row>
        <row r="687">
          <cell r="B687" t="str">
            <v>1.4.4</v>
          </cell>
          <cell r="C687" t="str">
            <v>530A</v>
          </cell>
          <cell r="D687" t="str">
            <v>Drenagem e Esgoto</v>
          </cell>
          <cell r="E687" t="str">
            <v>37 dias</v>
          </cell>
          <cell r="F687">
            <v>38845.375</v>
          </cell>
          <cell r="G687">
            <v>38912.333333333336</v>
          </cell>
          <cell r="H687">
            <v>38912.333333333336</v>
          </cell>
          <cell r="I687">
            <v>38945.375</v>
          </cell>
          <cell r="J687">
            <v>38966.729166666664</v>
          </cell>
          <cell r="K687" t="str">
            <v>NA</v>
          </cell>
          <cell r="L687">
            <v>1.7</v>
          </cell>
          <cell r="M687">
            <v>39</v>
          </cell>
          <cell r="N687">
            <v>6.1</v>
          </cell>
          <cell r="O687">
            <v>15.64</v>
          </cell>
          <cell r="P687">
            <v>15.64</v>
          </cell>
          <cell r="T687">
            <v>38966</v>
          </cell>
        </row>
        <row r="688">
          <cell r="D688" t="str">
            <v>Projeto Detalhado</v>
          </cell>
          <cell r="E688" t="str">
            <v>37 dias</v>
          </cell>
          <cell r="F688">
            <v>38870.333333333336</v>
          </cell>
          <cell r="G688">
            <v>38912.333333333336</v>
          </cell>
          <cell r="H688">
            <v>38912.333333333336</v>
          </cell>
          <cell r="I688">
            <v>38945.729166666664</v>
          </cell>
          <cell r="J688">
            <v>38966.729166666664</v>
          </cell>
          <cell r="K688" t="str">
            <v>NA</v>
          </cell>
          <cell r="L688">
            <v>1.7</v>
          </cell>
          <cell r="M688">
            <v>39</v>
          </cell>
          <cell r="N688">
            <v>6.1</v>
          </cell>
          <cell r="O688">
            <v>15.64</v>
          </cell>
          <cell r="P688">
            <v>15.64</v>
          </cell>
          <cell r="T688">
            <v>38966</v>
          </cell>
        </row>
        <row r="689">
          <cell r="D689" t="str">
            <v>Civil</v>
          </cell>
          <cell r="E689" t="str">
            <v>37 dias</v>
          </cell>
          <cell r="F689">
            <v>38870.333333333336</v>
          </cell>
          <cell r="G689">
            <v>38912.333333333336</v>
          </cell>
          <cell r="H689">
            <v>38912.333333333336</v>
          </cell>
          <cell r="I689">
            <v>38945.729166666664</v>
          </cell>
          <cell r="J689">
            <v>38966.729166666664</v>
          </cell>
          <cell r="K689" t="str">
            <v>NA</v>
          </cell>
          <cell r="L689">
            <v>1.7</v>
          </cell>
          <cell r="M689">
            <v>39</v>
          </cell>
          <cell r="N689">
            <v>6.1</v>
          </cell>
          <cell r="O689">
            <v>0</v>
          </cell>
          <cell r="P689">
            <v>15.64</v>
          </cell>
          <cell r="T689">
            <v>38966</v>
          </cell>
        </row>
        <row r="690">
          <cell r="D690" t="str">
            <v>Desenho De Detalhamento</v>
          </cell>
          <cell r="E690" t="str">
            <v>37 dias</v>
          </cell>
          <cell r="F690">
            <v>38870.333333333336</v>
          </cell>
          <cell r="G690">
            <v>38912.333333333336</v>
          </cell>
          <cell r="H690">
            <v>38912.333333333336</v>
          </cell>
          <cell r="I690">
            <v>38945.729166666664</v>
          </cell>
          <cell r="J690">
            <v>38966.729166666664</v>
          </cell>
          <cell r="K690" t="str">
            <v>NA</v>
          </cell>
          <cell r="L690">
            <v>1.7</v>
          </cell>
          <cell r="M690">
            <v>39</v>
          </cell>
          <cell r="N690">
            <v>6.1</v>
          </cell>
          <cell r="O690">
            <v>0</v>
          </cell>
          <cell r="P690">
            <v>15.64</v>
          </cell>
          <cell r="T690">
            <v>38966</v>
          </cell>
        </row>
        <row r="691">
          <cell r="B691" t="str">
            <v>DC.530.DD.01</v>
          </cell>
          <cell r="D691" t="str">
            <v>Canaletas, Caixa De Passagem, Decida De Água e Poço De Inspeção</v>
          </cell>
          <cell r="E691" t="str">
            <v>7 dias</v>
          </cell>
          <cell r="F691">
            <v>38870.333333333336</v>
          </cell>
          <cell r="G691">
            <v>38958.333333333336</v>
          </cell>
          <cell r="H691" t="str">
            <v>NA</v>
          </cell>
          <cell r="I691">
            <v>38881.729166666664</v>
          </cell>
          <cell r="J691">
            <v>38966.729166666664</v>
          </cell>
          <cell r="K691" t="str">
            <v>NA</v>
          </cell>
          <cell r="L691">
            <v>0.17</v>
          </cell>
          <cell r="M691">
            <v>4</v>
          </cell>
          <cell r="N691">
            <v>0</v>
          </cell>
          <cell r="O691">
            <v>0</v>
          </cell>
          <cell r="P691">
            <v>0</v>
          </cell>
          <cell r="Q691" t="str">
            <v>690;691</v>
          </cell>
          <cell r="R691">
            <v>610</v>
          </cell>
          <cell r="S691" t="str">
            <v>EQUIPE CIV</v>
          </cell>
          <cell r="T691">
            <v>38966</v>
          </cell>
        </row>
        <row r="692">
          <cell r="B692" t="str">
            <v>DC.530.DD.02</v>
          </cell>
          <cell r="D692" t="str">
            <v>Drenagem</v>
          </cell>
          <cell r="E692" t="str">
            <v>25 dias</v>
          </cell>
          <cell r="F692">
            <v>38881.333333333336</v>
          </cell>
          <cell r="G692">
            <v>38912.333333333336</v>
          </cell>
          <cell r="H692">
            <v>38912.333333333336</v>
          </cell>
          <cell r="I692">
            <v>38945.729166666664</v>
          </cell>
          <cell r="J692">
            <v>38950.729166666664</v>
          </cell>
          <cell r="K692" t="str">
            <v>NA</v>
          </cell>
          <cell r="L692">
            <v>1.22</v>
          </cell>
          <cell r="M692">
            <v>28</v>
          </cell>
          <cell r="N692">
            <v>6.1</v>
          </cell>
          <cell r="O692">
            <v>0</v>
          </cell>
          <cell r="P692">
            <v>21.79</v>
          </cell>
          <cell r="Q692">
            <v>608</v>
          </cell>
          <cell r="R692" t="str">
            <v>689;77;691II+5 dias</v>
          </cell>
          <cell r="S692" t="str">
            <v>EQUIPE CIV[75%]</v>
          </cell>
          <cell r="T692">
            <v>38950</v>
          </cell>
        </row>
        <row r="693">
          <cell r="B693" t="str">
            <v>DC.530.DD.03</v>
          </cell>
          <cell r="D693" t="str">
            <v>Esgoto</v>
          </cell>
          <cell r="E693" t="str">
            <v>25 dias</v>
          </cell>
          <cell r="F693">
            <v>38881.333333333336</v>
          </cell>
          <cell r="G693">
            <v>38919.333333333336</v>
          </cell>
          <cell r="H693" t="str">
            <v>NA</v>
          </cell>
          <cell r="I693">
            <v>38945.729166666664</v>
          </cell>
          <cell r="J693">
            <v>38957.729166666664</v>
          </cell>
          <cell r="K693" t="str">
            <v>NA</v>
          </cell>
          <cell r="L693">
            <v>0.31</v>
          </cell>
          <cell r="M693">
            <v>7</v>
          </cell>
          <cell r="N693">
            <v>0</v>
          </cell>
          <cell r="O693">
            <v>0</v>
          </cell>
          <cell r="P693">
            <v>0</v>
          </cell>
          <cell r="Q693" t="str">
            <v>690II+5 dias</v>
          </cell>
          <cell r="R693">
            <v>689</v>
          </cell>
          <cell r="S693" t="str">
            <v>EQUIPE CIV[40%]</v>
          </cell>
          <cell r="T693">
            <v>38957</v>
          </cell>
        </row>
        <row r="694">
          <cell r="B694" t="str">
            <v>1.4.5</v>
          </cell>
          <cell r="C694" t="str">
            <v>540A</v>
          </cell>
          <cell r="D694" t="str">
            <v>Ar Comprimido</v>
          </cell>
          <cell r="E694" t="str">
            <v>13 dias</v>
          </cell>
          <cell r="F694">
            <v>38853.375</v>
          </cell>
          <cell r="G694">
            <v>39050.333333333336</v>
          </cell>
          <cell r="H694" t="str">
            <v>NA</v>
          </cell>
          <cell r="I694">
            <v>38923.375</v>
          </cell>
          <cell r="J694">
            <v>39066.729166666664</v>
          </cell>
          <cell r="K694" t="str">
            <v>NA</v>
          </cell>
          <cell r="L694">
            <v>0.21</v>
          </cell>
          <cell r="M694">
            <v>4.75</v>
          </cell>
          <cell r="N694">
            <v>0</v>
          </cell>
          <cell r="O694">
            <v>0</v>
          </cell>
          <cell r="P694">
            <v>0</v>
          </cell>
          <cell r="T694">
            <v>39066</v>
          </cell>
        </row>
        <row r="695">
          <cell r="D695" t="str">
            <v>Projeto Detalhado</v>
          </cell>
          <cell r="E695" t="str">
            <v>13 dias</v>
          </cell>
          <cell r="F695">
            <v>38896.375</v>
          </cell>
          <cell r="G695">
            <v>39050.333333333336</v>
          </cell>
          <cell r="H695" t="str">
            <v>NA</v>
          </cell>
          <cell r="I695">
            <v>38923.375</v>
          </cell>
          <cell r="J695">
            <v>39066.729166666664</v>
          </cell>
          <cell r="K695" t="str">
            <v>NA</v>
          </cell>
          <cell r="L695">
            <v>0.21</v>
          </cell>
          <cell r="M695">
            <v>4.75</v>
          </cell>
          <cell r="N695">
            <v>0</v>
          </cell>
          <cell r="O695">
            <v>0</v>
          </cell>
          <cell r="P695">
            <v>0</v>
          </cell>
          <cell r="T695">
            <v>39066</v>
          </cell>
        </row>
        <row r="696">
          <cell r="D696" t="str">
            <v>Tubulação</v>
          </cell>
          <cell r="E696" t="str">
            <v>3 dias</v>
          </cell>
          <cell r="F696">
            <v>38896.375</v>
          </cell>
          <cell r="G696">
            <v>39050.333333333336</v>
          </cell>
          <cell r="H696" t="str">
            <v>NA</v>
          </cell>
          <cell r="I696">
            <v>38897.375</v>
          </cell>
          <cell r="J696">
            <v>39052.729166666664</v>
          </cell>
          <cell r="K696" t="str">
            <v>NA</v>
          </cell>
          <cell r="L696">
            <v>0.01</v>
          </cell>
          <cell r="M696">
            <v>0.25</v>
          </cell>
          <cell r="N696">
            <v>0</v>
          </cell>
          <cell r="O696">
            <v>0</v>
          </cell>
          <cell r="P696">
            <v>0</v>
          </cell>
          <cell r="T696">
            <v>39052</v>
          </cell>
        </row>
        <row r="697">
          <cell r="B697" t="str">
            <v>DH.540.RT.01</v>
          </cell>
          <cell r="D697" t="str">
            <v>Relatório Técnico - Análise Téc. Compressor</v>
          </cell>
          <cell r="E697" t="str">
            <v>3 dias</v>
          </cell>
          <cell r="F697">
            <v>38896.375</v>
          </cell>
          <cell r="G697">
            <v>39050.333333333336</v>
          </cell>
          <cell r="H697" t="str">
            <v>NA</v>
          </cell>
          <cell r="I697">
            <v>38897.375</v>
          </cell>
          <cell r="J697">
            <v>39052.729166666664</v>
          </cell>
          <cell r="K697" t="str">
            <v>NA</v>
          </cell>
          <cell r="L697">
            <v>0.01</v>
          </cell>
          <cell r="M697">
            <v>0.25</v>
          </cell>
          <cell r="N697">
            <v>0</v>
          </cell>
          <cell r="O697">
            <v>0</v>
          </cell>
          <cell r="P697">
            <v>0</v>
          </cell>
          <cell r="Q697" t="str">
            <v>674II</v>
          </cell>
          <cell r="S697" t="str">
            <v>EQUIPE TUB</v>
          </cell>
          <cell r="T697">
            <v>39052</v>
          </cell>
        </row>
        <row r="698">
          <cell r="D698" t="str">
            <v>Elétrica</v>
          </cell>
          <cell r="E698" t="str">
            <v>10 dias</v>
          </cell>
          <cell r="F698">
            <v>38896.375</v>
          </cell>
          <cell r="G698">
            <v>39055.333333333336</v>
          </cell>
          <cell r="H698" t="str">
            <v>NA</v>
          </cell>
          <cell r="I698">
            <v>38912.375</v>
          </cell>
          <cell r="J698">
            <v>39066.729166666664</v>
          </cell>
          <cell r="K698" t="str">
            <v>NA</v>
          </cell>
          <cell r="L698">
            <v>0.11</v>
          </cell>
          <cell r="M698">
            <v>2.5</v>
          </cell>
          <cell r="N698">
            <v>0</v>
          </cell>
          <cell r="O698">
            <v>0</v>
          </cell>
          <cell r="P698">
            <v>0</v>
          </cell>
          <cell r="T698">
            <v>39066</v>
          </cell>
        </row>
        <row r="699">
          <cell r="D699" t="str">
            <v>Desenho De Detalhamento</v>
          </cell>
          <cell r="E699" t="str">
            <v>8 dias</v>
          </cell>
          <cell r="F699">
            <v>38896.375</v>
          </cell>
          <cell r="G699">
            <v>39055.333333333336</v>
          </cell>
          <cell r="H699" t="str">
            <v>NA</v>
          </cell>
          <cell r="I699">
            <v>38908.375</v>
          </cell>
          <cell r="J699">
            <v>39064.729166666664</v>
          </cell>
          <cell r="K699" t="str">
            <v>NA</v>
          </cell>
          <cell r="L699">
            <v>0.09</v>
          </cell>
          <cell r="M699">
            <v>2</v>
          </cell>
          <cell r="N699">
            <v>0</v>
          </cell>
          <cell r="O699">
            <v>0</v>
          </cell>
          <cell r="P699">
            <v>0</v>
          </cell>
          <cell r="R699" t="str">
            <v>700;707II</v>
          </cell>
          <cell r="T699">
            <v>39064</v>
          </cell>
        </row>
        <row r="700">
          <cell r="B700" t="str">
            <v>DE.540.DD.01</v>
          </cell>
          <cell r="D700" t="str">
            <v>Distribuição De Força e Aterramento</v>
          </cell>
          <cell r="E700" t="str">
            <v>4 dias</v>
          </cell>
          <cell r="F700">
            <v>38896.375</v>
          </cell>
          <cell r="G700">
            <v>39055.333333333336</v>
          </cell>
          <cell r="H700" t="str">
            <v>NA</v>
          </cell>
          <cell r="I700">
            <v>38902.375</v>
          </cell>
          <cell r="J700">
            <v>39058.729166666664</v>
          </cell>
          <cell r="K700" t="str">
            <v>NA</v>
          </cell>
          <cell r="L700">
            <v>0.04</v>
          </cell>
          <cell r="M700">
            <v>1</v>
          </cell>
          <cell r="N700">
            <v>0</v>
          </cell>
          <cell r="O700">
            <v>0</v>
          </cell>
          <cell r="P700">
            <v>0</v>
          </cell>
          <cell r="Q700" t="str">
            <v>679II</v>
          </cell>
          <cell r="R700">
            <v>699</v>
          </cell>
          <cell r="S700" t="str">
            <v>EQUIPE ELE</v>
          </cell>
          <cell r="T700">
            <v>39058</v>
          </cell>
        </row>
        <row r="701">
          <cell r="B701" t="str">
            <v>DE.540.DD.02</v>
          </cell>
          <cell r="D701" t="str">
            <v>Iluminação</v>
          </cell>
          <cell r="E701" t="str">
            <v>4 dias</v>
          </cell>
          <cell r="F701">
            <v>38902.375</v>
          </cell>
          <cell r="G701">
            <v>39059.333333333336</v>
          </cell>
          <cell r="H701" t="str">
            <v>NA</v>
          </cell>
          <cell r="I701">
            <v>38908.375</v>
          </cell>
          <cell r="J701">
            <v>39064.729166666664</v>
          </cell>
          <cell r="K701" t="str">
            <v>NA</v>
          </cell>
          <cell r="L701">
            <v>0.04</v>
          </cell>
          <cell r="M701">
            <v>1</v>
          </cell>
          <cell r="N701">
            <v>0</v>
          </cell>
          <cell r="O701">
            <v>0</v>
          </cell>
          <cell r="P701">
            <v>0</v>
          </cell>
          <cell r="Q701">
            <v>698</v>
          </cell>
          <cell r="S701" t="str">
            <v>EQUIPE ELE</v>
          </cell>
          <cell r="T701">
            <v>39064</v>
          </cell>
        </row>
        <row r="702">
          <cell r="B702" t="str">
            <v>DE.540.LC.01</v>
          </cell>
          <cell r="D702" t="str">
            <v>Lista De Linhas/ Cabos</v>
          </cell>
          <cell r="E702" t="str">
            <v>2 dias</v>
          </cell>
          <cell r="F702">
            <v>38908.375</v>
          </cell>
          <cell r="G702">
            <v>39065.333333333336</v>
          </cell>
          <cell r="H702" t="str">
            <v>NA</v>
          </cell>
          <cell r="I702">
            <v>38910.375</v>
          </cell>
          <cell r="J702">
            <v>39066.729166666664</v>
          </cell>
          <cell r="K702" t="str">
            <v>NA</v>
          </cell>
          <cell r="L702">
            <v>0.02</v>
          </cell>
          <cell r="M702">
            <v>0.5</v>
          </cell>
          <cell r="N702">
            <v>0</v>
          </cell>
          <cell r="O702">
            <v>0</v>
          </cell>
          <cell r="P702">
            <v>0</v>
          </cell>
          <cell r="Q702">
            <v>697</v>
          </cell>
          <cell r="S702" t="str">
            <v>EQUIPE ELE</v>
          </cell>
          <cell r="T702">
            <v>39066</v>
          </cell>
        </row>
        <row r="703">
          <cell r="D703" t="str">
            <v>Instrumentação</v>
          </cell>
          <cell r="E703" t="str">
            <v>8 dias</v>
          </cell>
          <cell r="F703">
            <v>38908.375</v>
          </cell>
          <cell r="G703">
            <v>39055.333333333336</v>
          </cell>
          <cell r="H703" t="str">
            <v>NA</v>
          </cell>
          <cell r="I703">
            <v>38923.375</v>
          </cell>
          <cell r="J703">
            <v>39064.729166666664</v>
          </cell>
          <cell r="K703" t="str">
            <v>NA</v>
          </cell>
          <cell r="L703">
            <v>0.09</v>
          </cell>
          <cell r="M703">
            <v>2</v>
          </cell>
          <cell r="N703">
            <v>0</v>
          </cell>
          <cell r="O703">
            <v>0</v>
          </cell>
          <cell r="P703">
            <v>0</v>
          </cell>
          <cell r="T703">
            <v>39064</v>
          </cell>
        </row>
        <row r="704">
          <cell r="B704" t="str">
            <v>DT.540.AJ.01</v>
          </cell>
          <cell r="D704" t="str">
            <v>Arranjos/ Layout’s/ Plano Diretor - Locação De Instrumentos</v>
          </cell>
          <cell r="E704" t="str">
            <v>8 dias</v>
          </cell>
          <cell r="F704">
            <v>38908.375</v>
          </cell>
          <cell r="G704">
            <v>39055.333333333336</v>
          </cell>
          <cell r="H704" t="str">
            <v>NA</v>
          </cell>
          <cell r="I704">
            <v>38918.375</v>
          </cell>
          <cell r="J704">
            <v>39064.729166666664</v>
          </cell>
          <cell r="K704" t="str">
            <v>NA</v>
          </cell>
          <cell r="L704">
            <v>0.09</v>
          </cell>
          <cell r="M704">
            <v>2</v>
          </cell>
          <cell r="N704">
            <v>0</v>
          </cell>
          <cell r="O704">
            <v>0</v>
          </cell>
          <cell r="P704">
            <v>0</v>
          </cell>
          <cell r="Q704" t="str">
            <v>684II</v>
          </cell>
          <cell r="S704" t="str">
            <v>EQUIPE TSA</v>
          </cell>
          <cell r="T704">
            <v>39064</v>
          </cell>
        </row>
        <row r="705">
          <cell r="B705" t="str">
            <v>1.4.6</v>
          </cell>
          <cell r="C705" t="str">
            <v>550A</v>
          </cell>
          <cell r="D705" t="str">
            <v>Telecomunicações e Informática</v>
          </cell>
          <cell r="E705" t="str">
            <v>9 dias</v>
          </cell>
          <cell r="F705">
            <v>38908.375</v>
          </cell>
          <cell r="G705">
            <v>39055.333333333336</v>
          </cell>
          <cell r="H705" t="str">
            <v>NA</v>
          </cell>
          <cell r="I705">
            <v>38929.375</v>
          </cell>
          <cell r="J705">
            <v>39065.729166666664</v>
          </cell>
          <cell r="K705" t="str">
            <v>NA</v>
          </cell>
          <cell r="L705">
            <v>0.21</v>
          </cell>
          <cell r="M705">
            <v>4.75</v>
          </cell>
          <cell r="N705">
            <v>0</v>
          </cell>
          <cell r="O705">
            <v>0</v>
          </cell>
          <cell r="P705">
            <v>0</v>
          </cell>
          <cell r="T705">
            <v>39065</v>
          </cell>
        </row>
        <row r="706">
          <cell r="D706" t="str">
            <v>Projeto Detalhado</v>
          </cell>
          <cell r="E706" t="str">
            <v>9 dias</v>
          </cell>
          <cell r="F706">
            <v>38908.375</v>
          </cell>
          <cell r="G706">
            <v>39055.333333333336</v>
          </cell>
          <cell r="H706" t="str">
            <v>NA</v>
          </cell>
          <cell r="I706">
            <v>38929.375</v>
          </cell>
          <cell r="J706">
            <v>39065.729166666664</v>
          </cell>
          <cell r="K706" t="str">
            <v>NA</v>
          </cell>
          <cell r="L706">
            <v>0.21</v>
          </cell>
          <cell r="M706">
            <v>4.75</v>
          </cell>
          <cell r="N706">
            <v>0</v>
          </cell>
          <cell r="O706">
            <v>0</v>
          </cell>
          <cell r="P706">
            <v>0</v>
          </cell>
          <cell r="T706">
            <v>39065</v>
          </cell>
        </row>
        <row r="707">
          <cell r="D707" t="str">
            <v>Elétrica</v>
          </cell>
          <cell r="E707" t="str">
            <v>9 dias</v>
          </cell>
          <cell r="F707">
            <v>38908.375</v>
          </cell>
          <cell r="G707">
            <v>39055.333333333336</v>
          </cell>
          <cell r="H707" t="str">
            <v>NA</v>
          </cell>
          <cell r="I707">
            <v>38929.375</v>
          </cell>
          <cell r="J707">
            <v>39065.729166666664</v>
          </cell>
          <cell r="K707" t="str">
            <v>NA</v>
          </cell>
          <cell r="L707">
            <v>0.21</v>
          </cell>
          <cell r="M707">
            <v>4.75</v>
          </cell>
          <cell r="N707">
            <v>0</v>
          </cell>
          <cell r="O707">
            <v>0</v>
          </cell>
          <cell r="P707">
            <v>0</v>
          </cell>
          <cell r="T707">
            <v>39065</v>
          </cell>
        </row>
        <row r="708">
          <cell r="D708" t="str">
            <v>Desenho De Detalhamento</v>
          </cell>
          <cell r="E708" t="str">
            <v>6 dias</v>
          </cell>
          <cell r="F708">
            <v>38908.375</v>
          </cell>
          <cell r="G708">
            <v>39055.333333333336</v>
          </cell>
          <cell r="H708" t="str">
            <v>NA</v>
          </cell>
          <cell r="I708">
            <v>38924.375</v>
          </cell>
          <cell r="J708">
            <v>39062.729166666664</v>
          </cell>
          <cell r="K708" t="str">
            <v>NA</v>
          </cell>
          <cell r="L708">
            <v>0.17</v>
          </cell>
          <cell r="M708">
            <v>4</v>
          </cell>
          <cell r="N708">
            <v>0</v>
          </cell>
          <cell r="O708">
            <v>0</v>
          </cell>
          <cell r="P708">
            <v>0</v>
          </cell>
          <cell r="R708" t="str">
            <v>709;710</v>
          </cell>
          <cell r="T708">
            <v>39062</v>
          </cell>
        </row>
        <row r="709">
          <cell r="B709" t="str">
            <v>DE.550.DD.01</v>
          </cell>
          <cell r="D709" t="str">
            <v>Rota De Telecomunicações</v>
          </cell>
          <cell r="E709" t="str">
            <v>6 dias</v>
          </cell>
          <cell r="F709">
            <v>38908.375</v>
          </cell>
          <cell r="G709">
            <v>39055.333333333336</v>
          </cell>
          <cell r="H709" t="str">
            <v>NA</v>
          </cell>
          <cell r="I709">
            <v>38916.375</v>
          </cell>
          <cell r="J709">
            <v>39062.729166666664</v>
          </cell>
          <cell r="K709" t="str">
            <v>NA</v>
          </cell>
          <cell r="L709">
            <v>0.09</v>
          </cell>
          <cell r="M709">
            <v>2</v>
          </cell>
          <cell r="N709">
            <v>0</v>
          </cell>
          <cell r="O709">
            <v>0</v>
          </cell>
          <cell r="P709">
            <v>0</v>
          </cell>
          <cell r="Q709" t="str">
            <v>697II</v>
          </cell>
          <cell r="R709" t="str">
            <v>708II</v>
          </cell>
          <cell r="S709" t="str">
            <v>EQUIPE ELE</v>
          </cell>
          <cell r="T709">
            <v>39062</v>
          </cell>
        </row>
        <row r="710">
          <cell r="B710" t="str">
            <v>DE.550.DD.02</v>
          </cell>
          <cell r="D710" t="str">
            <v>Rede De Telecomunicações</v>
          </cell>
          <cell r="E710" t="str">
            <v>6 dias</v>
          </cell>
          <cell r="F710">
            <v>38916.375</v>
          </cell>
          <cell r="G710">
            <v>39055.333333333336</v>
          </cell>
          <cell r="H710" t="str">
            <v>NA</v>
          </cell>
          <cell r="I710">
            <v>38924.375</v>
          </cell>
          <cell r="J710">
            <v>39062.729166666664</v>
          </cell>
          <cell r="K710" t="str">
            <v>NA</v>
          </cell>
          <cell r="L710">
            <v>0.09</v>
          </cell>
          <cell r="M710">
            <v>2</v>
          </cell>
          <cell r="N710">
            <v>0</v>
          </cell>
          <cell r="O710">
            <v>0</v>
          </cell>
          <cell r="P710">
            <v>0</v>
          </cell>
          <cell r="Q710" t="str">
            <v>707II</v>
          </cell>
          <cell r="S710" t="str">
            <v>EQUIPE ELE</v>
          </cell>
          <cell r="T710">
            <v>39062</v>
          </cell>
        </row>
        <row r="711">
          <cell r="B711" t="str">
            <v>DE.550.LC.01</v>
          </cell>
          <cell r="D711" t="str">
            <v>Lista De Linhas/ Cabos</v>
          </cell>
          <cell r="E711" t="str">
            <v>3 dias</v>
          </cell>
          <cell r="F711">
            <v>38924.375</v>
          </cell>
          <cell r="G711">
            <v>39063.333333333336</v>
          </cell>
          <cell r="H711" t="str">
            <v>NA</v>
          </cell>
          <cell r="I711">
            <v>38929.375</v>
          </cell>
          <cell r="J711">
            <v>39065.729166666664</v>
          </cell>
          <cell r="K711" t="str">
            <v>NA</v>
          </cell>
          <cell r="L711">
            <v>0.03</v>
          </cell>
          <cell r="M711">
            <v>0.63</v>
          </cell>
          <cell r="N711">
            <v>0</v>
          </cell>
          <cell r="O711">
            <v>0</v>
          </cell>
          <cell r="P711">
            <v>0</v>
          </cell>
          <cell r="Q711">
            <v>706</v>
          </cell>
          <cell r="S711" t="str">
            <v>EQUIPE ELE</v>
          </cell>
          <cell r="T711">
            <v>39065</v>
          </cell>
        </row>
        <row r="712">
          <cell r="B712" t="str">
            <v>DE.550.LM.01</v>
          </cell>
          <cell r="D712" t="str">
            <v>Lista De Materiais</v>
          </cell>
          <cell r="E712" t="str">
            <v>1 dia</v>
          </cell>
          <cell r="F712">
            <v>38924.375</v>
          </cell>
          <cell r="G712">
            <v>39063.333333333336</v>
          </cell>
          <cell r="H712" t="str">
            <v>NA</v>
          </cell>
          <cell r="I712">
            <v>38925.375</v>
          </cell>
          <cell r="J712">
            <v>39063.729166666664</v>
          </cell>
          <cell r="K712" t="str">
            <v>NA</v>
          </cell>
          <cell r="L712">
            <v>0.01</v>
          </cell>
          <cell r="M712">
            <v>0.13</v>
          </cell>
          <cell r="N712">
            <v>0</v>
          </cell>
          <cell r="O712">
            <v>0</v>
          </cell>
          <cell r="P712">
            <v>0</v>
          </cell>
          <cell r="Q712">
            <v>706</v>
          </cell>
          <cell r="S712" t="str">
            <v>EQUIPE ELE</v>
          </cell>
          <cell r="T712">
            <v>39063</v>
          </cell>
        </row>
        <row r="713">
          <cell r="B713" t="str">
            <v>1.4.7</v>
          </cell>
          <cell r="C713" t="str">
            <v>560A</v>
          </cell>
          <cell r="D713" t="str">
            <v>Vias e Acessos</v>
          </cell>
          <cell r="E713" t="str">
            <v>43 dias</v>
          </cell>
          <cell r="F713">
            <v>38845.375</v>
          </cell>
          <cell r="G713">
            <v>38884.333333333336</v>
          </cell>
          <cell r="H713">
            <v>38884.333333333336</v>
          </cell>
          <cell r="I713">
            <v>38860.375</v>
          </cell>
          <cell r="J713">
            <v>38947.729166666664</v>
          </cell>
          <cell r="K713" t="str">
            <v>NA</v>
          </cell>
          <cell r="L713">
            <v>1.49</v>
          </cell>
          <cell r="M713">
            <v>34</v>
          </cell>
          <cell r="N713">
            <v>22.65</v>
          </cell>
          <cell r="O713">
            <v>66.62</v>
          </cell>
          <cell r="P713">
            <v>66.62</v>
          </cell>
          <cell r="T713">
            <v>38947</v>
          </cell>
        </row>
        <row r="714">
          <cell r="D714" t="str">
            <v>Projeto Básico</v>
          </cell>
          <cell r="E714" t="str">
            <v>38 dias</v>
          </cell>
          <cell r="F714">
            <v>38845.333333333336</v>
          </cell>
          <cell r="G714">
            <v>38884.333333333336</v>
          </cell>
          <cell r="H714">
            <v>38884.333333333336</v>
          </cell>
          <cell r="I714">
            <v>38860.729166666664</v>
          </cell>
          <cell r="J714">
            <v>38938.729166666664</v>
          </cell>
          <cell r="K714" t="str">
            <v>NA</v>
          </cell>
          <cell r="L714">
            <v>0.37</v>
          </cell>
          <cell r="M714">
            <v>8.5</v>
          </cell>
          <cell r="N714">
            <v>8.15</v>
          </cell>
          <cell r="O714">
            <v>95.88</v>
          </cell>
          <cell r="P714">
            <v>95.88</v>
          </cell>
          <cell r="T714">
            <v>38938</v>
          </cell>
        </row>
        <row r="715">
          <cell r="D715" t="str">
            <v>Civil</v>
          </cell>
          <cell r="E715" t="str">
            <v>38 dias</v>
          </cell>
          <cell r="F715">
            <v>38845.333333333336</v>
          </cell>
          <cell r="G715">
            <v>38884.333333333336</v>
          </cell>
          <cell r="H715">
            <v>38884.333333333336</v>
          </cell>
          <cell r="I715">
            <v>38860.729166666664</v>
          </cell>
          <cell r="J715">
            <v>38938.729166666664</v>
          </cell>
          <cell r="K715" t="str">
            <v>NA</v>
          </cell>
          <cell r="L715">
            <v>0.37</v>
          </cell>
          <cell r="M715">
            <v>8.5</v>
          </cell>
          <cell r="N715">
            <v>8.15</v>
          </cell>
          <cell r="O715">
            <v>0</v>
          </cell>
          <cell r="P715">
            <v>95.88</v>
          </cell>
          <cell r="T715">
            <v>38938</v>
          </cell>
        </row>
        <row r="716">
          <cell r="B716" t="str">
            <v>BC.560.DB.01</v>
          </cell>
          <cell r="D716" t="str">
            <v>Desenho Básico - Estudo Traçado Acesso Usina</v>
          </cell>
          <cell r="E716" t="str">
            <v>21 dias</v>
          </cell>
          <cell r="F716">
            <v>38845.333333333336</v>
          </cell>
          <cell r="G716">
            <v>38903.333333333336</v>
          </cell>
          <cell r="H716">
            <v>38903.333333333336</v>
          </cell>
          <cell r="I716">
            <v>38853.729166666664</v>
          </cell>
          <cell r="J716">
            <v>38931.729166666664</v>
          </cell>
          <cell r="K716">
            <v>38931.729166666664</v>
          </cell>
          <cell r="L716">
            <v>0.22</v>
          </cell>
          <cell r="M716">
            <v>5</v>
          </cell>
          <cell r="N716">
            <v>5</v>
          </cell>
          <cell r="O716">
            <v>0</v>
          </cell>
          <cell r="P716">
            <v>100</v>
          </cell>
          <cell r="Q716" t="str">
            <v>16II</v>
          </cell>
          <cell r="R716" t="str">
            <v>716;719II</v>
          </cell>
          <cell r="S716" t="str">
            <v>EQUIPE CIV</v>
          </cell>
          <cell r="T716">
            <v>38931</v>
          </cell>
        </row>
        <row r="717">
          <cell r="B717" t="str">
            <v>BC.560.MD.01</v>
          </cell>
          <cell r="D717" t="str">
            <v>Memorial Descritivo - Estudo Traçado</v>
          </cell>
          <cell r="E717" t="str">
            <v>4 dias</v>
          </cell>
          <cell r="F717">
            <v>38845.333333333336</v>
          </cell>
          <cell r="G717">
            <v>38884.333333333336</v>
          </cell>
          <cell r="H717">
            <v>38884.333333333336</v>
          </cell>
          <cell r="I717">
            <v>38853.729166666664</v>
          </cell>
          <cell r="J717">
            <v>38890.729166666664</v>
          </cell>
          <cell r="K717" t="str">
            <v>NA</v>
          </cell>
          <cell r="L717">
            <v>0.15</v>
          </cell>
          <cell r="M717">
            <v>3.5</v>
          </cell>
          <cell r="N717">
            <v>3.15</v>
          </cell>
          <cell r="O717">
            <v>0</v>
          </cell>
          <cell r="P717">
            <v>90</v>
          </cell>
          <cell r="Q717" t="str">
            <v>16II</v>
          </cell>
          <cell r="R717">
            <v>716</v>
          </cell>
          <cell r="S717" t="str">
            <v>EQUIPE CIV</v>
          </cell>
          <cell r="T717">
            <v>38890</v>
          </cell>
        </row>
        <row r="718">
          <cell r="D718" t="str">
            <v>APROVAÇÃO EBX</v>
          </cell>
          <cell r="E718" t="str">
            <v>5 dias</v>
          </cell>
          <cell r="F718">
            <v>38853.375</v>
          </cell>
          <cell r="G718">
            <v>38932.333333333336</v>
          </cell>
          <cell r="H718" t="str">
            <v>NA</v>
          </cell>
          <cell r="I718">
            <v>38860.729166666664</v>
          </cell>
          <cell r="J718">
            <v>38938.729166666664</v>
          </cell>
          <cell r="K718" t="str">
            <v>NA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 t="str">
            <v>#ERRO</v>
          </cell>
          <cell r="Q718" t="str">
            <v>714;715</v>
          </cell>
          <cell r="T718">
            <v>38938</v>
          </cell>
        </row>
        <row r="719">
          <cell r="D719" t="str">
            <v>Projeto Detalhado</v>
          </cell>
          <cell r="E719" t="str">
            <v>26 dias</v>
          </cell>
          <cell r="F719" t="str">
            <v>NA</v>
          </cell>
          <cell r="G719">
            <v>38910.333333333336</v>
          </cell>
          <cell r="H719">
            <v>38910.333333333336</v>
          </cell>
          <cell r="I719" t="str">
            <v>NA</v>
          </cell>
          <cell r="J719">
            <v>38947.729166666664</v>
          </cell>
          <cell r="K719" t="str">
            <v>NA</v>
          </cell>
          <cell r="L719">
            <v>1.1100000000000001</v>
          </cell>
          <cell r="M719">
            <v>25.5</v>
          </cell>
          <cell r="N719">
            <v>14.5</v>
          </cell>
          <cell r="O719">
            <v>56.86</v>
          </cell>
          <cell r="P719">
            <v>56.86</v>
          </cell>
          <cell r="T719">
            <v>38947</v>
          </cell>
        </row>
        <row r="720">
          <cell r="D720" t="str">
            <v>Civil</v>
          </cell>
          <cell r="E720" t="str">
            <v>26 dias</v>
          </cell>
          <cell r="F720" t="str">
            <v>NA</v>
          </cell>
          <cell r="G720">
            <v>38910.333333333336</v>
          </cell>
          <cell r="H720">
            <v>38910.333333333336</v>
          </cell>
          <cell r="I720" t="str">
            <v>NA</v>
          </cell>
          <cell r="J720">
            <v>38947.729166666664</v>
          </cell>
          <cell r="K720" t="str">
            <v>NA</v>
          </cell>
          <cell r="L720">
            <v>1.1100000000000001</v>
          </cell>
          <cell r="M720">
            <v>25.5</v>
          </cell>
          <cell r="N720">
            <v>14.5</v>
          </cell>
          <cell r="O720">
            <v>0</v>
          </cell>
          <cell r="P720">
            <v>56.86</v>
          </cell>
          <cell r="T720">
            <v>38947</v>
          </cell>
        </row>
        <row r="721">
          <cell r="B721" t="str">
            <v>DC.560.DD.01</v>
          </cell>
          <cell r="D721" t="str">
            <v>Desenho De Detalhamento - Proj. Geométrico/ Terrapl.</v>
          </cell>
          <cell r="E721" t="str">
            <v>26 dias</v>
          </cell>
          <cell r="F721" t="str">
            <v>NA</v>
          </cell>
          <cell r="G721">
            <v>38910.333333333336</v>
          </cell>
          <cell r="H721">
            <v>38910.333333333336</v>
          </cell>
          <cell r="I721" t="str">
            <v>NA</v>
          </cell>
          <cell r="J721">
            <v>38947.729166666664</v>
          </cell>
          <cell r="K721" t="str">
            <v>NA</v>
          </cell>
          <cell r="L721">
            <v>0.92</v>
          </cell>
          <cell r="M721">
            <v>21</v>
          </cell>
          <cell r="N721">
            <v>10</v>
          </cell>
          <cell r="O721">
            <v>0</v>
          </cell>
          <cell r="P721">
            <v>47.62</v>
          </cell>
          <cell r="Q721" t="str">
            <v>714II</v>
          </cell>
          <cell r="R721" t="str">
            <v>720II;721II;609</v>
          </cell>
          <cell r="S721" t="str">
            <v>EQUIPE CIV</v>
          </cell>
          <cell r="T721">
            <v>38947</v>
          </cell>
        </row>
        <row r="722">
          <cell r="B722" t="str">
            <v>DC.560.MD.01</v>
          </cell>
          <cell r="D722" t="str">
            <v>Memorial Descritivo - Proj. Geométrico/ Acesso Principal</v>
          </cell>
          <cell r="E722" t="str">
            <v>4 dias</v>
          </cell>
          <cell r="F722" t="str">
            <v>NA</v>
          </cell>
          <cell r="G722">
            <v>38926.333333333336</v>
          </cell>
          <cell r="H722">
            <v>38926.333333333336</v>
          </cell>
          <cell r="I722" t="str">
            <v>NA</v>
          </cell>
          <cell r="J722">
            <v>38931.729166666664</v>
          </cell>
          <cell r="K722">
            <v>38931.729166666664</v>
          </cell>
          <cell r="L722">
            <v>0.08</v>
          </cell>
          <cell r="M722">
            <v>1.75</v>
          </cell>
          <cell r="N722">
            <v>1.75</v>
          </cell>
          <cell r="O722">
            <v>0</v>
          </cell>
          <cell r="P722">
            <v>100</v>
          </cell>
          <cell r="Q722" t="str">
            <v>719II</v>
          </cell>
          <cell r="S722" t="str">
            <v>EQUIPE CIV</v>
          </cell>
          <cell r="T722">
            <v>38931</v>
          </cell>
        </row>
        <row r="723">
          <cell r="B723" t="str">
            <v>DC.560.NS.01</v>
          </cell>
          <cell r="D723" t="str">
            <v>Notas De Serviço - Acesso Principal</v>
          </cell>
          <cell r="E723" t="str">
            <v>5 dias</v>
          </cell>
          <cell r="F723" t="str">
            <v>NA</v>
          </cell>
          <cell r="G723">
            <v>38929.333333333336</v>
          </cell>
          <cell r="H723">
            <v>38929.333333333336</v>
          </cell>
          <cell r="I723" t="str">
            <v>NA</v>
          </cell>
          <cell r="J723">
            <v>38933.729166666664</v>
          </cell>
          <cell r="K723">
            <v>38933.729166666664</v>
          </cell>
          <cell r="L723">
            <v>0.12</v>
          </cell>
          <cell r="M723">
            <v>2.75</v>
          </cell>
          <cell r="N723">
            <v>2.75</v>
          </cell>
          <cell r="O723">
            <v>0</v>
          </cell>
          <cell r="P723">
            <v>100</v>
          </cell>
          <cell r="Q723" t="str">
            <v>719II</v>
          </cell>
          <cell r="S723" t="str">
            <v>EQUIPE CIV</v>
          </cell>
          <cell r="T723">
            <v>38933</v>
          </cell>
        </row>
        <row r="724">
          <cell r="B724" t="str">
            <v>1.4.8</v>
          </cell>
          <cell r="C724" t="str">
            <v>570A</v>
          </cell>
          <cell r="D724" t="str">
            <v>Sala de Controle</v>
          </cell>
          <cell r="E724" t="str">
            <v>10 dias</v>
          </cell>
          <cell r="F724">
            <v>38845.375</v>
          </cell>
          <cell r="G724">
            <v>39055.333333333336</v>
          </cell>
          <cell r="H724" t="str">
            <v>NA</v>
          </cell>
          <cell r="I724">
            <v>38926.375</v>
          </cell>
          <cell r="J724">
            <v>39066.729166666664</v>
          </cell>
          <cell r="K724" t="str">
            <v>NA</v>
          </cell>
          <cell r="L724">
            <v>0.75</v>
          </cell>
          <cell r="M724">
            <v>17.13</v>
          </cell>
          <cell r="N724">
            <v>0</v>
          </cell>
          <cell r="O724">
            <v>0</v>
          </cell>
          <cell r="P724">
            <v>0</v>
          </cell>
          <cell r="T724">
            <v>39066</v>
          </cell>
        </row>
        <row r="725">
          <cell r="D725" t="str">
            <v>Projeto Básico</v>
          </cell>
          <cell r="E725" t="str">
            <v>7 dias</v>
          </cell>
          <cell r="F725">
            <v>38845.375</v>
          </cell>
          <cell r="G725">
            <v>39055.333333333336</v>
          </cell>
          <cell r="H725" t="str">
            <v>NA</v>
          </cell>
          <cell r="I725">
            <v>38888.375</v>
          </cell>
          <cell r="J725">
            <v>39063.729166666664</v>
          </cell>
          <cell r="K725" t="str">
            <v>NA</v>
          </cell>
          <cell r="L725">
            <v>0.25</v>
          </cell>
          <cell r="M725">
            <v>5.63</v>
          </cell>
          <cell r="N725">
            <v>0</v>
          </cell>
          <cell r="O725">
            <v>0</v>
          </cell>
          <cell r="P725">
            <v>0</v>
          </cell>
          <cell r="R725" t="str">
            <v>729II</v>
          </cell>
          <cell r="T725">
            <v>39063</v>
          </cell>
        </row>
        <row r="726">
          <cell r="D726" t="str">
            <v>Instrumentação</v>
          </cell>
          <cell r="E726" t="str">
            <v>7 dias</v>
          </cell>
          <cell r="F726">
            <v>38845.375</v>
          </cell>
          <cell r="G726">
            <v>39055.333333333336</v>
          </cell>
          <cell r="H726" t="str">
            <v>NA</v>
          </cell>
          <cell r="I726">
            <v>38888.375</v>
          </cell>
          <cell r="J726">
            <v>39063.729166666664</v>
          </cell>
          <cell r="K726" t="str">
            <v>NA</v>
          </cell>
          <cell r="L726">
            <v>0.25</v>
          </cell>
          <cell r="M726">
            <v>5.63</v>
          </cell>
          <cell r="N726">
            <v>0</v>
          </cell>
          <cell r="O726">
            <v>0</v>
          </cell>
          <cell r="P726">
            <v>0</v>
          </cell>
          <cell r="T726">
            <v>39063</v>
          </cell>
        </row>
        <row r="727">
          <cell r="B727" t="str">
            <v>BT.570.ET.01</v>
          </cell>
          <cell r="D727" t="str">
            <v>Especificação Técnica - Equipamentos/ Instrumentos</v>
          </cell>
          <cell r="E727" t="str">
            <v>6 dias</v>
          </cell>
          <cell r="F727">
            <v>38856.375</v>
          </cell>
          <cell r="G727">
            <v>39055.333333333336</v>
          </cell>
          <cell r="H727" t="str">
            <v>NA</v>
          </cell>
          <cell r="I727">
            <v>38888.375</v>
          </cell>
          <cell r="J727">
            <v>39062.729166666664</v>
          </cell>
          <cell r="K727" t="str">
            <v>NA</v>
          </cell>
          <cell r="L727">
            <v>0.11</v>
          </cell>
          <cell r="M727">
            <v>2.5</v>
          </cell>
          <cell r="N727">
            <v>0</v>
          </cell>
          <cell r="O727">
            <v>0</v>
          </cell>
          <cell r="P727">
            <v>0</v>
          </cell>
          <cell r="Q727" t="str">
            <v>684II</v>
          </cell>
          <cell r="S727" t="str">
            <v>EQUIPE TSA</v>
          </cell>
          <cell r="T727">
            <v>39062</v>
          </cell>
        </row>
        <row r="728">
          <cell r="B728" t="str">
            <v>BT.570.FD.01</v>
          </cell>
          <cell r="D728" t="str">
            <v>Folha De Dados</v>
          </cell>
          <cell r="E728" t="str">
            <v>7 dias</v>
          </cell>
          <cell r="F728">
            <v>38845.375</v>
          </cell>
          <cell r="G728">
            <v>39055.333333333336</v>
          </cell>
          <cell r="H728" t="str">
            <v>NA</v>
          </cell>
          <cell r="I728">
            <v>38856.375</v>
          </cell>
          <cell r="J728">
            <v>39063.729166666664</v>
          </cell>
          <cell r="K728" t="str">
            <v>NA</v>
          </cell>
          <cell r="L728">
            <v>0.14000000000000001</v>
          </cell>
          <cell r="M728">
            <v>3.13</v>
          </cell>
          <cell r="N728">
            <v>0</v>
          </cell>
          <cell r="O728">
            <v>0</v>
          </cell>
          <cell r="P728">
            <v>0</v>
          </cell>
          <cell r="Q728" t="str">
            <v>684II</v>
          </cell>
          <cell r="S728" t="str">
            <v>EQUIPE TSA</v>
          </cell>
          <cell r="T728">
            <v>39063</v>
          </cell>
        </row>
        <row r="729">
          <cell r="D729" t="str">
            <v>Projeto Detalhado</v>
          </cell>
          <cell r="E729" t="str">
            <v>10 dias</v>
          </cell>
          <cell r="F729">
            <v>38888.375</v>
          </cell>
          <cell r="G729">
            <v>39055.333333333336</v>
          </cell>
          <cell r="H729" t="str">
            <v>NA</v>
          </cell>
          <cell r="I729">
            <v>38926.375</v>
          </cell>
          <cell r="J729">
            <v>39066.729166666664</v>
          </cell>
          <cell r="K729" t="str">
            <v>NA</v>
          </cell>
          <cell r="L729">
            <v>0.5</v>
          </cell>
          <cell r="M729">
            <v>11.5</v>
          </cell>
          <cell r="N729">
            <v>0</v>
          </cell>
          <cell r="O729">
            <v>0</v>
          </cell>
          <cell r="P729">
            <v>0</v>
          </cell>
          <cell r="T729">
            <v>39066</v>
          </cell>
        </row>
        <row r="730">
          <cell r="D730" t="str">
            <v>Civil</v>
          </cell>
          <cell r="E730" t="str">
            <v>10 dias</v>
          </cell>
          <cell r="F730">
            <v>38888.375</v>
          </cell>
          <cell r="G730">
            <v>39055.333333333336</v>
          </cell>
          <cell r="H730" t="str">
            <v>NA</v>
          </cell>
          <cell r="I730">
            <v>38904.375</v>
          </cell>
          <cell r="J730">
            <v>39066.729166666664</v>
          </cell>
          <cell r="K730" t="str">
            <v>NA</v>
          </cell>
          <cell r="L730">
            <v>0.35</v>
          </cell>
          <cell r="M730">
            <v>8</v>
          </cell>
          <cell r="N730">
            <v>0</v>
          </cell>
          <cell r="O730">
            <v>0</v>
          </cell>
          <cell r="P730">
            <v>0</v>
          </cell>
          <cell r="T730">
            <v>39066</v>
          </cell>
        </row>
        <row r="731">
          <cell r="B731" t="str">
            <v>DC.570.DD.01</v>
          </cell>
          <cell r="D731" t="str">
            <v>Desenho De Detalhamento - Fundação, Vigas e Laje</v>
          </cell>
          <cell r="E731" t="str">
            <v>10 dias</v>
          </cell>
          <cell r="F731">
            <v>38888.375</v>
          </cell>
          <cell r="G731">
            <v>39055.333333333336</v>
          </cell>
          <cell r="H731" t="str">
            <v>NA</v>
          </cell>
          <cell r="I731">
            <v>38904.375</v>
          </cell>
          <cell r="J731">
            <v>39066.729166666664</v>
          </cell>
          <cell r="K731" t="str">
            <v>NA</v>
          </cell>
          <cell r="L731">
            <v>0.35</v>
          </cell>
          <cell r="M731">
            <v>8</v>
          </cell>
          <cell r="N731">
            <v>0</v>
          </cell>
          <cell r="O731">
            <v>0</v>
          </cell>
          <cell r="P731">
            <v>0</v>
          </cell>
          <cell r="Q731" t="str">
            <v>723II</v>
          </cell>
          <cell r="R731" t="str">
            <v>731II</v>
          </cell>
          <cell r="S731" t="str">
            <v>EQUIPE CIV</v>
          </cell>
          <cell r="T731">
            <v>39066</v>
          </cell>
        </row>
        <row r="732">
          <cell r="D732" t="str">
            <v>Elétrica</v>
          </cell>
          <cell r="E732" t="str">
            <v>3 dias</v>
          </cell>
          <cell r="F732">
            <v>38904.375</v>
          </cell>
          <cell r="G732">
            <v>39055.333333333336</v>
          </cell>
          <cell r="H732" t="str">
            <v>NA</v>
          </cell>
          <cell r="I732">
            <v>38911.375</v>
          </cell>
          <cell r="J732">
            <v>39057.729166666664</v>
          </cell>
          <cell r="K732" t="str">
            <v>NA</v>
          </cell>
          <cell r="L732">
            <v>0.02</v>
          </cell>
          <cell r="M732">
            <v>0.5</v>
          </cell>
          <cell r="N732">
            <v>0</v>
          </cell>
          <cell r="O732">
            <v>0</v>
          </cell>
          <cell r="P732">
            <v>0</v>
          </cell>
          <cell r="T732">
            <v>39057</v>
          </cell>
        </row>
        <row r="733">
          <cell r="B733" t="str">
            <v>DE.570.DD.01</v>
          </cell>
          <cell r="D733" t="str">
            <v>Desenho De Detalhamento - Malha De Aterramento</v>
          </cell>
          <cell r="E733" t="str">
            <v>3 dias</v>
          </cell>
          <cell r="F733">
            <v>38904.375</v>
          </cell>
          <cell r="G733">
            <v>39055.333333333336</v>
          </cell>
          <cell r="H733" t="str">
            <v>NA</v>
          </cell>
          <cell r="I733">
            <v>38909.375</v>
          </cell>
          <cell r="J733">
            <v>39057.729166666664</v>
          </cell>
          <cell r="K733" t="str">
            <v>NA</v>
          </cell>
          <cell r="L733">
            <v>0.02</v>
          </cell>
          <cell r="M733">
            <v>0.5</v>
          </cell>
          <cell r="N733">
            <v>0</v>
          </cell>
          <cell r="O733">
            <v>0</v>
          </cell>
          <cell r="P733">
            <v>0</v>
          </cell>
          <cell r="Q733" t="str">
            <v>729II</v>
          </cell>
          <cell r="R733">
            <v>740</v>
          </cell>
          <cell r="S733" t="str">
            <v>EQUIPE ELE</v>
          </cell>
          <cell r="T733">
            <v>39057</v>
          </cell>
        </row>
        <row r="734">
          <cell r="D734" t="str">
            <v>Instrumentação</v>
          </cell>
          <cell r="E734" t="str">
            <v>8 dias</v>
          </cell>
          <cell r="F734">
            <v>38911.375</v>
          </cell>
          <cell r="G734">
            <v>39055.333333333336</v>
          </cell>
          <cell r="H734" t="str">
            <v>NA</v>
          </cell>
          <cell r="I734">
            <v>38926.375</v>
          </cell>
          <cell r="J734">
            <v>39064.729166666664</v>
          </cell>
          <cell r="K734" t="str">
            <v>NA</v>
          </cell>
          <cell r="L734">
            <v>0.13</v>
          </cell>
          <cell r="M734">
            <v>3</v>
          </cell>
          <cell r="N734">
            <v>0</v>
          </cell>
          <cell r="O734">
            <v>0</v>
          </cell>
          <cell r="P734">
            <v>0</v>
          </cell>
          <cell r="T734">
            <v>39064</v>
          </cell>
        </row>
        <row r="735">
          <cell r="B735" t="str">
            <v>DT.570.DD.01</v>
          </cell>
          <cell r="D735" t="str">
            <v>Desenho De Detalhamento - Configuração Do Sistema</v>
          </cell>
          <cell r="E735" t="str">
            <v>8 dias</v>
          </cell>
          <cell r="F735">
            <v>38911.375</v>
          </cell>
          <cell r="G735">
            <v>39055.333333333336</v>
          </cell>
          <cell r="H735" t="str">
            <v>NA</v>
          </cell>
          <cell r="I735">
            <v>38923.375</v>
          </cell>
          <cell r="J735">
            <v>39064.729166666664</v>
          </cell>
          <cell r="K735" t="str">
            <v>NA</v>
          </cell>
          <cell r="L735">
            <v>0.13</v>
          </cell>
          <cell r="M735">
            <v>3</v>
          </cell>
          <cell r="N735">
            <v>0</v>
          </cell>
          <cell r="O735">
            <v>0</v>
          </cell>
          <cell r="P735">
            <v>0</v>
          </cell>
          <cell r="Q735" t="str">
            <v>684II</v>
          </cell>
          <cell r="S735" t="str">
            <v>EQUIPE TSA</v>
          </cell>
          <cell r="T735">
            <v>39064</v>
          </cell>
        </row>
        <row r="736">
          <cell r="B736" t="str">
            <v>1.4.9</v>
          </cell>
          <cell r="C736" t="str">
            <v>580A</v>
          </cell>
          <cell r="D736" t="str">
            <v>Sistema de Combate à Incêndio</v>
          </cell>
          <cell r="E736" t="str">
            <v>10 dias</v>
          </cell>
          <cell r="F736">
            <v>38881.375</v>
          </cell>
          <cell r="G736">
            <v>39050.333333333336</v>
          </cell>
          <cell r="H736" t="str">
            <v>NA</v>
          </cell>
          <cell r="I736">
            <v>38904.375</v>
          </cell>
          <cell r="J736">
            <v>39063.729166666664</v>
          </cell>
          <cell r="K736" t="str">
            <v>NA</v>
          </cell>
          <cell r="L736">
            <v>0.22</v>
          </cell>
          <cell r="M736">
            <v>5</v>
          </cell>
          <cell r="N736">
            <v>0</v>
          </cell>
          <cell r="O736">
            <v>0</v>
          </cell>
          <cell r="P736">
            <v>0</v>
          </cell>
          <cell r="T736">
            <v>39063</v>
          </cell>
        </row>
        <row r="737">
          <cell r="D737" t="str">
            <v>Projeto Detalhado</v>
          </cell>
          <cell r="E737" t="str">
            <v>10 dias</v>
          </cell>
          <cell r="F737">
            <v>38890.375</v>
          </cell>
          <cell r="G737">
            <v>39050.333333333336</v>
          </cell>
          <cell r="H737" t="str">
            <v>NA</v>
          </cell>
          <cell r="I737">
            <v>38904.375</v>
          </cell>
          <cell r="J737">
            <v>39063.729166666664</v>
          </cell>
          <cell r="K737" t="str">
            <v>NA</v>
          </cell>
          <cell r="L737">
            <v>0.22</v>
          </cell>
          <cell r="M737">
            <v>5</v>
          </cell>
          <cell r="N737">
            <v>0</v>
          </cell>
          <cell r="O737">
            <v>0</v>
          </cell>
          <cell r="P737">
            <v>0</v>
          </cell>
          <cell r="T737">
            <v>39063</v>
          </cell>
        </row>
        <row r="738">
          <cell r="D738" t="str">
            <v>Tubulação</v>
          </cell>
          <cell r="E738" t="str">
            <v>3 dias</v>
          </cell>
          <cell r="F738">
            <v>38890.375</v>
          </cell>
          <cell r="G738">
            <v>39050.333333333336</v>
          </cell>
          <cell r="H738" t="str">
            <v>NA</v>
          </cell>
          <cell r="I738">
            <v>38895.375</v>
          </cell>
          <cell r="J738">
            <v>39052.729166666664</v>
          </cell>
          <cell r="K738" t="str">
            <v>NA</v>
          </cell>
          <cell r="L738">
            <v>0.13</v>
          </cell>
          <cell r="M738">
            <v>3</v>
          </cell>
          <cell r="N738">
            <v>0</v>
          </cell>
          <cell r="O738">
            <v>0</v>
          </cell>
          <cell r="P738">
            <v>0</v>
          </cell>
          <cell r="T738">
            <v>39052</v>
          </cell>
        </row>
        <row r="739">
          <cell r="B739" t="str">
            <v>DH.580.RT.01</v>
          </cell>
          <cell r="D739" t="str">
            <v>Relatório Técnico - Análise Téc. Sistema De Incêndio</v>
          </cell>
          <cell r="E739" t="str">
            <v>3 dias</v>
          </cell>
          <cell r="F739">
            <v>38890.375</v>
          </cell>
          <cell r="G739">
            <v>39050.333333333336</v>
          </cell>
          <cell r="H739" t="str">
            <v>NA</v>
          </cell>
          <cell r="I739">
            <v>38895.375</v>
          </cell>
          <cell r="J739">
            <v>39052.729166666664</v>
          </cell>
          <cell r="K739" t="str">
            <v>NA</v>
          </cell>
          <cell r="L739">
            <v>0.13</v>
          </cell>
          <cell r="M739">
            <v>3</v>
          </cell>
          <cell r="N739">
            <v>0</v>
          </cell>
          <cell r="O739">
            <v>0</v>
          </cell>
          <cell r="P739">
            <v>0</v>
          </cell>
          <cell r="Q739" t="str">
            <v>674II</v>
          </cell>
          <cell r="S739" t="str">
            <v>EQUIPE TUB</v>
          </cell>
          <cell r="T739">
            <v>39052</v>
          </cell>
        </row>
        <row r="740">
          <cell r="D740" t="str">
            <v>Elétrica</v>
          </cell>
          <cell r="E740" t="str">
            <v>4 dias</v>
          </cell>
          <cell r="F740">
            <v>38890.375</v>
          </cell>
          <cell r="G740">
            <v>39058.333333333336</v>
          </cell>
          <cell r="H740" t="str">
            <v>NA</v>
          </cell>
          <cell r="I740">
            <v>38904.375</v>
          </cell>
          <cell r="J740">
            <v>39063.729166666664</v>
          </cell>
          <cell r="K740" t="str">
            <v>NA</v>
          </cell>
          <cell r="L740">
            <v>0.09</v>
          </cell>
          <cell r="M740">
            <v>2</v>
          </cell>
          <cell r="N740">
            <v>0</v>
          </cell>
          <cell r="O740">
            <v>0</v>
          </cell>
          <cell r="P740">
            <v>0</v>
          </cell>
          <cell r="T740">
            <v>39063</v>
          </cell>
        </row>
        <row r="741">
          <cell r="D741" t="str">
            <v>Desenho De Detalhamento</v>
          </cell>
          <cell r="E741" t="str">
            <v>4 dias</v>
          </cell>
          <cell r="F741">
            <v>38890.375</v>
          </cell>
          <cell r="G741">
            <v>39058.333333333336</v>
          </cell>
          <cell r="H741" t="str">
            <v>NA</v>
          </cell>
          <cell r="I741">
            <v>38902.375</v>
          </cell>
          <cell r="J741">
            <v>39063.729166666664</v>
          </cell>
          <cell r="K741" t="str">
            <v>NA</v>
          </cell>
          <cell r="L741">
            <v>0.09</v>
          </cell>
          <cell r="M741">
            <v>2</v>
          </cell>
          <cell r="N741">
            <v>0</v>
          </cell>
          <cell r="O741">
            <v>0</v>
          </cell>
          <cell r="P741">
            <v>0</v>
          </cell>
          <cell r="T741">
            <v>39063</v>
          </cell>
        </row>
        <row r="742">
          <cell r="B742" t="str">
            <v>DE.580.DD.01</v>
          </cell>
          <cell r="D742" t="str">
            <v>Distribuição De Força e Aterramento</v>
          </cell>
          <cell r="E742" t="str">
            <v>4 dias</v>
          </cell>
          <cell r="F742">
            <v>38890.375</v>
          </cell>
          <cell r="G742">
            <v>39058.333333333336</v>
          </cell>
          <cell r="H742" t="str">
            <v>NA</v>
          </cell>
          <cell r="I742">
            <v>38896.375</v>
          </cell>
          <cell r="J742">
            <v>39063.729166666664</v>
          </cell>
          <cell r="K742" t="str">
            <v>NA</v>
          </cell>
          <cell r="L742">
            <v>0.04</v>
          </cell>
          <cell r="M742">
            <v>1</v>
          </cell>
          <cell r="N742">
            <v>0</v>
          </cell>
          <cell r="O742">
            <v>0</v>
          </cell>
          <cell r="P742">
            <v>0</v>
          </cell>
          <cell r="Q742">
            <v>731</v>
          </cell>
          <cell r="R742" t="str">
            <v>741II</v>
          </cell>
          <cell r="S742" t="str">
            <v>EQUIPE ELE</v>
          </cell>
          <cell r="T742">
            <v>39063</v>
          </cell>
        </row>
        <row r="743">
          <cell r="B743" t="str">
            <v>DE.580.DD.02</v>
          </cell>
          <cell r="D743" t="str">
            <v>Iluminação</v>
          </cell>
          <cell r="E743" t="str">
            <v>4 dias</v>
          </cell>
          <cell r="F743">
            <v>38896.375</v>
          </cell>
          <cell r="G743">
            <v>39058.333333333336</v>
          </cell>
          <cell r="H743" t="str">
            <v>NA</v>
          </cell>
          <cell r="I743">
            <v>38902.375</v>
          </cell>
          <cell r="J743">
            <v>39063.729166666664</v>
          </cell>
          <cell r="K743" t="str">
            <v>NA</v>
          </cell>
          <cell r="L743">
            <v>0.04</v>
          </cell>
          <cell r="M743">
            <v>1</v>
          </cell>
          <cell r="N743">
            <v>0</v>
          </cell>
          <cell r="O743">
            <v>0</v>
          </cell>
          <cell r="P743">
            <v>0</v>
          </cell>
          <cell r="Q743" t="str">
            <v>740II</v>
          </cell>
          <cell r="S743" t="str">
            <v>EQUIPE ELE</v>
          </cell>
          <cell r="T743">
            <v>39063</v>
          </cell>
        </row>
        <row r="744">
          <cell r="B744" t="str">
            <v>1.4.10</v>
          </cell>
          <cell r="C744" t="str">
            <v>590A</v>
          </cell>
          <cell r="D744" t="str">
            <v>Instalações Provisórias</v>
          </cell>
          <cell r="E744" t="str">
            <v>7 dias</v>
          </cell>
          <cell r="F744" t="str">
            <v>NA</v>
          </cell>
          <cell r="G744">
            <v>38951.333333333336</v>
          </cell>
          <cell r="H744" t="str">
            <v>NA</v>
          </cell>
          <cell r="I744" t="str">
            <v>NA</v>
          </cell>
          <cell r="J744">
            <v>38959.729166666664</v>
          </cell>
          <cell r="K744" t="str">
            <v>NA</v>
          </cell>
          <cell r="L744">
            <v>0.17</v>
          </cell>
          <cell r="M744">
            <v>4</v>
          </cell>
          <cell r="N744">
            <v>0</v>
          </cell>
          <cell r="O744">
            <v>0</v>
          </cell>
          <cell r="P744">
            <v>0</v>
          </cell>
          <cell r="T744">
            <v>38959</v>
          </cell>
        </row>
        <row r="745">
          <cell r="D745" t="str">
            <v>Projeto Detalhado</v>
          </cell>
          <cell r="E745" t="str">
            <v>7 dias</v>
          </cell>
          <cell r="F745" t="str">
            <v>NA</v>
          </cell>
          <cell r="G745">
            <v>38951.333333333336</v>
          </cell>
          <cell r="H745" t="str">
            <v>NA</v>
          </cell>
          <cell r="I745" t="str">
            <v>NA</v>
          </cell>
          <cell r="J745">
            <v>38959.729166666664</v>
          </cell>
          <cell r="K745" t="str">
            <v>NA</v>
          </cell>
          <cell r="L745">
            <v>0.17</v>
          </cell>
          <cell r="M745">
            <v>4</v>
          </cell>
          <cell r="N745">
            <v>0</v>
          </cell>
          <cell r="O745">
            <v>0</v>
          </cell>
          <cell r="P745">
            <v>0</v>
          </cell>
          <cell r="T745">
            <v>38959</v>
          </cell>
        </row>
        <row r="746">
          <cell r="D746" t="str">
            <v>Civil</v>
          </cell>
          <cell r="E746" t="str">
            <v>7 dias</v>
          </cell>
          <cell r="F746" t="str">
            <v>NA</v>
          </cell>
          <cell r="G746">
            <v>38951.333333333336</v>
          </cell>
          <cell r="H746" t="str">
            <v>NA</v>
          </cell>
          <cell r="I746" t="str">
            <v>NA</v>
          </cell>
          <cell r="J746">
            <v>38959.729166666664</v>
          </cell>
          <cell r="K746" t="str">
            <v>NA</v>
          </cell>
          <cell r="L746">
            <v>0.17</v>
          </cell>
          <cell r="M746">
            <v>4</v>
          </cell>
          <cell r="N746">
            <v>0</v>
          </cell>
          <cell r="O746">
            <v>0</v>
          </cell>
          <cell r="P746">
            <v>0</v>
          </cell>
          <cell r="T746">
            <v>38959</v>
          </cell>
        </row>
        <row r="747">
          <cell r="B747" t="str">
            <v>DC.590.DD.01</v>
          </cell>
          <cell r="D747" t="str">
            <v>Desenho De Detalhamento - Casas Populares</v>
          </cell>
          <cell r="E747" t="str">
            <v>7 dias</v>
          </cell>
          <cell r="F747" t="str">
            <v>NA</v>
          </cell>
          <cell r="G747">
            <v>38951.333333333336</v>
          </cell>
          <cell r="H747" t="str">
            <v>NA</v>
          </cell>
          <cell r="I747" t="str">
            <v>NA</v>
          </cell>
          <cell r="J747">
            <v>38959.729166666664</v>
          </cell>
          <cell r="K747" t="str">
            <v>NA</v>
          </cell>
          <cell r="L747">
            <v>0.17</v>
          </cell>
          <cell r="M747">
            <v>4</v>
          </cell>
          <cell r="N747">
            <v>0</v>
          </cell>
          <cell r="O747">
            <v>0</v>
          </cell>
          <cell r="P747">
            <v>0</v>
          </cell>
          <cell r="Q747" t="str">
            <v>16II+77 dias</v>
          </cell>
          <cell r="S747" t="str">
            <v>EQUIPE ARQ</v>
          </cell>
          <cell r="T747">
            <v>38959</v>
          </cell>
        </row>
      </sheetData>
      <sheetData sheetId="12" refreshError="1">
        <row r="3">
          <cell r="B3" t="str">
            <v>COD</v>
          </cell>
          <cell r="C3" t="str">
            <v>DESCRIÇÃO DO DOCUMENTO</v>
          </cell>
          <cell r="D3" t="str">
            <v>PROJ</v>
          </cell>
          <cell r="E3" t="str">
            <v>FORM</v>
          </cell>
          <cell r="F3" t="str">
            <v>Descrição Do Documento</v>
          </cell>
          <cell r="G3" t="str">
            <v>Cod</v>
          </cell>
          <cell r="H3" t="str">
            <v>Proj</v>
          </cell>
          <cell r="I3" t="str">
            <v>Form</v>
          </cell>
        </row>
        <row r="4">
          <cell r="B4" t="str">
            <v>AA</v>
          </cell>
          <cell r="C4" t="str">
            <v>AVALIAÇÃO</v>
          </cell>
          <cell r="F4" t="str">
            <v>Avaliação</v>
          </cell>
          <cell r="G4" t="str">
            <v>AA</v>
          </cell>
          <cell r="H4">
            <v>0</v>
          </cell>
          <cell r="I4">
            <v>0</v>
          </cell>
        </row>
        <row r="5">
          <cell r="B5" t="str">
            <v>AC</v>
          </cell>
          <cell r="C5" t="str">
            <v>RELATÓRIO DE AÇÃO CORRETIVA</v>
          </cell>
          <cell r="F5" t="str">
            <v>Relatório De Ação Corretiva</v>
          </cell>
          <cell r="G5" t="str">
            <v>AC</v>
          </cell>
          <cell r="H5">
            <v>0</v>
          </cell>
          <cell r="I5">
            <v>0</v>
          </cell>
        </row>
        <row r="6">
          <cell r="B6" t="str">
            <v>AD</v>
          </cell>
          <cell r="C6" t="str">
            <v>AUTORIZAÇÃO DE DESPESAS</v>
          </cell>
          <cell r="F6" t="str">
            <v>Autorização De Despesas</v>
          </cell>
          <cell r="G6" t="str">
            <v>AD</v>
          </cell>
          <cell r="H6">
            <v>0</v>
          </cell>
          <cell r="I6">
            <v>0</v>
          </cell>
        </row>
        <row r="7">
          <cell r="B7" t="str">
            <v>AF</v>
          </cell>
          <cell r="C7" t="str">
            <v>ANÁLISE COMPARATIVA DE AVANÇO FÍSICO / FINANCEIRO</v>
          </cell>
          <cell r="F7" t="str">
            <v>Análise Comparativa De Avanço Físico/ Financeiro</v>
          </cell>
          <cell r="G7" t="str">
            <v>AF</v>
          </cell>
          <cell r="H7">
            <v>0</v>
          </cell>
          <cell r="I7">
            <v>0</v>
          </cell>
        </row>
        <row r="8">
          <cell r="B8" t="str">
            <v>AG</v>
          </cell>
          <cell r="C8" t="str">
            <v>ALVARÁS E INSCRIÇÕES</v>
          </cell>
          <cell r="F8" t="str">
            <v>Alvarás E Inscrições</v>
          </cell>
          <cell r="G8" t="str">
            <v>AG</v>
          </cell>
          <cell r="H8">
            <v>0</v>
          </cell>
          <cell r="I8">
            <v>0</v>
          </cell>
        </row>
        <row r="9">
          <cell r="B9" t="str">
            <v>AJ</v>
          </cell>
          <cell r="C9" t="str">
            <v>ARRANJOS / LAYOUT’S / PLANO DIRETOR</v>
          </cell>
          <cell r="D9" t="str">
            <v>BAS</v>
          </cell>
          <cell r="E9" t="str">
            <v>DES</v>
          </cell>
          <cell r="F9" t="str">
            <v>Arranjos/ Layout’s/ Plano Diretor</v>
          </cell>
          <cell r="G9" t="str">
            <v>AJ</v>
          </cell>
          <cell r="H9" t="str">
            <v>BAS</v>
          </cell>
          <cell r="I9" t="str">
            <v>DES</v>
          </cell>
        </row>
        <row r="10">
          <cell r="B10" t="str">
            <v>AL</v>
          </cell>
          <cell r="C10" t="str">
            <v>RELATÓRIO DE ANÁLISE CRÍTICA</v>
          </cell>
          <cell r="F10" t="str">
            <v>Relatório De Análise Crítica</v>
          </cell>
          <cell r="G10" t="str">
            <v>AL</v>
          </cell>
          <cell r="H10">
            <v>0</v>
          </cell>
          <cell r="I10">
            <v>0</v>
          </cell>
        </row>
        <row r="11">
          <cell r="B11" t="str">
            <v>AP</v>
          </cell>
          <cell r="C11" t="str">
            <v>RELATÓRIO DE ALTERAÇÃO DE PROJETO</v>
          </cell>
          <cell r="D11" t="str">
            <v>DET</v>
          </cell>
          <cell r="E11" t="str">
            <v>DOC</v>
          </cell>
          <cell r="F11" t="str">
            <v>Relatório De Alteração De Projeto</v>
          </cell>
          <cell r="G11" t="str">
            <v>AP</v>
          </cell>
          <cell r="H11" t="str">
            <v>DET</v>
          </cell>
          <cell r="I11" t="str">
            <v>DOC</v>
          </cell>
        </row>
        <row r="12">
          <cell r="B12" t="str">
            <v>AR</v>
          </cell>
          <cell r="C12" t="str">
            <v>ATA DE REUNIÃO</v>
          </cell>
          <cell r="F12" t="str">
            <v>Ata De Reunião</v>
          </cell>
          <cell r="G12" t="str">
            <v>AR</v>
          </cell>
          <cell r="H12">
            <v>0</v>
          </cell>
          <cell r="I12">
            <v>0</v>
          </cell>
        </row>
        <row r="13">
          <cell r="B13" t="str">
            <v>AT</v>
          </cell>
          <cell r="C13" t="str">
            <v>ATESTADO</v>
          </cell>
          <cell r="F13" t="str">
            <v>Atestado</v>
          </cell>
          <cell r="G13" t="str">
            <v>AT</v>
          </cell>
          <cell r="H13">
            <v>0</v>
          </cell>
          <cell r="I13">
            <v>0</v>
          </cell>
        </row>
        <row r="14">
          <cell r="B14" t="str">
            <v>AU</v>
          </cell>
          <cell r="C14" t="str">
            <v>RELATÓRIO DE AUDITORIA</v>
          </cell>
          <cell r="F14" t="str">
            <v>Relatório De Auditoria</v>
          </cell>
          <cell r="G14" t="str">
            <v>AU</v>
          </cell>
          <cell r="H14">
            <v>0</v>
          </cell>
          <cell r="I14">
            <v>0</v>
          </cell>
        </row>
        <row r="15">
          <cell r="B15" t="str">
            <v>BC</v>
          </cell>
          <cell r="C15" t="str">
            <v>BOLETIM DE CAIXA</v>
          </cell>
          <cell r="F15" t="str">
            <v>Boletim De Caixa</v>
          </cell>
          <cell r="G15" t="str">
            <v>BC</v>
          </cell>
          <cell r="H15">
            <v>0</v>
          </cell>
          <cell r="I15">
            <v>0</v>
          </cell>
        </row>
        <row r="16">
          <cell r="B16" t="str">
            <v>BD</v>
          </cell>
          <cell r="C16" t="str">
            <v>BANCO DE DADOS</v>
          </cell>
          <cell r="F16" t="str">
            <v>Banco De Dados</v>
          </cell>
          <cell r="G16" t="str">
            <v>BD</v>
          </cell>
          <cell r="H16">
            <v>0</v>
          </cell>
          <cell r="I16">
            <v>0</v>
          </cell>
        </row>
        <row r="17">
          <cell r="B17" t="str">
            <v>BF</v>
          </cell>
          <cell r="C17" t="str">
            <v>BENEFÍCIOS</v>
          </cell>
          <cell r="F17" t="str">
            <v>Benefícios</v>
          </cell>
          <cell r="G17" t="str">
            <v>BF</v>
          </cell>
          <cell r="H17">
            <v>0</v>
          </cell>
          <cell r="I17">
            <v>0</v>
          </cell>
        </row>
        <row r="18">
          <cell r="B18" t="str">
            <v>BL</v>
          </cell>
          <cell r="C18" t="str">
            <v>BALANÇO DE MASSAS</v>
          </cell>
          <cell r="D18" t="str">
            <v>BAS</v>
          </cell>
          <cell r="E18" t="str">
            <v>DES</v>
          </cell>
          <cell r="F18" t="str">
            <v>Balanço De Massas</v>
          </cell>
          <cell r="G18" t="str">
            <v>BL</v>
          </cell>
          <cell r="H18" t="str">
            <v>BAS</v>
          </cell>
          <cell r="I18" t="str">
            <v>DES</v>
          </cell>
        </row>
        <row r="19">
          <cell r="B19" t="str">
            <v>BM</v>
          </cell>
          <cell r="C19" t="str">
            <v>BOLETIM DE MEDIÇÃO</v>
          </cell>
          <cell r="F19" t="str">
            <v>Boletim De Medição</v>
          </cell>
          <cell r="G19" t="str">
            <v>BM</v>
          </cell>
          <cell r="H19">
            <v>0</v>
          </cell>
          <cell r="I19">
            <v>0</v>
          </cell>
        </row>
        <row r="20">
          <cell r="B20" t="str">
            <v>BS</v>
          </cell>
          <cell r="C20" t="str">
            <v>BOLETIM DE ACOMPANHAMENTO DE SERVIÇOS</v>
          </cell>
          <cell r="F20" t="str">
            <v>Boletim De Acompanhamento De Serviços</v>
          </cell>
          <cell r="G20" t="str">
            <v>BS</v>
          </cell>
          <cell r="H20">
            <v>0</v>
          </cell>
          <cell r="I20">
            <v>0</v>
          </cell>
        </row>
        <row r="21">
          <cell r="B21" t="str">
            <v>BU</v>
          </cell>
          <cell r="C21" t="str">
            <v>BALANÇO DE UTILIDADES</v>
          </cell>
          <cell r="D21" t="str">
            <v>BAS</v>
          </cell>
          <cell r="E21" t="str">
            <v>DES</v>
          </cell>
          <cell r="F21" t="str">
            <v>Balanço De Utilidades</v>
          </cell>
          <cell r="G21" t="str">
            <v>BU</v>
          </cell>
          <cell r="H21" t="str">
            <v>BAS</v>
          </cell>
          <cell r="I21" t="str">
            <v>DES</v>
          </cell>
        </row>
        <row r="22">
          <cell r="B22" t="str">
            <v>CA</v>
          </cell>
          <cell r="C22" t="str">
            <v>CARTA</v>
          </cell>
          <cell r="F22" t="str">
            <v>Carta</v>
          </cell>
          <cell r="G22" t="str">
            <v>CA</v>
          </cell>
          <cell r="H22">
            <v>0</v>
          </cell>
          <cell r="I22">
            <v>0</v>
          </cell>
        </row>
        <row r="23">
          <cell r="B23" t="str">
            <v>CE</v>
          </cell>
          <cell r="C23" t="str">
            <v>CONFIRMAÇÃO DE ENTENDIMENTO TELEFÔNICO</v>
          </cell>
          <cell r="F23" t="str">
            <v>Confirmação De Entendimento Telefônico</v>
          </cell>
          <cell r="G23" t="str">
            <v>CE</v>
          </cell>
          <cell r="H23">
            <v>0</v>
          </cell>
          <cell r="I23">
            <v>0</v>
          </cell>
        </row>
        <row r="24">
          <cell r="B24" t="str">
            <v>CF</v>
          </cell>
          <cell r="C24" t="str">
            <v>CADASTRO DE FORNECEDORES</v>
          </cell>
          <cell r="F24" t="str">
            <v>Cadastro De Fornecedores</v>
          </cell>
          <cell r="G24" t="str">
            <v>CF</v>
          </cell>
          <cell r="H24">
            <v>0</v>
          </cell>
          <cell r="I24">
            <v>0</v>
          </cell>
        </row>
        <row r="25">
          <cell r="B25" t="str">
            <v>CH</v>
          </cell>
          <cell r="C25" t="str">
            <v>CIPA/ ACIDENTE DO TRABALHO</v>
          </cell>
          <cell r="F25" t="str">
            <v>Cipa/ Acidente Do Trabalho</v>
          </cell>
          <cell r="G25" t="str">
            <v>CH</v>
          </cell>
          <cell r="H25">
            <v>0</v>
          </cell>
          <cell r="I25">
            <v>0</v>
          </cell>
        </row>
        <row r="26">
          <cell r="B26" t="str">
            <v>CI</v>
          </cell>
          <cell r="C26" t="str">
            <v>CORRESPONDÊNCIA INTERNA</v>
          </cell>
          <cell r="F26" t="str">
            <v>Correspondência Interna</v>
          </cell>
          <cell r="G26" t="str">
            <v>CI</v>
          </cell>
          <cell r="H26">
            <v>0</v>
          </cell>
          <cell r="I26">
            <v>0</v>
          </cell>
        </row>
        <row r="27">
          <cell r="B27" t="str">
            <v>CM</v>
          </cell>
          <cell r="C27" t="str">
            <v>CRITÉRIO DE MEDIÇÃO DE SERVIÇO</v>
          </cell>
          <cell r="D27" t="str">
            <v>BAS</v>
          </cell>
          <cell r="E27" t="str">
            <v>DOC</v>
          </cell>
          <cell r="F27" t="str">
            <v>Critério De Medição De Serviço</v>
          </cell>
          <cell r="G27" t="str">
            <v>CM</v>
          </cell>
          <cell r="H27" t="str">
            <v>BAS</v>
          </cell>
          <cell r="I27" t="str">
            <v>DOC</v>
          </cell>
        </row>
        <row r="28">
          <cell r="B28" t="str">
            <v>CN</v>
          </cell>
          <cell r="C28" t="str">
            <v>COMUNICAÇÃO DE NÃO CONFORMIDADE</v>
          </cell>
          <cell r="F28" t="str">
            <v>Comunicação De Não Conformidade</v>
          </cell>
          <cell r="G28" t="str">
            <v>CN</v>
          </cell>
          <cell r="H28">
            <v>0</v>
          </cell>
          <cell r="I28">
            <v>0</v>
          </cell>
        </row>
        <row r="29">
          <cell r="B29" t="str">
            <v>CP</v>
          </cell>
          <cell r="C29" t="str">
            <v>CRITÉRIO DE PROJETO</v>
          </cell>
          <cell r="D29" t="str">
            <v>BAS</v>
          </cell>
          <cell r="E29" t="str">
            <v>DOC</v>
          </cell>
          <cell r="F29" t="str">
            <v>Critério De Projeto</v>
          </cell>
          <cell r="G29" t="str">
            <v>CP</v>
          </cell>
          <cell r="H29" t="str">
            <v>BAS</v>
          </cell>
          <cell r="I29" t="str">
            <v>DOC</v>
          </cell>
        </row>
        <row r="30">
          <cell r="B30" t="str">
            <v>CR</v>
          </cell>
          <cell r="C30" t="str">
            <v>CRONOGRAMA</v>
          </cell>
          <cell r="F30" t="str">
            <v>Cronograma</v>
          </cell>
          <cell r="G30" t="str">
            <v>CR</v>
          </cell>
          <cell r="H30">
            <v>0</v>
          </cell>
          <cell r="I30">
            <v>0</v>
          </cell>
        </row>
        <row r="31">
          <cell r="B31" t="str">
            <v>CT</v>
          </cell>
          <cell r="C31" t="str">
            <v>CONTRATO</v>
          </cell>
          <cell r="F31" t="str">
            <v>Contrato</v>
          </cell>
          <cell r="G31" t="str">
            <v>CT</v>
          </cell>
          <cell r="H31">
            <v>0</v>
          </cell>
          <cell r="I31">
            <v>0</v>
          </cell>
        </row>
        <row r="32">
          <cell r="B32" t="str">
            <v>CT</v>
          </cell>
          <cell r="C32" t="str">
            <v>CONTRATO</v>
          </cell>
          <cell r="F32" t="str">
            <v>Contrato</v>
          </cell>
          <cell r="G32" t="str">
            <v>CT</v>
          </cell>
          <cell r="H32">
            <v>0</v>
          </cell>
          <cell r="I32">
            <v>0</v>
          </cell>
        </row>
        <row r="33">
          <cell r="B33" t="str">
            <v>DA</v>
          </cell>
          <cell r="C33" t="str">
            <v>DESCRIÇÃO E ANÁLISE DE CARGOS</v>
          </cell>
          <cell r="F33" t="str">
            <v>Descrição E Análise De Cargos</v>
          </cell>
          <cell r="G33" t="str">
            <v>DA</v>
          </cell>
          <cell r="H33">
            <v>0</v>
          </cell>
          <cell r="I33">
            <v>0</v>
          </cell>
        </row>
        <row r="34">
          <cell r="B34" t="str">
            <v>DB</v>
          </cell>
          <cell r="C34" t="str">
            <v>DESENHO BÁSICO</v>
          </cell>
          <cell r="D34" t="str">
            <v>BAS</v>
          </cell>
          <cell r="E34" t="str">
            <v>DES</v>
          </cell>
          <cell r="F34" t="str">
            <v>Desenho Básico</v>
          </cell>
          <cell r="G34" t="str">
            <v>DB</v>
          </cell>
          <cell r="H34" t="str">
            <v>BAS</v>
          </cell>
          <cell r="I34" t="str">
            <v>DES</v>
          </cell>
        </row>
        <row r="35">
          <cell r="B35" t="str">
            <v>DC</v>
          </cell>
          <cell r="C35" t="str">
            <v>DOSSIÊ PARCEIROS / CLIENTES / FORNECEDORES</v>
          </cell>
          <cell r="F35" t="str">
            <v>Dossiê Parceiros/ Clientes/ Fornecedores</v>
          </cell>
          <cell r="G35" t="str">
            <v>DC</v>
          </cell>
          <cell r="H35">
            <v>0</v>
          </cell>
          <cell r="I35">
            <v>0</v>
          </cell>
        </row>
        <row r="36">
          <cell r="B36" t="str">
            <v>DD</v>
          </cell>
          <cell r="C36" t="str">
            <v>DESENHO DE DETALHAMENTO</v>
          </cell>
          <cell r="D36" t="str">
            <v>DET</v>
          </cell>
          <cell r="E36" t="str">
            <v>DES</v>
          </cell>
          <cell r="F36" t="str">
            <v>Desenho De Detalhamento</v>
          </cell>
          <cell r="G36" t="str">
            <v>DD</v>
          </cell>
          <cell r="H36" t="str">
            <v>DET</v>
          </cell>
          <cell r="I36" t="str">
            <v>DES</v>
          </cell>
        </row>
        <row r="37">
          <cell r="B37" t="str">
            <v>DE</v>
          </cell>
          <cell r="C37" t="str">
            <v>DETALHES TÍPICOS</v>
          </cell>
          <cell r="D37" t="str">
            <v>DET</v>
          </cell>
          <cell r="E37" t="str">
            <v>DES</v>
          </cell>
          <cell r="F37" t="str">
            <v>Detalhes Típicos</v>
          </cell>
          <cell r="G37" t="str">
            <v>DE</v>
          </cell>
          <cell r="H37" t="str">
            <v>DET</v>
          </cell>
          <cell r="I37" t="str">
            <v>DES</v>
          </cell>
        </row>
        <row r="38">
          <cell r="B38" t="str">
            <v>DF</v>
          </cell>
          <cell r="C38" t="str">
            <v>DIAGRAMA FUNCIONAL</v>
          </cell>
          <cell r="D38" t="str">
            <v>DET</v>
          </cell>
          <cell r="E38" t="str">
            <v>DES</v>
          </cell>
          <cell r="F38" t="str">
            <v>Diagrama Funcional</v>
          </cell>
          <cell r="G38" t="str">
            <v>DF</v>
          </cell>
          <cell r="H38" t="str">
            <v>DET</v>
          </cell>
          <cell r="I38" t="str">
            <v>DES</v>
          </cell>
        </row>
        <row r="39">
          <cell r="B39" t="str">
            <v>DH</v>
          </cell>
          <cell r="C39" t="str">
            <v>DIAGRAMA DE MALHA (INSTRUMENTAÇÃO)</v>
          </cell>
          <cell r="D39" t="str">
            <v>BAS</v>
          </cell>
          <cell r="E39" t="str">
            <v>DES</v>
          </cell>
          <cell r="F39" t="str">
            <v>Diagrama De Malha (Instrumentação)</v>
          </cell>
          <cell r="G39" t="str">
            <v>DH</v>
          </cell>
          <cell r="H39" t="str">
            <v>BAS</v>
          </cell>
          <cell r="I39" t="str">
            <v>DES</v>
          </cell>
        </row>
        <row r="40">
          <cell r="B40" t="str">
            <v>DI</v>
          </cell>
          <cell r="C40" t="str">
            <v>DIAGRAMA DE INTERLIGAÇÃO</v>
          </cell>
          <cell r="D40" t="str">
            <v>DET</v>
          </cell>
          <cell r="E40" t="str">
            <v>DES</v>
          </cell>
          <cell r="F40" t="str">
            <v>Diagrama De Interligação</v>
          </cell>
          <cell r="G40" t="str">
            <v>DI</v>
          </cell>
          <cell r="H40" t="str">
            <v>DET</v>
          </cell>
          <cell r="I40" t="str">
            <v>DES</v>
          </cell>
        </row>
        <row r="41">
          <cell r="B41" t="str">
            <v>DL</v>
          </cell>
          <cell r="C41" t="str">
            <v>DIAGRAMA LÓGICO</v>
          </cell>
          <cell r="D41" t="str">
            <v>BAS</v>
          </cell>
          <cell r="E41" t="str">
            <v>DES</v>
          </cell>
          <cell r="F41" t="str">
            <v>Diagrama Lógico</v>
          </cell>
          <cell r="G41" t="str">
            <v>DL</v>
          </cell>
          <cell r="H41" t="str">
            <v>BAS</v>
          </cell>
          <cell r="I41" t="str">
            <v>DES</v>
          </cell>
        </row>
        <row r="42">
          <cell r="B42" t="str">
            <v>DM</v>
          </cell>
          <cell r="C42" t="str">
            <v>DIAGRAMA DE MONTAGEM</v>
          </cell>
          <cell r="D42" t="str">
            <v>DET</v>
          </cell>
          <cell r="E42" t="str">
            <v>DES</v>
          </cell>
          <cell r="F42" t="str">
            <v>Diagrama De Montagem</v>
          </cell>
          <cell r="G42" t="str">
            <v>DM</v>
          </cell>
          <cell r="H42" t="str">
            <v>DET</v>
          </cell>
          <cell r="I42" t="str">
            <v>DES</v>
          </cell>
        </row>
        <row r="43">
          <cell r="B43" t="str">
            <v>DP</v>
          </cell>
          <cell r="C43" t="str">
            <v>DESENHO DE PROJETO</v>
          </cell>
          <cell r="D43" t="str">
            <v>BAS</v>
          </cell>
          <cell r="E43" t="str">
            <v>DES</v>
          </cell>
          <cell r="F43" t="str">
            <v>Desenho De Projeto</v>
          </cell>
          <cell r="G43" t="str">
            <v>DP</v>
          </cell>
          <cell r="H43" t="str">
            <v>BAS</v>
          </cell>
          <cell r="I43" t="str">
            <v>DES</v>
          </cell>
        </row>
        <row r="44">
          <cell r="B44" t="str">
            <v>DT</v>
          </cell>
          <cell r="C44" t="str">
            <v>DIAGRAMA TRIFILAR</v>
          </cell>
          <cell r="D44" t="str">
            <v>DET</v>
          </cell>
          <cell r="E44" t="str">
            <v>DES</v>
          </cell>
          <cell r="F44" t="str">
            <v>Diagrama Trifilar</v>
          </cell>
          <cell r="G44" t="str">
            <v>DT</v>
          </cell>
          <cell r="H44" t="str">
            <v>DET</v>
          </cell>
          <cell r="I44" t="str">
            <v>DES</v>
          </cell>
        </row>
        <row r="45">
          <cell r="B45" t="str">
            <v>DU</v>
          </cell>
          <cell r="C45" t="str">
            <v>DIAGRAMA UNIFILAR</v>
          </cell>
          <cell r="D45" t="str">
            <v>DET</v>
          </cell>
          <cell r="E45" t="str">
            <v>DES</v>
          </cell>
          <cell r="F45" t="str">
            <v>Diagrama Unifilar</v>
          </cell>
          <cell r="G45" t="str">
            <v>DU</v>
          </cell>
          <cell r="H45" t="str">
            <v>DET</v>
          </cell>
          <cell r="I45" t="str">
            <v>DES</v>
          </cell>
        </row>
        <row r="46">
          <cell r="B46" t="str">
            <v>DV</v>
          </cell>
          <cell r="C46" t="str">
            <v>DIVERSOS</v>
          </cell>
          <cell r="F46" t="str">
            <v>Diversos</v>
          </cell>
          <cell r="G46" t="str">
            <v>DV</v>
          </cell>
          <cell r="H46">
            <v>0</v>
          </cell>
          <cell r="I46">
            <v>0</v>
          </cell>
        </row>
        <row r="47">
          <cell r="B47" t="str">
            <v>EA</v>
          </cell>
          <cell r="C47" t="str">
            <v>ESTRUTURA ANALÍTICA DE PROJETO – EAP</v>
          </cell>
          <cell r="F47" t="str">
            <v>Estrutura Analítica De Projeto – Eap</v>
          </cell>
          <cell r="G47" t="str">
            <v>EA</v>
          </cell>
          <cell r="H47">
            <v>0</v>
          </cell>
          <cell r="I47">
            <v>0</v>
          </cell>
        </row>
        <row r="48">
          <cell r="B48" t="str">
            <v>ED</v>
          </cell>
          <cell r="C48" t="str">
            <v>ESTUDOS / PLANOS</v>
          </cell>
          <cell r="D48" t="str">
            <v>BAS</v>
          </cell>
          <cell r="E48" t="str">
            <v>DOC</v>
          </cell>
          <cell r="F48" t="str">
            <v>Estudos / Planos</v>
          </cell>
          <cell r="G48" t="str">
            <v>ED</v>
          </cell>
          <cell r="H48" t="str">
            <v>BAS</v>
          </cell>
          <cell r="I48" t="str">
            <v>DOC</v>
          </cell>
        </row>
        <row r="49">
          <cell r="B49" t="str">
            <v>EM</v>
          </cell>
          <cell r="C49" t="str">
            <v>E-MAIL</v>
          </cell>
          <cell r="F49" t="str">
            <v>E-Mail</v>
          </cell>
          <cell r="G49" t="str">
            <v>EM</v>
          </cell>
          <cell r="H49">
            <v>0</v>
          </cell>
          <cell r="I49">
            <v>0</v>
          </cell>
        </row>
        <row r="50">
          <cell r="B50" t="str">
            <v>ES</v>
          </cell>
          <cell r="C50" t="str">
            <v>RELAÇÃO DE ENTRADAS / SAÍDAS</v>
          </cell>
          <cell r="D50" t="str">
            <v>DET</v>
          </cell>
          <cell r="E50" t="str">
            <v>DES</v>
          </cell>
          <cell r="F50" t="str">
            <v>Relação De Entradas/ Saídas</v>
          </cell>
          <cell r="G50" t="str">
            <v>ES</v>
          </cell>
          <cell r="H50" t="str">
            <v>DET</v>
          </cell>
          <cell r="I50" t="str">
            <v>DES</v>
          </cell>
        </row>
        <row r="51">
          <cell r="B51" t="str">
            <v>ET</v>
          </cell>
          <cell r="C51" t="str">
            <v>ESPECIFICAÇÃO TÉCNICA</v>
          </cell>
          <cell r="D51" t="str">
            <v>BAS</v>
          </cell>
          <cell r="E51" t="str">
            <v>DOC</v>
          </cell>
          <cell r="F51" t="str">
            <v>Especificação Técnica</v>
          </cell>
          <cell r="G51" t="str">
            <v>ET</v>
          </cell>
          <cell r="H51" t="str">
            <v>BAS</v>
          </cell>
          <cell r="I51" t="str">
            <v>DOC</v>
          </cell>
        </row>
        <row r="52">
          <cell r="B52" t="str">
            <v>EX</v>
          </cell>
          <cell r="C52" t="str">
            <v>PROGRAMA EXECUTÁVEL</v>
          </cell>
          <cell r="F52" t="str">
            <v>Programa Executável</v>
          </cell>
          <cell r="G52" t="str">
            <v>EX</v>
          </cell>
          <cell r="H52">
            <v>0</v>
          </cell>
          <cell r="I52">
            <v>0</v>
          </cell>
        </row>
        <row r="53">
          <cell r="B53" t="str">
            <v>FA</v>
          </cell>
          <cell r="C53" t="str">
            <v>FICHA DE ALTERAÇÃO DE FUNÇÃO E SALÁRIO (FAFS)</v>
          </cell>
          <cell r="F53" t="str">
            <v>Ficha De Alteração De Função E Salário (Fafs)</v>
          </cell>
          <cell r="G53" t="str">
            <v>FA</v>
          </cell>
          <cell r="H53">
            <v>0</v>
          </cell>
          <cell r="I53">
            <v>0</v>
          </cell>
        </row>
        <row r="54">
          <cell r="B54" t="str">
            <v>FD</v>
          </cell>
          <cell r="C54" t="str">
            <v>FOLHA DE DADOS</v>
          </cell>
          <cell r="D54" t="str">
            <v>BAS</v>
          </cell>
          <cell r="E54" t="str">
            <v>DOC</v>
          </cell>
          <cell r="F54" t="str">
            <v>Folha De Dados</v>
          </cell>
          <cell r="G54" t="str">
            <v>FD</v>
          </cell>
          <cell r="H54" t="str">
            <v>BAS</v>
          </cell>
          <cell r="I54" t="str">
            <v>DOC</v>
          </cell>
        </row>
        <row r="55">
          <cell r="B55" t="str">
            <v>FE</v>
          </cell>
          <cell r="C55" t="str">
            <v>FLUXOGRAMA DE ENGENHARIA</v>
          </cell>
          <cell r="D55" t="str">
            <v>BAS</v>
          </cell>
          <cell r="E55" t="str">
            <v>DES</v>
          </cell>
          <cell r="F55" t="str">
            <v>Fluxograma De Engenharia</v>
          </cell>
          <cell r="G55" t="str">
            <v>FE</v>
          </cell>
          <cell r="H55" t="str">
            <v>BAS</v>
          </cell>
          <cell r="I55" t="str">
            <v>DES</v>
          </cell>
        </row>
        <row r="56">
          <cell r="B56" t="str">
            <v>FG</v>
          </cell>
          <cell r="C56" t="str">
            <v>FLUXOGRAMA (GERAL)</v>
          </cell>
          <cell r="D56" t="str">
            <v>BAS</v>
          </cell>
          <cell r="E56" t="str">
            <v>DES</v>
          </cell>
          <cell r="F56" t="str">
            <v>Fluxograma (Geral)</v>
          </cell>
          <cell r="G56" t="str">
            <v>FG</v>
          </cell>
          <cell r="H56" t="str">
            <v>BAS</v>
          </cell>
          <cell r="I56" t="str">
            <v>DES</v>
          </cell>
        </row>
        <row r="57">
          <cell r="B57" t="str">
            <v>FL</v>
          </cell>
          <cell r="C57" t="str">
            <v>RELATÓRIO FLUXO DE CAIXA</v>
          </cell>
          <cell r="F57" t="str">
            <v>Relatório Fluxo De Caixa</v>
          </cell>
          <cell r="G57" t="str">
            <v>FL</v>
          </cell>
          <cell r="H57">
            <v>0</v>
          </cell>
          <cell r="I57">
            <v>0</v>
          </cell>
        </row>
        <row r="58">
          <cell r="B58" t="str">
            <v>FO</v>
          </cell>
          <cell r="C58" t="str">
            <v>PROGRAMA FONTE</v>
          </cell>
          <cell r="F58" t="str">
            <v>Programa Fonte</v>
          </cell>
          <cell r="G58" t="str">
            <v>FO</v>
          </cell>
          <cell r="H58">
            <v>0</v>
          </cell>
          <cell r="I58">
            <v>0</v>
          </cell>
        </row>
        <row r="59">
          <cell r="B59" t="str">
            <v>FP</v>
          </cell>
          <cell r="C59" t="str">
            <v>FLUXOGRAMA DE PROCESSO</v>
          </cell>
          <cell r="D59" t="str">
            <v>BAS</v>
          </cell>
          <cell r="E59" t="str">
            <v>DES</v>
          </cell>
          <cell r="F59" t="str">
            <v>Fluxograma De Processo</v>
          </cell>
          <cell r="G59" t="str">
            <v>FP</v>
          </cell>
          <cell r="H59" t="str">
            <v>BAS</v>
          </cell>
          <cell r="I59" t="str">
            <v>DES</v>
          </cell>
        </row>
        <row r="60">
          <cell r="B60" t="str">
            <v>FT</v>
          </cell>
          <cell r="C60" t="str">
            <v>FATURAS / NOTAS FISCAIS</v>
          </cell>
          <cell r="F60" t="str">
            <v>Faturas/ Notas Fiscais</v>
          </cell>
          <cell r="G60" t="str">
            <v>FT</v>
          </cell>
          <cell r="H60">
            <v>0</v>
          </cell>
          <cell r="I60">
            <v>0</v>
          </cell>
        </row>
        <row r="61">
          <cell r="B61" t="str">
            <v>FX</v>
          </cell>
          <cell r="C61" t="str">
            <v>FAX</v>
          </cell>
          <cell r="F61" t="str">
            <v>Fax</v>
          </cell>
          <cell r="G61" t="str">
            <v>FX</v>
          </cell>
          <cell r="H61">
            <v>0</v>
          </cell>
          <cell r="I61">
            <v>0</v>
          </cell>
        </row>
        <row r="62">
          <cell r="B62" t="str">
            <v>GF</v>
          </cell>
          <cell r="C62" t="str">
            <v>GRÁFICO</v>
          </cell>
          <cell r="F62" t="str">
            <v>Gráfico</v>
          </cell>
          <cell r="G62" t="str">
            <v>GF</v>
          </cell>
          <cell r="H62">
            <v>0</v>
          </cell>
          <cell r="I62">
            <v>0</v>
          </cell>
        </row>
        <row r="63">
          <cell r="B63" t="str">
            <v>GR</v>
          </cell>
          <cell r="C63" t="str">
            <v>GUIA DE REMESSA DE DOCUMENTOS</v>
          </cell>
          <cell r="F63" t="str">
            <v>Guia De Remessa De Documentos</v>
          </cell>
          <cell r="G63" t="str">
            <v>GR</v>
          </cell>
          <cell r="H63">
            <v>0</v>
          </cell>
          <cell r="I63">
            <v>0</v>
          </cell>
        </row>
        <row r="64">
          <cell r="B64" t="str">
            <v>HI</v>
          </cell>
          <cell r="C64" t="str">
            <v>HISTOGRAMA</v>
          </cell>
          <cell r="F64" t="str">
            <v>Histograma</v>
          </cell>
          <cell r="G64" t="str">
            <v>HI</v>
          </cell>
          <cell r="H64">
            <v>0</v>
          </cell>
          <cell r="I64">
            <v>0</v>
          </cell>
        </row>
        <row r="65">
          <cell r="B65" t="str">
            <v>HW</v>
          </cell>
          <cell r="C65" t="str">
            <v>FICHA DE HARDWARE</v>
          </cell>
          <cell r="F65" t="str">
            <v>Ficha De Hardware</v>
          </cell>
          <cell r="G65" t="str">
            <v>HW</v>
          </cell>
          <cell r="H65">
            <v>0</v>
          </cell>
          <cell r="I65">
            <v>0</v>
          </cell>
        </row>
        <row r="66">
          <cell r="B66" t="str">
            <v>IN</v>
          </cell>
          <cell r="C66" t="str">
            <v>CONTRATO SOCIAL E ALTERAÇÕES</v>
          </cell>
          <cell r="F66" t="str">
            <v>Contrato Social E Alterações</v>
          </cell>
          <cell r="G66" t="str">
            <v>IN</v>
          </cell>
          <cell r="H66">
            <v>0</v>
          </cell>
          <cell r="I66">
            <v>0</v>
          </cell>
        </row>
        <row r="67">
          <cell r="B67" t="str">
            <v>IS</v>
          </cell>
          <cell r="C67" t="str">
            <v>ISOMÉTRICO</v>
          </cell>
          <cell r="D67" t="str">
            <v>DET</v>
          </cell>
          <cell r="E67" t="str">
            <v>DES</v>
          </cell>
          <cell r="F67" t="str">
            <v>Isométrico</v>
          </cell>
          <cell r="G67" t="str">
            <v>IS</v>
          </cell>
          <cell r="H67" t="str">
            <v>DET</v>
          </cell>
          <cell r="I67" t="str">
            <v>DES</v>
          </cell>
        </row>
        <row r="68">
          <cell r="B68" t="str">
            <v>IT</v>
          </cell>
          <cell r="C68" t="str">
            <v>INSTRUÇÃO DE TRABALHO</v>
          </cell>
          <cell r="F68" t="str">
            <v>Instrução De Trabalho</v>
          </cell>
          <cell r="G68" t="str">
            <v>IT</v>
          </cell>
          <cell r="H68">
            <v>0</v>
          </cell>
          <cell r="I68">
            <v>0</v>
          </cell>
        </row>
        <row r="69">
          <cell r="B69" t="str">
            <v>LC</v>
          </cell>
          <cell r="C69" t="str">
            <v>LISTA DE LINHAS / CABOS</v>
          </cell>
          <cell r="D69" t="str">
            <v>DET</v>
          </cell>
          <cell r="E69" t="str">
            <v>DOC</v>
          </cell>
          <cell r="F69" t="str">
            <v>Lista De Linhas/ Cabos</v>
          </cell>
          <cell r="G69" t="str">
            <v>LC</v>
          </cell>
          <cell r="H69" t="str">
            <v>DET</v>
          </cell>
          <cell r="I69" t="str">
            <v>DOC</v>
          </cell>
        </row>
        <row r="70">
          <cell r="B70" t="str">
            <v>LD</v>
          </cell>
          <cell r="C70" t="str">
            <v>LISTA DE DOCUMENTOS</v>
          </cell>
          <cell r="F70" t="str">
            <v>Lista De Documentos</v>
          </cell>
          <cell r="G70" t="str">
            <v>LD</v>
          </cell>
          <cell r="H70">
            <v>0</v>
          </cell>
          <cell r="I70">
            <v>0</v>
          </cell>
        </row>
        <row r="71">
          <cell r="B71" t="str">
            <v>LE</v>
          </cell>
          <cell r="C71" t="str">
            <v>LISTA DE EQUIPAMENTOS / INSTRUMENTOS</v>
          </cell>
          <cell r="D71" t="str">
            <v>BAS</v>
          </cell>
          <cell r="E71" t="str">
            <v>DOC</v>
          </cell>
          <cell r="F71" t="str">
            <v>Lista De Equipamentos / Instrumentos</v>
          </cell>
          <cell r="G71" t="str">
            <v>LE</v>
          </cell>
          <cell r="H71" t="str">
            <v>BAS</v>
          </cell>
          <cell r="I71" t="str">
            <v>DOC</v>
          </cell>
        </row>
        <row r="72">
          <cell r="B72" t="str">
            <v>LF</v>
          </cell>
          <cell r="C72" t="str">
            <v>LISTA DE FERROS</v>
          </cell>
          <cell r="D72" t="str">
            <v>DET</v>
          </cell>
          <cell r="E72" t="str">
            <v>DOC</v>
          </cell>
          <cell r="F72" t="str">
            <v>Lista De Ferros</v>
          </cell>
          <cell r="G72" t="str">
            <v>LF</v>
          </cell>
          <cell r="H72" t="str">
            <v>DET</v>
          </cell>
          <cell r="I72" t="str">
            <v>DOC</v>
          </cell>
        </row>
        <row r="73">
          <cell r="B73" t="str">
            <v>LM</v>
          </cell>
          <cell r="C73" t="str">
            <v>LISTA DE MATERIAIS</v>
          </cell>
          <cell r="D73" t="str">
            <v>DET</v>
          </cell>
          <cell r="E73" t="str">
            <v>DOC</v>
          </cell>
          <cell r="F73" t="str">
            <v>Lista De Materiais</v>
          </cell>
          <cell r="G73" t="str">
            <v>LM</v>
          </cell>
          <cell r="H73" t="str">
            <v>DET</v>
          </cell>
          <cell r="I73" t="str">
            <v>DOC</v>
          </cell>
        </row>
        <row r="74">
          <cell r="B74" t="str">
            <v>LO</v>
          </cell>
          <cell r="C74" t="str">
            <v>LISTA DE DESPACHO</v>
          </cell>
          <cell r="F74" t="str">
            <v>Lista De Despacho</v>
          </cell>
          <cell r="G74" t="str">
            <v>LO</v>
          </cell>
          <cell r="H74">
            <v>0</v>
          </cell>
          <cell r="I74">
            <v>0</v>
          </cell>
        </row>
        <row r="75">
          <cell r="B75" t="str">
            <v>LP</v>
          </cell>
          <cell r="C75" t="str">
            <v>LISTA DE PENDÊNCIAS</v>
          </cell>
          <cell r="F75" t="str">
            <v>Lista De Pendências</v>
          </cell>
          <cell r="G75" t="str">
            <v>LP</v>
          </cell>
          <cell r="H75">
            <v>0</v>
          </cell>
          <cell r="I75">
            <v>0</v>
          </cell>
        </row>
        <row r="76">
          <cell r="B76" t="str">
            <v>LV</v>
          </cell>
          <cell r="C76" t="str">
            <v>LISTA DE VERIFICAÇÃO</v>
          </cell>
          <cell r="F76" t="str">
            <v>Lista De Verificação</v>
          </cell>
          <cell r="G76" t="str">
            <v>LV</v>
          </cell>
          <cell r="H76">
            <v>0</v>
          </cell>
          <cell r="I76">
            <v>0</v>
          </cell>
        </row>
        <row r="77">
          <cell r="B77" t="str">
            <v>MB</v>
          </cell>
          <cell r="C77" t="str">
            <v>MEDIÇÃO / NOTA DE DÉBITO</v>
          </cell>
          <cell r="F77" t="str">
            <v>Medição/ Nota De Débito</v>
          </cell>
          <cell r="G77" t="str">
            <v>MB</v>
          </cell>
          <cell r="H77">
            <v>0</v>
          </cell>
          <cell r="I77">
            <v>0</v>
          </cell>
        </row>
        <row r="78">
          <cell r="B78" t="str">
            <v>MC</v>
          </cell>
          <cell r="C78" t="str">
            <v>MEMÓRIA DE CÁLCULO</v>
          </cell>
          <cell r="D78" t="str">
            <v>DET</v>
          </cell>
          <cell r="E78" t="str">
            <v>DOC</v>
          </cell>
          <cell r="F78" t="str">
            <v>Memória De Cálculo</v>
          </cell>
          <cell r="G78" t="str">
            <v>MC</v>
          </cell>
          <cell r="H78" t="str">
            <v>DET</v>
          </cell>
          <cell r="I78" t="str">
            <v>DOC</v>
          </cell>
        </row>
        <row r="79">
          <cell r="B79" t="str">
            <v>MD</v>
          </cell>
          <cell r="C79" t="str">
            <v>MEMORIAL DESCRITIVO</v>
          </cell>
          <cell r="D79" t="str">
            <v>BAS</v>
          </cell>
          <cell r="E79" t="str">
            <v>DOC</v>
          </cell>
          <cell r="F79" t="str">
            <v>Memorial Descritivo</v>
          </cell>
          <cell r="G79" t="str">
            <v>MD</v>
          </cell>
          <cell r="H79" t="str">
            <v>BAS</v>
          </cell>
          <cell r="I79" t="str">
            <v>DOC</v>
          </cell>
        </row>
        <row r="80">
          <cell r="B80" t="str">
            <v>ME</v>
          </cell>
          <cell r="C80" t="str">
            <v>MUDANÇA DE ESCOPO</v>
          </cell>
          <cell r="F80" t="str">
            <v>Mudança De Escopo</v>
          </cell>
          <cell r="G80" t="str">
            <v>ME</v>
          </cell>
          <cell r="H80">
            <v>0</v>
          </cell>
          <cell r="I80">
            <v>0</v>
          </cell>
        </row>
        <row r="81">
          <cell r="B81" t="str">
            <v>MM</v>
          </cell>
          <cell r="C81" t="str">
            <v>MEMORANDO</v>
          </cell>
          <cell r="F81" t="str">
            <v>Memorando</v>
          </cell>
          <cell r="G81" t="str">
            <v>MM</v>
          </cell>
          <cell r="H81">
            <v>0</v>
          </cell>
          <cell r="I81">
            <v>0</v>
          </cell>
        </row>
        <row r="82">
          <cell r="B82" t="str">
            <v>MN</v>
          </cell>
          <cell r="C82" t="str">
            <v>MANUAIS / PROCEDIMENTOS</v>
          </cell>
          <cell r="F82" t="str">
            <v>Manuais/ Procedimentos</v>
          </cell>
          <cell r="G82" t="str">
            <v>MN</v>
          </cell>
          <cell r="H82">
            <v>0</v>
          </cell>
          <cell r="I82">
            <v>0</v>
          </cell>
        </row>
        <row r="83">
          <cell r="B83" t="str">
            <v>MO</v>
          </cell>
          <cell r="C83" t="str">
            <v>MANUAL DE OPERAÇÃO E / OU MANUTENÇÃO</v>
          </cell>
          <cell r="D83" t="str">
            <v>DET</v>
          </cell>
          <cell r="E83" t="str">
            <v>DOC</v>
          </cell>
          <cell r="F83" t="str">
            <v>Manual De Operação E/Ou Manutenção</v>
          </cell>
          <cell r="G83" t="str">
            <v>MO</v>
          </cell>
          <cell r="H83" t="str">
            <v>DET</v>
          </cell>
          <cell r="I83" t="str">
            <v>DOC</v>
          </cell>
        </row>
        <row r="84">
          <cell r="B84" t="str">
            <v>MP</v>
          </cell>
          <cell r="C84" t="str">
            <v>MALHA DE PROGRAMAÇÃO</v>
          </cell>
          <cell r="D84" t="str">
            <v>DET</v>
          </cell>
          <cell r="E84" t="str">
            <v>DOC</v>
          </cell>
          <cell r="F84" t="str">
            <v>Malha De Programação</v>
          </cell>
          <cell r="G84" t="str">
            <v>MP</v>
          </cell>
          <cell r="H84" t="str">
            <v>DET</v>
          </cell>
          <cell r="I84" t="str">
            <v>DOC</v>
          </cell>
        </row>
        <row r="85">
          <cell r="B85" t="str">
            <v>MQ</v>
          </cell>
          <cell r="C85" t="str">
            <v>MANUAL DA QUALIDADE</v>
          </cell>
          <cell r="F85" t="str">
            <v>Manual Da Qualidade</v>
          </cell>
          <cell r="G85" t="str">
            <v>MQ</v>
          </cell>
          <cell r="H85">
            <v>0</v>
          </cell>
          <cell r="I85">
            <v>0</v>
          </cell>
        </row>
        <row r="86">
          <cell r="B86" t="str">
            <v>MT</v>
          </cell>
          <cell r="C86" t="str">
            <v>MAPA DE CREDENCIAMENTO</v>
          </cell>
          <cell r="F86" t="str">
            <v>Mapa De Credenciamento</v>
          </cell>
          <cell r="G86" t="str">
            <v>MT</v>
          </cell>
          <cell r="H86">
            <v>0</v>
          </cell>
          <cell r="I86">
            <v>0</v>
          </cell>
        </row>
        <row r="87">
          <cell r="B87" t="str">
            <v>MU</v>
          </cell>
          <cell r="C87" t="str">
            <v>MANUAL DO USUÁRIO</v>
          </cell>
          <cell r="F87" t="str">
            <v>Manual Do Usuário</v>
          </cell>
          <cell r="G87" t="str">
            <v>MU</v>
          </cell>
          <cell r="H87">
            <v>0</v>
          </cell>
          <cell r="I87">
            <v>0</v>
          </cell>
        </row>
        <row r="88">
          <cell r="B88" t="str">
            <v>NA</v>
          </cell>
          <cell r="C88" t="str">
            <v>NADA CONSTA</v>
          </cell>
          <cell r="F88" t="str">
            <v>Nada Consta</v>
          </cell>
          <cell r="G88" t="str">
            <v>NA</v>
          </cell>
          <cell r="H88">
            <v>0</v>
          </cell>
          <cell r="I88">
            <v>0</v>
          </cell>
        </row>
        <row r="89">
          <cell r="B89" t="str">
            <v>NC</v>
          </cell>
          <cell r="C89" t="str">
            <v>NORMA DE COORDENAÇÃO</v>
          </cell>
          <cell r="F89" t="str">
            <v>Norma De Coordenação</v>
          </cell>
          <cell r="G89" t="str">
            <v>NC</v>
          </cell>
          <cell r="H89">
            <v>0</v>
          </cell>
          <cell r="I89">
            <v>0</v>
          </cell>
        </row>
        <row r="90">
          <cell r="B90" t="str">
            <v>NF</v>
          </cell>
          <cell r="C90" t="str">
            <v>RELATÓRIO / REGISTRO DE NÃO CONFORMIDADE</v>
          </cell>
          <cell r="F90" t="str">
            <v>Relatório/ Registro De Não Conformidade</v>
          </cell>
          <cell r="G90" t="str">
            <v>NF</v>
          </cell>
          <cell r="H90">
            <v>0</v>
          </cell>
          <cell r="I90">
            <v>0</v>
          </cell>
        </row>
        <row r="91">
          <cell r="B91" t="str">
            <v>NS</v>
          </cell>
          <cell r="C91" t="str">
            <v>NOTAS DE SERVIÇO</v>
          </cell>
          <cell r="D91" t="str">
            <v>BAS</v>
          </cell>
          <cell r="E91" t="str">
            <v>DOC</v>
          </cell>
          <cell r="F91" t="str">
            <v>Notas De Serviço</v>
          </cell>
          <cell r="G91" t="str">
            <v>NS</v>
          </cell>
          <cell r="H91" t="str">
            <v>BAS</v>
          </cell>
          <cell r="I91" t="str">
            <v>DOC</v>
          </cell>
        </row>
        <row r="92">
          <cell r="B92" t="str">
            <v>NT</v>
          </cell>
          <cell r="C92" t="str">
            <v>NORMAS TÉCNICAS</v>
          </cell>
          <cell r="D92" t="str">
            <v>BAS</v>
          </cell>
          <cell r="E92" t="str">
            <v>DOC</v>
          </cell>
          <cell r="F92" t="str">
            <v>Normas Técnicas</v>
          </cell>
          <cell r="G92" t="str">
            <v>NT</v>
          </cell>
          <cell r="H92" t="str">
            <v>BAS</v>
          </cell>
          <cell r="I92" t="str">
            <v>DOC</v>
          </cell>
        </row>
        <row r="93">
          <cell r="B93" t="str">
            <v>OC</v>
          </cell>
          <cell r="C93" t="str">
            <v>ORDEM DE COMPRA / AUTORIZAÇÃO DE SERVIÇO</v>
          </cell>
          <cell r="F93" t="str">
            <v>Ordem De Compra/ Autorização De Serviço</v>
          </cell>
          <cell r="G93" t="str">
            <v>OC</v>
          </cell>
          <cell r="H93">
            <v>0</v>
          </cell>
          <cell r="I93">
            <v>0</v>
          </cell>
        </row>
        <row r="94">
          <cell r="B94" t="str">
            <v>OG</v>
          </cell>
          <cell r="C94" t="str">
            <v>ORGANOGRAMAS</v>
          </cell>
          <cell r="F94" t="str">
            <v>Organogramas</v>
          </cell>
          <cell r="G94" t="str">
            <v>OG</v>
          </cell>
          <cell r="H94">
            <v>0</v>
          </cell>
          <cell r="I94">
            <v>0</v>
          </cell>
        </row>
        <row r="95">
          <cell r="B95" t="str">
            <v>OI</v>
          </cell>
          <cell r="C95" t="str">
            <v>ORÇAMENTO DE INVESTIMENTOS</v>
          </cell>
          <cell r="D95" t="str">
            <v>BAS</v>
          </cell>
          <cell r="E95" t="str">
            <v>DOC</v>
          </cell>
          <cell r="F95" t="str">
            <v>Orçamento De Investimentos</v>
          </cell>
          <cell r="G95" t="str">
            <v>OI</v>
          </cell>
          <cell r="H95" t="str">
            <v>BAS</v>
          </cell>
          <cell r="I95" t="str">
            <v>DOC</v>
          </cell>
        </row>
        <row r="96">
          <cell r="B96" t="str">
            <v>OR</v>
          </cell>
          <cell r="C96" t="str">
            <v>ORÇAMENTO</v>
          </cell>
          <cell r="F96" t="str">
            <v>Orçamento</v>
          </cell>
          <cell r="G96" t="str">
            <v>OR</v>
          </cell>
          <cell r="H96">
            <v>0</v>
          </cell>
          <cell r="I96">
            <v>0</v>
          </cell>
        </row>
        <row r="97">
          <cell r="B97" t="str">
            <v>OS</v>
          </cell>
          <cell r="C97" t="str">
            <v>ORDEM DE SERVIÇO</v>
          </cell>
          <cell r="F97" t="str">
            <v>Ordem De Serviço</v>
          </cell>
          <cell r="G97" t="str">
            <v>OS</v>
          </cell>
          <cell r="H97">
            <v>0</v>
          </cell>
          <cell r="I97">
            <v>0</v>
          </cell>
        </row>
        <row r="98">
          <cell r="B98" t="str">
            <v>PB</v>
          </cell>
          <cell r="C98" t="str">
            <v>PLANO DE BASES/ CARGAS</v>
          </cell>
          <cell r="D98" t="str">
            <v>BAS</v>
          </cell>
          <cell r="E98" t="str">
            <v>DOC</v>
          </cell>
          <cell r="F98" t="str">
            <v>Plano De Bases/ Cargas</v>
          </cell>
          <cell r="G98" t="str">
            <v>PB</v>
          </cell>
          <cell r="H98" t="str">
            <v>BAS</v>
          </cell>
          <cell r="I98" t="str">
            <v>DOC</v>
          </cell>
        </row>
        <row r="99">
          <cell r="B99" t="str">
            <v>PE</v>
          </cell>
          <cell r="C99" t="str">
            <v>PERIÓDICOS</v>
          </cell>
          <cell r="F99" t="str">
            <v>Periódicos</v>
          </cell>
          <cell r="G99" t="str">
            <v>PE</v>
          </cell>
          <cell r="H99">
            <v>0</v>
          </cell>
          <cell r="I99">
            <v>0</v>
          </cell>
        </row>
        <row r="100">
          <cell r="B100" t="str">
            <v>PF</v>
          </cell>
          <cell r="C100" t="str">
            <v>PADRÕES / FORMULÁRIOS</v>
          </cell>
          <cell r="F100" t="str">
            <v>Padrões/ Formulários</v>
          </cell>
          <cell r="G100" t="str">
            <v>PF</v>
          </cell>
          <cell r="H100">
            <v>0</v>
          </cell>
          <cell r="I100">
            <v>0</v>
          </cell>
        </row>
        <row r="101">
          <cell r="B101" t="str">
            <v>PI</v>
          </cell>
          <cell r="C101" t="str">
            <v>PROGRAMA DE INSPEÇÃO E TESTES</v>
          </cell>
          <cell r="D101" t="str">
            <v>DET</v>
          </cell>
          <cell r="E101" t="str">
            <v>DOC</v>
          </cell>
          <cell r="F101" t="str">
            <v>Programa De Inspeção E Testes</v>
          </cell>
          <cell r="G101" t="str">
            <v>PI</v>
          </cell>
          <cell r="H101" t="str">
            <v>DET</v>
          </cell>
          <cell r="I101" t="str">
            <v>DOC</v>
          </cell>
        </row>
        <row r="102">
          <cell r="B102" t="str">
            <v>PJ</v>
          </cell>
          <cell r="C102" t="str">
            <v>PESQUISA DE LEVANTAMENTO DE NECESSIDADES DE TREINAMENTO</v>
          </cell>
          <cell r="F102" t="str">
            <v>Pesquisa De Levantamento De Necessidades De Treinamento</v>
          </cell>
          <cell r="G102" t="str">
            <v>PJ</v>
          </cell>
          <cell r="H102">
            <v>0</v>
          </cell>
          <cell r="I102">
            <v>0</v>
          </cell>
        </row>
        <row r="103">
          <cell r="B103" t="str">
            <v>PL</v>
          </cell>
          <cell r="C103" t="str">
            <v>PLANO DE AUDITORIA</v>
          </cell>
          <cell r="F103" t="str">
            <v>Plano De Auditoria</v>
          </cell>
          <cell r="G103" t="str">
            <v>PL</v>
          </cell>
          <cell r="H103">
            <v>0</v>
          </cell>
          <cell r="I103">
            <v>0</v>
          </cell>
        </row>
        <row r="104">
          <cell r="B104" t="str">
            <v>PM</v>
          </cell>
          <cell r="C104" t="str">
            <v>PROGRAMAÇÃO</v>
          </cell>
          <cell r="F104" t="str">
            <v>Programação</v>
          </cell>
          <cell r="G104" t="str">
            <v>PM</v>
          </cell>
          <cell r="H104">
            <v>0</v>
          </cell>
          <cell r="I104">
            <v>0</v>
          </cell>
        </row>
        <row r="105">
          <cell r="B105" t="str">
            <v>PN</v>
          </cell>
          <cell r="C105" t="str">
            <v>PLANO DE CONTAS</v>
          </cell>
          <cell r="F105" t="str">
            <v>Plano De Contas</v>
          </cell>
          <cell r="G105" t="str">
            <v>PN</v>
          </cell>
          <cell r="H105">
            <v>0</v>
          </cell>
          <cell r="I105">
            <v>0</v>
          </cell>
        </row>
        <row r="106">
          <cell r="B106" t="str">
            <v>PO</v>
          </cell>
          <cell r="C106" t="str">
            <v>PROPOSTA</v>
          </cell>
          <cell r="F106" t="str">
            <v>Proposta</v>
          </cell>
          <cell r="G106" t="str">
            <v>PO</v>
          </cell>
          <cell r="H106">
            <v>0</v>
          </cell>
          <cell r="I106">
            <v>0</v>
          </cell>
        </row>
        <row r="107">
          <cell r="B107" t="str">
            <v>PQ</v>
          </cell>
          <cell r="C107" t="str">
            <v>PLANILHA DE QUANTITATIVOS</v>
          </cell>
          <cell r="D107" t="str">
            <v>DET</v>
          </cell>
          <cell r="E107" t="str">
            <v>DOC</v>
          </cell>
          <cell r="F107" t="str">
            <v>Planilha De Quantitativos</v>
          </cell>
          <cell r="G107" t="str">
            <v>PQ</v>
          </cell>
          <cell r="H107" t="str">
            <v>DET</v>
          </cell>
          <cell r="I107" t="str">
            <v>DOC</v>
          </cell>
        </row>
        <row r="108">
          <cell r="B108" t="str">
            <v>PR</v>
          </cell>
          <cell r="C108" t="str">
            <v>PRAD - PLANO DE RECUPERAÇÃO DE ÁREAS DEGRADADAS</v>
          </cell>
          <cell r="D108" t="str">
            <v>DET</v>
          </cell>
          <cell r="E108" t="str">
            <v>DOC</v>
          </cell>
          <cell r="F108" t="str">
            <v>Prad - Plano De Recuperação De Áreas Degradadas</v>
          </cell>
          <cell r="G108" t="str">
            <v>PR</v>
          </cell>
          <cell r="H108" t="str">
            <v>DET</v>
          </cell>
          <cell r="I108" t="str">
            <v>DOC</v>
          </cell>
        </row>
        <row r="109">
          <cell r="B109" t="str">
            <v>PS</v>
          </cell>
          <cell r="C109" t="str">
            <v>PLANOS DE SONDAGEM</v>
          </cell>
          <cell r="D109" t="str">
            <v>BAS</v>
          </cell>
          <cell r="E109" t="str">
            <v>DOC</v>
          </cell>
          <cell r="F109" t="str">
            <v>Planos De Sondagem</v>
          </cell>
          <cell r="G109" t="str">
            <v>PS</v>
          </cell>
          <cell r="H109" t="str">
            <v>BAS</v>
          </cell>
          <cell r="I109" t="str">
            <v>DOC</v>
          </cell>
        </row>
        <row r="110">
          <cell r="B110" t="str">
            <v>PT</v>
          </cell>
          <cell r="C110" t="str">
            <v>PARECER TÉCNICO</v>
          </cell>
          <cell r="D110" t="str">
            <v>DET</v>
          </cell>
          <cell r="E110" t="str">
            <v>DOC</v>
          </cell>
          <cell r="F110" t="str">
            <v>Parecer Técnico</v>
          </cell>
          <cell r="G110" t="str">
            <v>PT</v>
          </cell>
          <cell r="H110" t="str">
            <v>DET</v>
          </cell>
          <cell r="I110" t="str">
            <v>DOC</v>
          </cell>
        </row>
        <row r="111">
          <cell r="B111" t="str">
            <v>PU</v>
          </cell>
          <cell r="C111" t="str">
            <v>PROCURAÇÃO</v>
          </cell>
          <cell r="F111" t="str">
            <v>Procuração</v>
          </cell>
          <cell r="G111" t="str">
            <v>PU</v>
          </cell>
          <cell r="H111">
            <v>0</v>
          </cell>
          <cell r="I111">
            <v>0</v>
          </cell>
        </row>
        <row r="112">
          <cell r="B112" t="str">
            <v>PV</v>
          </cell>
          <cell r="C112" t="str">
            <v>PLANO DE METAS</v>
          </cell>
          <cell r="F112" t="str">
            <v>Plano De Metas</v>
          </cell>
          <cell r="G112" t="str">
            <v>PV</v>
          </cell>
          <cell r="H112">
            <v>0</v>
          </cell>
          <cell r="I112">
            <v>0</v>
          </cell>
        </row>
        <row r="113">
          <cell r="B113" t="str">
            <v>PX</v>
          </cell>
          <cell r="C113" t="str">
            <v>PROCEDIMENTOS GERAIS (PROJETO, GERENCIAMENTO E SUPRIMENTO)</v>
          </cell>
          <cell r="F113" t="str">
            <v>Procedimentos Gerais (Projeto, Gerenciamento E Suprimento)</v>
          </cell>
          <cell r="G113" t="str">
            <v>PX</v>
          </cell>
          <cell r="H113">
            <v>0</v>
          </cell>
          <cell r="I113">
            <v>0</v>
          </cell>
        </row>
        <row r="114">
          <cell r="B114" t="str">
            <v>QP</v>
          </cell>
          <cell r="C114" t="str">
            <v>QUADRO DE PESSOAL</v>
          </cell>
          <cell r="F114" t="str">
            <v>Quadro De Pessoal</v>
          </cell>
          <cell r="G114" t="str">
            <v>QP</v>
          </cell>
          <cell r="H114">
            <v>0</v>
          </cell>
          <cell r="I114">
            <v>0</v>
          </cell>
        </row>
        <row r="115">
          <cell r="B115" t="str">
            <v>RD</v>
          </cell>
          <cell r="C115" t="str">
            <v>RELATÓRIO DE DILIGENCIAMENTO / INSPEÇÃO</v>
          </cell>
          <cell r="D115" t="str">
            <v>DET</v>
          </cell>
          <cell r="E115" t="str">
            <v>DOC</v>
          </cell>
          <cell r="F115" t="str">
            <v>Relatório De Diligenciamento/ Inspeção</v>
          </cell>
          <cell r="G115" t="str">
            <v>RD</v>
          </cell>
          <cell r="H115" t="str">
            <v>DET</v>
          </cell>
          <cell r="I115" t="str">
            <v>DOC</v>
          </cell>
        </row>
        <row r="116">
          <cell r="B116" t="str">
            <v>RE</v>
          </cell>
          <cell r="C116" t="str">
            <v>RESUMO DE ATIVIDADES DO EMPREENDIMENTO</v>
          </cell>
          <cell r="F116" t="str">
            <v>Resumo De Atividades Do Empreendimento</v>
          </cell>
          <cell r="G116" t="str">
            <v>RE</v>
          </cell>
          <cell r="H116">
            <v>0</v>
          </cell>
          <cell r="I116">
            <v>0</v>
          </cell>
        </row>
        <row r="117">
          <cell r="B117" t="str">
            <v>RG</v>
          </cell>
          <cell r="C117" t="str">
            <v>RELATÓRIO GERENCIAL</v>
          </cell>
          <cell r="F117" t="str">
            <v>Relatório Gerencial</v>
          </cell>
          <cell r="G117" t="str">
            <v>RG</v>
          </cell>
          <cell r="H117">
            <v>0</v>
          </cell>
          <cell r="I117">
            <v>0</v>
          </cell>
        </row>
        <row r="118">
          <cell r="B118" t="str">
            <v>RJ</v>
          </cell>
          <cell r="C118" t="str">
            <v>REGISTRO DE TREINAMENTO NO TRABALHO</v>
          </cell>
          <cell r="F118" t="str">
            <v>Registro De Treinamento No Trabalho</v>
          </cell>
          <cell r="G118" t="str">
            <v>RJ</v>
          </cell>
          <cell r="H118">
            <v>0</v>
          </cell>
          <cell r="I118">
            <v>0</v>
          </cell>
        </row>
        <row r="119">
          <cell r="B119" t="str">
            <v>RM</v>
          </cell>
          <cell r="C119" t="str">
            <v>REQUISIÇÃO DE MATERIAIS</v>
          </cell>
          <cell r="D119" t="str">
            <v>DET</v>
          </cell>
          <cell r="E119" t="str">
            <v>DOC</v>
          </cell>
          <cell r="F119" t="str">
            <v>Requisição De Materiais</v>
          </cell>
          <cell r="G119" t="str">
            <v>RM</v>
          </cell>
          <cell r="H119" t="str">
            <v>DET</v>
          </cell>
          <cell r="I119" t="str">
            <v>DOC</v>
          </cell>
        </row>
        <row r="120">
          <cell r="B120" t="str">
            <v>RN</v>
          </cell>
          <cell r="C120" t="str">
            <v>RELATÓRIO DE COMERCIALIZAÇÃO</v>
          </cell>
          <cell r="F120" t="str">
            <v>Relatório De Comercialização</v>
          </cell>
          <cell r="G120" t="str">
            <v>RN</v>
          </cell>
          <cell r="H120">
            <v>0</v>
          </cell>
          <cell r="I120">
            <v>0</v>
          </cell>
        </row>
        <row r="121">
          <cell r="B121" t="str">
            <v>RO</v>
          </cell>
          <cell r="C121" t="str">
            <v>RELATÓRIO DIÁRIO DE OBRAS</v>
          </cell>
          <cell r="D121" t="str">
            <v>DET</v>
          </cell>
          <cell r="E121" t="str">
            <v>DOC</v>
          </cell>
          <cell r="F121" t="str">
            <v>Relatório Diário De Obras</v>
          </cell>
          <cell r="G121" t="str">
            <v>RO</v>
          </cell>
          <cell r="H121" t="str">
            <v>DET</v>
          </cell>
          <cell r="I121" t="str">
            <v>DOC</v>
          </cell>
        </row>
        <row r="122">
          <cell r="B122" t="str">
            <v>RP</v>
          </cell>
          <cell r="C122" t="str">
            <v>RELATÓRIO DE ANÁLISE DE PROPOSTAS</v>
          </cell>
          <cell r="D122" t="str">
            <v>DET</v>
          </cell>
          <cell r="E122" t="str">
            <v>DOC</v>
          </cell>
          <cell r="F122" t="str">
            <v>Relatório De Análise De Propostas</v>
          </cell>
          <cell r="G122" t="str">
            <v>RP</v>
          </cell>
          <cell r="H122" t="str">
            <v>DET</v>
          </cell>
          <cell r="I122" t="str">
            <v>DOC</v>
          </cell>
        </row>
        <row r="123">
          <cell r="B123" t="str">
            <v>RS</v>
          </cell>
          <cell r="C123" t="str">
            <v>RESOLUÇÕES</v>
          </cell>
          <cell r="F123" t="str">
            <v>Resoluções</v>
          </cell>
          <cell r="G123" t="str">
            <v>RS</v>
          </cell>
          <cell r="H123">
            <v>0</v>
          </cell>
          <cell r="I123">
            <v>0</v>
          </cell>
        </row>
        <row r="124">
          <cell r="B124" t="str">
            <v>RT</v>
          </cell>
          <cell r="C124" t="str">
            <v>RELATÓRIO TÉCNICO</v>
          </cell>
          <cell r="D124" t="str">
            <v>DET</v>
          </cell>
          <cell r="E124" t="str">
            <v>DOC</v>
          </cell>
          <cell r="F124" t="str">
            <v>Relatório Técnico</v>
          </cell>
          <cell r="G124" t="str">
            <v>RT</v>
          </cell>
          <cell r="H124" t="str">
            <v>DET</v>
          </cell>
          <cell r="I124" t="str">
            <v>DOC</v>
          </cell>
        </row>
        <row r="125">
          <cell r="B125" t="str">
            <v>RU</v>
          </cell>
          <cell r="C125" t="str">
            <v>RELAÇÃO DE FUNCIONÁRIOS</v>
          </cell>
          <cell r="F125" t="str">
            <v>Relação De Funcionários</v>
          </cell>
          <cell r="G125" t="str">
            <v>RU</v>
          </cell>
          <cell r="H125">
            <v>0</v>
          </cell>
          <cell r="I125">
            <v>0</v>
          </cell>
        </row>
        <row r="126">
          <cell r="B126" t="str">
            <v>RV</v>
          </cell>
          <cell r="C126" t="str">
            <v>RELATÓRIO FOTOGRÁFICO / VIAGEM</v>
          </cell>
          <cell r="D126" t="str">
            <v>DET</v>
          </cell>
          <cell r="E126" t="str">
            <v>DOC</v>
          </cell>
          <cell r="F126" t="str">
            <v>Relatório Fotográfico/ Viagem</v>
          </cell>
          <cell r="G126" t="str">
            <v>RV</v>
          </cell>
          <cell r="H126" t="str">
            <v>DET</v>
          </cell>
          <cell r="I126" t="str">
            <v>DOC</v>
          </cell>
        </row>
        <row r="127">
          <cell r="B127" t="str">
            <v>RX</v>
          </cell>
          <cell r="C127" t="str">
            <v>RELATÓRIO DE RECLAMAÇÕES DO CLIENTE</v>
          </cell>
          <cell r="F127" t="str">
            <v>Relatório De Reclamações Do Cliente</v>
          </cell>
          <cell r="G127" t="str">
            <v>RX</v>
          </cell>
          <cell r="H127">
            <v>0</v>
          </cell>
          <cell r="I127">
            <v>0</v>
          </cell>
        </row>
        <row r="128">
          <cell r="B128" t="str">
            <v>RY</v>
          </cell>
          <cell r="C128" t="str">
            <v>RECIBOS</v>
          </cell>
          <cell r="F128" t="str">
            <v>Recibos</v>
          </cell>
          <cell r="G128" t="str">
            <v>RY</v>
          </cell>
          <cell r="H128">
            <v>0</v>
          </cell>
          <cell r="I128">
            <v>0</v>
          </cell>
        </row>
        <row r="129">
          <cell r="B129" t="str">
            <v>RZ</v>
          </cell>
          <cell r="C129" t="str">
            <v>REQUISIÇÃO DE COMPRA</v>
          </cell>
          <cell r="D129" t="str">
            <v>BAS</v>
          </cell>
          <cell r="E129" t="str">
            <v>DOC</v>
          </cell>
          <cell r="F129" t="str">
            <v>Requisição De Compra</v>
          </cell>
          <cell r="G129" t="str">
            <v>RZ</v>
          </cell>
          <cell r="H129" t="str">
            <v>BAS</v>
          </cell>
          <cell r="I129" t="str">
            <v>DOC</v>
          </cell>
        </row>
        <row r="130">
          <cell r="B130" t="str">
            <v>SA</v>
          </cell>
          <cell r="C130" t="str">
            <v>SOLICITAÇÃO DE ADMISSÃO DE EMPREGADOS E ESTAGIÁRIOS</v>
          </cell>
          <cell r="F130" t="str">
            <v>Solicitação De Admissão De Empregados E Estagiários</v>
          </cell>
          <cell r="G130" t="str">
            <v>SA</v>
          </cell>
          <cell r="H130">
            <v>0</v>
          </cell>
          <cell r="I130">
            <v>0</v>
          </cell>
        </row>
        <row r="131">
          <cell r="B131" t="str">
            <v>SF</v>
          </cell>
          <cell r="C131" t="str">
            <v>RELAÇÃO DE SOFTWARE</v>
          </cell>
          <cell r="F131" t="str">
            <v>Relação De Software</v>
          </cell>
          <cell r="G131" t="str">
            <v>SF</v>
          </cell>
          <cell r="H131">
            <v>0</v>
          </cell>
          <cell r="I131">
            <v>0</v>
          </cell>
        </row>
        <row r="132">
          <cell r="B132" t="str">
            <v>SS</v>
          </cell>
          <cell r="C132" t="str">
            <v>SOLICITAÇÃO DE SERVIÇOS</v>
          </cell>
          <cell r="F132" t="str">
            <v>Solicitação De Serviços</v>
          </cell>
          <cell r="G132" t="str">
            <v>SS</v>
          </cell>
          <cell r="H132">
            <v>0</v>
          </cell>
          <cell r="I132">
            <v>0</v>
          </cell>
        </row>
        <row r="133">
          <cell r="B133" t="str">
            <v>ST</v>
          </cell>
          <cell r="C133" t="str">
            <v>RELATÓRIOS DOS SISTEMAS</v>
          </cell>
          <cell r="F133" t="str">
            <v>Relatórios Dos Sistemas</v>
          </cell>
          <cell r="G133" t="str">
            <v>ST</v>
          </cell>
          <cell r="H133">
            <v>0</v>
          </cell>
          <cell r="I133">
            <v>0</v>
          </cell>
        </row>
        <row r="134">
          <cell r="B134" t="str">
            <v>TD</v>
          </cell>
          <cell r="C134" t="str">
            <v>TESTES E LAUDOS DE PESSOAL</v>
          </cell>
          <cell r="F134" t="str">
            <v>Testes E Laudos De Pessoal</v>
          </cell>
          <cell r="G134" t="str">
            <v>TD</v>
          </cell>
          <cell r="H134">
            <v>0</v>
          </cell>
          <cell r="I134">
            <v>0</v>
          </cell>
        </row>
        <row r="135">
          <cell r="B135" t="str">
            <v>TE</v>
          </cell>
          <cell r="C135" t="str">
            <v>TERMO DE ENCERRAMENTO</v>
          </cell>
          <cell r="F135" t="str">
            <v>Termo De Encerramento</v>
          </cell>
          <cell r="G135" t="str">
            <v>TE</v>
          </cell>
          <cell r="H135">
            <v>0</v>
          </cell>
          <cell r="I135">
            <v>0</v>
          </cell>
        </row>
        <row r="136">
          <cell r="B136" t="str">
            <v>TP</v>
          </cell>
          <cell r="C136" t="str">
            <v>TERMO DE RESPONSABILIDADE</v>
          </cell>
          <cell r="F136" t="str">
            <v>Termo De Responsabilidade</v>
          </cell>
          <cell r="G136" t="str">
            <v>TP</v>
          </cell>
          <cell r="H136">
            <v>0</v>
          </cell>
          <cell r="I136">
            <v>0</v>
          </cell>
        </row>
        <row r="137">
          <cell r="B137" t="str">
            <v>TT</v>
          </cell>
          <cell r="C137" t="str">
            <v>TREINAMENTO</v>
          </cell>
          <cell r="F137" t="str">
            <v>Treinamento</v>
          </cell>
          <cell r="G137" t="str">
            <v>TT</v>
          </cell>
          <cell r="H137">
            <v>0</v>
          </cell>
          <cell r="I137">
            <v>0</v>
          </cell>
        </row>
      </sheetData>
      <sheetData sheetId="13" refreshError="1">
        <row r="3">
          <cell r="C3" t="str">
            <v>DIAS</v>
          </cell>
          <cell r="D3" t="str">
            <v>SEMANAS</v>
          </cell>
        </row>
        <row r="4">
          <cell r="C4">
            <v>38950</v>
          </cell>
          <cell r="D4" t="str">
            <v>S.01</v>
          </cell>
        </row>
        <row r="5">
          <cell r="C5">
            <v>38951</v>
          </cell>
          <cell r="D5" t="str">
            <v>S.01</v>
          </cell>
        </row>
        <row r="6">
          <cell r="C6">
            <v>38952</v>
          </cell>
          <cell r="D6" t="str">
            <v>S.01</v>
          </cell>
        </row>
        <row r="7">
          <cell r="C7">
            <v>38953</v>
          </cell>
          <cell r="D7" t="str">
            <v>S.01</v>
          </cell>
        </row>
        <row r="8">
          <cell r="C8">
            <v>38954</v>
          </cell>
          <cell r="D8" t="str">
            <v>S.01</v>
          </cell>
        </row>
        <row r="9">
          <cell r="C9">
            <v>38955</v>
          </cell>
          <cell r="D9" t="str">
            <v>S.01</v>
          </cell>
        </row>
        <row r="10">
          <cell r="C10">
            <v>38956</v>
          </cell>
          <cell r="D10" t="str">
            <v>S.01</v>
          </cell>
        </row>
        <row r="11">
          <cell r="C11">
            <v>38957</v>
          </cell>
          <cell r="D11" t="str">
            <v>S.02</v>
          </cell>
        </row>
        <row r="12">
          <cell r="C12">
            <v>38958</v>
          </cell>
          <cell r="D12" t="str">
            <v>S.02</v>
          </cell>
        </row>
        <row r="13">
          <cell r="C13">
            <v>38959</v>
          </cell>
          <cell r="D13" t="str">
            <v>S.02</v>
          </cell>
        </row>
        <row r="14">
          <cell r="C14">
            <v>38960</v>
          </cell>
          <cell r="D14" t="str">
            <v>S.02</v>
          </cell>
        </row>
        <row r="15">
          <cell r="C15">
            <v>38961</v>
          </cell>
          <cell r="D15" t="str">
            <v>S.02</v>
          </cell>
        </row>
        <row r="16">
          <cell r="C16">
            <v>38962</v>
          </cell>
          <cell r="D16" t="str">
            <v>S.02</v>
          </cell>
        </row>
        <row r="17">
          <cell r="C17">
            <v>38963</v>
          </cell>
          <cell r="D17" t="str">
            <v>S.02</v>
          </cell>
        </row>
        <row r="18">
          <cell r="C18">
            <v>38964</v>
          </cell>
          <cell r="D18" t="str">
            <v>S.03</v>
          </cell>
        </row>
        <row r="19">
          <cell r="C19">
            <v>38965</v>
          </cell>
          <cell r="D19" t="str">
            <v>S.03</v>
          </cell>
        </row>
        <row r="20">
          <cell r="C20">
            <v>38966</v>
          </cell>
          <cell r="D20" t="str">
            <v>S.03</v>
          </cell>
        </row>
        <row r="21">
          <cell r="C21">
            <v>38967</v>
          </cell>
          <cell r="D21" t="str">
            <v>S.03</v>
          </cell>
        </row>
        <row r="22">
          <cell r="C22">
            <v>38968</v>
          </cell>
          <cell r="D22" t="str">
            <v>S.03</v>
          </cell>
        </row>
        <row r="23">
          <cell r="C23">
            <v>38969</v>
          </cell>
          <cell r="D23" t="str">
            <v>S.03</v>
          </cell>
        </row>
        <row r="24">
          <cell r="C24">
            <v>38970</v>
          </cell>
          <cell r="D24" t="str">
            <v>S.03</v>
          </cell>
        </row>
        <row r="25">
          <cell r="C25">
            <v>38971</v>
          </cell>
          <cell r="D25" t="str">
            <v>S.04</v>
          </cell>
        </row>
        <row r="26">
          <cell r="C26">
            <v>38972</v>
          </cell>
          <cell r="D26" t="str">
            <v>S.04</v>
          </cell>
        </row>
        <row r="27">
          <cell r="C27">
            <v>38973</v>
          </cell>
          <cell r="D27" t="str">
            <v>S.04</v>
          </cell>
        </row>
        <row r="28">
          <cell r="C28">
            <v>38974</v>
          </cell>
          <cell r="D28" t="str">
            <v>S.04</v>
          </cell>
        </row>
        <row r="29">
          <cell r="C29">
            <v>38975</v>
          </cell>
          <cell r="D29" t="str">
            <v>S.04</v>
          </cell>
        </row>
        <row r="30">
          <cell r="C30">
            <v>38976</v>
          </cell>
          <cell r="D30" t="str">
            <v>S.04</v>
          </cell>
        </row>
        <row r="31">
          <cell r="C31">
            <v>38977</v>
          </cell>
          <cell r="D31" t="str">
            <v>S.04</v>
          </cell>
        </row>
        <row r="32">
          <cell r="C32">
            <v>38978</v>
          </cell>
          <cell r="D32" t="str">
            <v>S.05</v>
          </cell>
        </row>
        <row r="33">
          <cell r="C33">
            <v>38979</v>
          </cell>
          <cell r="D33" t="str">
            <v>S.05</v>
          </cell>
        </row>
        <row r="34">
          <cell r="C34">
            <v>38980</v>
          </cell>
          <cell r="D34" t="str">
            <v>S.05</v>
          </cell>
        </row>
        <row r="35">
          <cell r="C35">
            <v>38981</v>
          </cell>
          <cell r="D35" t="str">
            <v>S.05</v>
          </cell>
        </row>
        <row r="36">
          <cell r="C36">
            <v>38982</v>
          </cell>
          <cell r="D36" t="str">
            <v>S.05</v>
          </cell>
        </row>
        <row r="37">
          <cell r="C37">
            <v>38983</v>
          </cell>
          <cell r="D37" t="str">
            <v>S.05</v>
          </cell>
        </row>
        <row r="38">
          <cell r="C38">
            <v>38984</v>
          </cell>
          <cell r="D38" t="str">
            <v>S.05</v>
          </cell>
        </row>
        <row r="39">
          <cell r="C39">
            <v>38985</v>
          </cell>
          <cell r="D39" t="str">
            <v>S.06</v>
          </cell>
        </row>
        <row r="40">
          <cell r="C40">
            <v>38986</v>
          </cell>
          <cell r="D40" t="str">
            <v>S.06</v>
          </cell>
        </row>
        <row r="41">
          <cell r="C41">
            <v>38987</v>
          </cell>
          <cell r="D41" t="str">
            <v>S.06</v>
          </cell>
        </row>
        <row r="42">
          <cell r="C42">
            <v>38988</v>
          </cell>
          <cell r="D42" t="str">
            <v>S.06</v>
          </cell>
        </row>
        <row r="43">
          <cell r="C43">
            <v>38989</v>
          </cell>
          <cell r="D43" t="str">
            <v>S.06</v>
          </cell>
        </row>
        <row r="44">
          <cell r="C44">
            <v>38990</v>
          </cell>
          <cell r="D44" t="str">
            <v>S.06</v>
          </cell>
        </row>
        <row r="45">
          <cell r="C45">
            <v>38991</v>
          </cell>
          <cell r="D45" t="str">
            <v>S.06</v>
          </cell>
        </row>
        <row r="46">
          <cell r="C46">
            <v>38992</v>
          </cell>
          <cell r="D46" t="str">
            <v>S.07</v>
          </cell>
        </row>
        <row r="47">
          <cell r="C47">
            <v>38993</v>
          </cell>
          <cell r="D47" t="str">
            <v>S.07</v>
          </cell>
        </row>
        <row r="48">
          <cell r="C48">
            <v>38994</v>
          </cell>
          <cell r="D48" t="str">
            <v>S.07</v>
          </cell>
        </row>
        <row r="49">
          <cell r="C49">
            <v>38995</v>
          </cell>
          <cell r="D49" t="str">
            <v>S.07</v>
          </cell>
        </row>
        <row r="50">
          <cell r="C50">
            <v>38996</v>
          </cell>
          <cell r="D50" t="str">
            <v>S.07</v>
          </cell>
        </row>
        <row r="51">
          <cell r="C51">
            <v>38997</v>
          </cell>
          <cell r="D51" t="str">
            <v>S.07</v>
          </cell>
        </row>
        <row r="52">
          <cell r="C52">
            <v>38998</v>
          </cell>
          <cell r="D52" t="str">
            <v>S.07</v>
          </cell>
        </row>
        <row r="53">
          <cell r="C53">
            <v>38999</v>
          </cell>
          <cell r="D53" t="str">
            <v>S.08</v>
          </cell>
        </row>
        <row r="54">
          <cell r="C54">
            <v>39000</v>
          </cell>
          <cell r="D54" t="str">
            <v>S.08</v>
          </cell>
        </row>
        <row r="55">
          <cell r="C55">
            <v>39001</v>
          </cell>
          <cell r="D55" t="str">
            <v>S.08</v>
          </cell>
        </row>
        <row r="56">
          <cell r="C56">
            <v>39002</v>
          </cell>
          <cell r="D56" t="str">
            <v>S.08</v>
          </cell>
        </row>
        <row r="57">
          <cell r="C57">
            <v>39003</v>
          </cell>
          <cell r="D57" t="str">
            <v>S.08</v>
          </cell>
        </row>
        <row r="58">
          <cell r="C58">
            <v>39004</v>
          </cell>
          <cell r="D58" t="str">
            <v>S.08</v>
          </cell>
        </row>
        <row r="59">
          <cell r="C59">
            <v>39005</v>
          </cell>
          <cell r="D59" t="str">
            <v>S.08</v>
          </cell>
        </row>
        <row r="60">
          <cell r="C60">
            <v>39006</v>
          </cell>
          <cell r="D60" t="str">
            <v>S.09</v>
          </cell>
        </row>
        <row r="61">
          <cell r="C61">
            <v>39007</v>
          </cell>
          <cell r="D61" t="str">
            <v>S.09</v>
          </cell>
        </row>
        <row r="62">
          <cell r="C62">
            <v>39008</v>
          </cell>
          <cell r="D62" t="str">
            <v>S.09</v>
          </cell>
        </row>
        <row r="63">
          <cell r="C63">
            <v>39009</v>
          </cell>
          <cell r="D63" t="str">
            <v>S.09</v>
          </cell>
        </row>
        <row r="64">
          <cell r="C64">
            <v>39010</v>
          </cell>
          <cell r="D64" t="str">
            <v>S.09</v>
          </cell>
        </row>
        <row r="65">
          <cell r="C65">
            <v>39011</v>
          </cell>
          <cell r="D65" t="str">
            <v>S.09</v>
          </cell>
        </row>
        <row r="66">
          <cell r="C66">
            <v>39012</v>
          </cell>
          <cell r="D66" t="str">
            <v>S.09</v>
          </cell>
        </row>
        <row r="67">
          <cell r="C67">
            <v>39013</v>
          </cell>
          <cell r="D67" t="str">
            <v>S.10</v>
          </cell>
        </row>
        <row r="68">
          <cell r="C68">
            <v>39014</v>
          </cell>
          <cell r="D68" t="str">
            <v>S.10</v>
          </cell>
        </row>
        <row r="69">
          <cell r="C69">
            <v>39015</v>
          </cell>
          <cell r="D69" t="str">
            <v>S.10</v>
          </cell>
        </row>
        <row r="70">
          <cell r="C70">
            <v>39016</v>
          </cell>
          <cell r="D70" t="str">
            <v>S.10</v>
          </cell>
        </row>
        <row r="71">
          <cell r="C71">
            <v>39017</v>
          </cell>
          <cell r="D71" t="str">
            <v>S.10</v>
          </cell>
        </row>
        <row r="72">
          <cell r="C72">
            <v>39018</v>
          </cell>
          <cell r="D72" t="str">
            <v>S.10</v>
          </cell>
        </row>
        <row r="73">
          <cell r="C73">
            <v>39019</v>
          </cell>
          <cell r="D73" t="str">
            <v>S.10</v>
          </cell>
        </row>
        <row r="74">
          <cell r="C74">
            <v>39020</v>
          </cell>
          <cell r="D74" t="str">
            <v>S.11</v>
          </cell>
        </row>
        <row r="75">
          <cell r="C75">
            <v>39021</v>
          </cell>
          <cell r="D75" t="str">
            <v>S.11</v>
          </cell>
        </row>
        <row r="76">
          <cell r="C76">
            <v>39022</v>
          </cell>
          <cell r="D76" t="str">
            <v>S.11</v>
          </cell>
        </row>
        <row r="77">
          <cell r="C77">
            <v>39023</v>
          </cell>
          <cell r="D77" t="str">
            <v>S.11</v>
          </cell>
        </row>
        <row r="78">
          <cell r="C78">
            <v>39024</v>
          </cell>
          <cell r="D78" t="str">
            <v>S.11</v>
          </cell>
        </row>
        <row r="79">
          <cell r="C79">
            <v>39025</v>
          </cell>
          <cell r="D79" t="str">
            <v>S.11</v>
          </cell>
        </row>
        <row r="80">
          <cell r="C80">
            <v>39026</v>
          </cell>
          <cell r="D80" t="str">
            <v>S.11</v>
          </cell>
        </row>
        <row r="81">
          <cell r="C81">
            <v>39027</v>
          </cell>
          <cell r="D81" t="str">
            <v>S.12</v>
          </cell>
        </row>
        <row r="82">
          <cell r="C82">
            <v>39028</v>
          </cell>
          <cell r="D82" t="str">
            <v>S.12</v>
          </cell>
        </row>
        <row r="83">
          <cell r="C83">
            <v>39029</v>
          </cell>
          <cell r="D83" t="str">
            <v>S.12</v>
          </cell>
        </row>
        <row r="84">
          <cell r="C84">
            <v>39030</v>
          </cell>
          <cell r="D84" t="str">
            <v>S.12</v>
          </cell>
        </row>
        <row r="85">
          <cell r="C85">
            <v>39031</v>
          </cell>
          <cell r="D85" t="str">
            <v>S.12</v>
          </cell>
        </row>
        <row r="86">
          <cell r="C86">
            <v>39032</v>
          </cell>
          <cell r="D86" t="str">
            <v>S.12</v>
          </cell>
        </row>
        <row r="87">
          <cell r="C87">
            <v>39033</v>
          </cell>
          <cell r="D87" t="str">
            <v>S.12</v>
          </cell>
        </row>
        <row r="88">
          <cell r="C88">
            <v>39034</v>
          </cell>
          <cell r="D88" t="str">
            <v>S.13</v>
          </cell>
        </row>
        <row r="89">
          <cell r="C89">
            <v>39035</v>
          </cell>
          <cell r="D89" t="str">
            <v>S.13</v>
          </cell>
        </row>
        <row r="90">
          <cell r="C90">
            <v>39036</v>
          </cell>
          <cell r="D90" t="str">
            <v>S.13</v>
          </cell>
        </row>
        <row r="91">
          <cell r="C91">
            <v>39037</v>
          </cell>
          <cell r="D91" t="str">
            <v>S.13</v>
          </cell>
        </row>
        <row r="92">
          <cell r="C92">
            <v>39038</v>
          </cell>
          <cell r="D92" t="str">
            <v>S.13</v>
          </cell>
        </row>
        <row r="93">
          <cell r="C93">
            <v>39039</v>
          </cell>
          <cell r="D93" t="str">
            <v>S.13</v>
          </cell>
        </row>
        <row r="94">
          <cell r="C94">
            <v>39040</v>
          </cell>
          <cell r="D94" t="str">
            <v>S.13</v>
          </cell>
        </row>
        <row r="95">
          <cell r="C95">
            <v>39041</v>
          </cell>
          <cell r="D95" t="str">
            <v>S.14</v>
          </cell>
        </row>
        <row r="96">
          <cell r="C96">
            <v>39042</v>
          </cell>
          <cell r="D96" t="str">
            <v>S.14</v>
          </cell>
        </row>
        <row r="97">
          <cell r="C97">
            <v>39043</v>
          </cell>
          <cell r="D97" t="str">
            <v>S.14</v>
          </cell>
        </row>
        <row r="98">
          <cell r="C98">
            <v>39044</v>
          </cell>
          <cell r="D98" t="str">
            <v>S.14</v>
          </cell>
        </row>
        <row r="99">
          <cell r="C99">
            <v>39045</v>
          </cell>
          <cell r="D99" t="str">
            <v>S.14</v>
          </cell>
        </row>
        <row r="100">
          <cell r="C100">
            <v>39046</v>
          </cell>
          <cell r="D100" t="str">
            <v>S.14</v>
          </cell>
        </row>
        <row r="101">
          <cell r="C101">
            <v>39047</v>
          </cell>
          <cell r="D101" t="str">
            <v>S.14</v>
          </cell>
        </row>
        <row r="102">
          <cell r="C102">
            <v>39048</v>
          </cell>
          <cell r="D102" t="str">
            <v>S.15</v>
          </cell>
        </row>
        <row r="103">
          <cell r="C103">
            <v>39049</v>
          </cell>
          <cell r="D103" t="str">
            <v>S.15</v>
          </cell>
        </row>
        <row r="104">
          <cell r="C104">
            <v>39050</v>
          </cell>
          <cell r="D104" t="str">
            <v>S.15</v>
          </cell>
        </row>
        <row r="105">
          <cell r="C105">
            <v>39051</v>
          </cell>
          <cell r="D105" t="str">
            <v>S.15</v>
          </cell>
        </row>
        <row r="106">
          <cell r="C106">
            <v>39052</v>
          </cell>
          <cell r="D106" t="str">
            <v>S.15</v>
          </cell>
        </row>
        <row r="107">
          <cell r="C107">
            <v>39053</v>
          </cell>
          <cell r="D107" t="str">
            <v>S.15</v>
          </cell>
        </row>
        <row r="108">
          <cell r="C108">
            <v>39054</v>
          </cell>
          <cell r="D108" t="str">
            <v>S.15</v>
          </cell>
        </row>
        <row r="109">
          <cell r="C109">
            <v>39055</v>
          </cell>
          <cell r="D109" t="str">
            <v>S.16</v>
          </cell>
        </row>
        <row r="110">
          <cell r="C110">
            <v>39056</v>
          </cell>
          <cell r="D110" t="str">
            <v>S.16</v>
          </cell>
        </row>
        <row r="111">
          <cell r="C111">
            <v>39057</v>
          </cell>
          <cell r="D111" t="str">
            <v>S.16</v>
          </cell>
        </row>
        <row r="112">
          <cell r="C112">
            <v>39058</v>
          </cell>
          <cell r="D112" t="str">
            <v>S.16</v>
          </cell>
        </row>
        <row r="113">
          <cell r="C113">
            <v>39059</v>
          </cell>
          <cell r="D113" t="str">
            <v>S.16</v>
          </cell>
        </row>
        <row r="114">
          <cell r="C114">
            <v>39060</v>
          </cell>
          <cell r="D114" t="str">
            <v>S.16</v>
          </cell>
        </row>
        <row r="115">
          <cell r="C115">
            <v>39061</v>
          </cell>
          <cell r="D115" t="str">
            <v>S.16</v>
          </cell>
        </row>
        <row r="116">
          <cell r="C116">
            <v>39062</v>
          </cell>
          <cell r="D116" t="str">
            <v>S.17</v>
          </cell>
        </row>
        <row r="117">
          <cell r="C117">
            <v>39063</v>
          </cell>
          <cell r="D117" t="str">
            <v>S.17</v>
          </cell>
        </row>
        <row r="118">
          <cell r="C118">
            <v>39064</v>
          </cell>
          <cell r="D118" t="str">
            <v>S.17</v>
          </cell>
        </row>
        <row r="119">
          <cell r="C119">
            <v>39065</v>
          </cell>
          <cell r="D119" t="str">
            <v>S.17</v>
          </cell>
        </row>
        <row r="120">
          <cell r="C120">
            <v>39066</v>
          </cell>
          <cell r="D120" t="str">
            <v>S.17</v>
          </cell>
        </row>
        <row r="121">
          <cell r="C121">
            <v>39067</v>
          </cell>
          <cell r="D121" t="str">
            <v>S.17</v>
          </cell>
        </row>
        <row r="122">
          <cell r="C122">
            <v>39068</v>
          </cell>
          <cell r="D122" t="str">
            <v>S.17</v>
          </cell>
        </row>
        <row r="123">
          <cell r="C123">
            <v>39069</v>
          </cell>
          <cell r="D123" t="str">
            <v>S.18</v>
          </cell>
        </row>
        <row r="124">
          <cell r="C124">
            <v>39070</v>
          </cell>
          <cell r="D124" t="str">
            <v>S.18</v>
          </cell>
        </row>
        <row r="125">
          <cell r="C125">
            <v>39071</v>
          </cell>
          <cell r="D125" t="str">
            <v>S.18</v>
          </cell>
        </row>
        <row r="126">
          <cell r="C126">
            <v>39072</v>
          </cell>
          <cell r="D126" t="str">
            <v>S.18</v>
          </cell>
        </row>
        <row r="127">
          <cell r="C127">
            <v>39073</v>
          </cell>
          <cell r="D127" t="str">
            <v>S.18</v>
          </cell>
        </row>
        <row r="128">
          <cell r="C128">
            <v>39074</v>
          </cell>
          <cell r="D128" t="str">
            <v>S.18</v>
          </cell>
        </row>
        <row r="129">
          <cell r="C129">
            <v>39075</v>
          </cell>
          <cell r="D129" t="str">
            <v>S.18</v>
          </cell>
        </row>
        <row r="130">
          <cell r="C130">
            <v>39076</v>
          </cell>
          <cell r="D130" t="str">
            <v>S.19</v>
          </cell>
        </row>
        <row r="131">
          <cell r="C131">
            <v>39077</v>
          </cell>
          <cell r="D131" t="str">
            <v>S.19</v>
          </cell>
        </row>
        <row r="132">
          <cell r="C132">
            <v>39078</v>
          </cell>
          <cell r="D132" t="str">
            <v>S.19</v>
          </cell>
        </row>
        <row r="133">
          <cell r="C133">
            <v>39079</v>
          </cell>
          <cell r="D133" t="str">
            <v>S.19</v>
          </cell>
        </row>
        <row r="134">
          <cell r="C134">
            <v>39080</v>
          </cell>
          <cell r="D134" t="str">
            <v>S.19</v>
          </cell>
        </row>
        <row r="135">
          <cell r="C135">
            <v>39081</v>
          </cell>
          <cell r="D135" t="str">
            <v>S.19</v>
          </cell>
        </row>
        <row r="136">
          <cell r="C136">
            <v>39082</v>
          </cell>
          <cell r="D136" t="str">
            <v>S.19</v>
          </cell>
        </row>
        <row r="137">
          <cell r="C137">
            <v>39083</v>
          </cell>
          <cell r="D137" t="str">
            <v>S.20</v>
          </cell>
        </row>
        <row r="138">
          <cell r="C138">
            <v>39084</v>
          </cell>
          <cell r="D138" t="str">
            <v>S.20</v>
          </cell>
        </row>
        <row r="139">
          <cell r="C139">
            <v>39085</v>
          </cell>
          <cell r="D139" t="str">
            <v>S.20</v>
          </cell>
        </row>
        <row r="140">
          <cell r="C140">
            <v>39086</v>
          </cell>
          <cell r="D140" t="str">
            <v>S.20</v>
          </cell>
        </row>
        <row r="141">
          <cell r="C141">
            <v>39087</v>
          </cell>
          <cell r="D141" t="str">
            <v>S.20</v>
          </cell>
        </row>
        <row r="142">
          <cell r="C142">
            <v>39088</v>
          </cell>
          <cell r="D142" t="str">
            <v>S.20</v>
          </cell>
        </row>
        <row r="143">
          <cell r="C143">
            <v>39089</v>
          </cell>
          <cell r="D143" t="str">
            <v>S.20</v>
          </cell>
        </row>
        <row r="144">
          <cell r="C144">
            <v>39090</v>
          </cell>
          <cell r="D144" t="str">
            <v>S.21</v>
          </cell>
        </row>
        <row r="145">
          <cell r="C145">
            <v>39091</v>
          </cell>
          <cell r="D145" t="str">
            <v>S.21</v>
          </cell>
        </row>
        <row r="146">
          <cell r="C146">
            <v>39092</v>
          </cell>
          <cell r="D146" t="str">
            <v>S.21</v>
          </cell>
        </row>
        <row r="147">
          <cell r="C147">
            <v>39093</v>
          </cell>
          <cell r="D147" t="str">
            <v>S.21</v>
          </cell>
        </row>
        <row r="148">
          <cell r="C148">
            <v>39094</v>
          </cell>
          <cell r="D148" t="str">
            <v>S.21</v>
          </cell>
        </row>
        <row r="149">
          <cell r="C149">
            <v>39095</v>
          </cell>
          <cell r="D149" t="str">
            <v>S.21</v>
          </cell>
        </row>
        <row r="150">
          <cell r="C150">
            <v>39096</v>
          </cell>
          <cell r="D150" t="str">
            <v>S.21</v>
          </cell>
        </row>
        <row r="151">
          <cell r="C151">
            <v>39097</v>
          </cell>
          <cell r="D151" t="str">
            <v>S.22</v>
          </cell>
        </row>
        <row r="152">
          <cell r="C152">
            <v>39098</v>
          </cell>
          <cell r="D152" t="str">
            <v>S.22</v>
          </cell>
        </row>
        <row r="153">
          <cell r="C153">
            <v>39099</v>
          </cell>
          <cell r="D153" t="str">
            <v>S.22</v>
          </cell>
        </row>
        <row r="154">
          <cell r="C154">
            <v>39100</v>
          </cell>
          <cell r="D154" t="str">
            <v>S.22</v>
          </cell>
        </row>
        <row r="155">
          <cell r="C155">
            <v>39101</v>
          </cell>
          <cell r="D155" t="str">
            <v>S.22</v>
          </cell>
        </row>
        <row r="156">
          <cell r="C156">
            <v>39102</v>
          </cell>
          <cell r="D156" t="str">
            <v>S.22</v>
          </cell>
        </row>
        <row r="157">
          <cell r="C157">
            <v>39103</v>
          </cell>
          <cell r="D157" t="str">
            <v>S.22</v>
          </cell>
        </row>
        <row r="158">
          <cell r="C158">
            <v>39104</v>
          </cell>
          <cell r="D158" t="str">
            <v>S.23</v>
          </cell>
        </row>
        <row r="159">
          <cell r="C159">
            <v>39105</v>
          </cell>
          <cell r="D159" t="str">
            <v>S.23</v>
          </cell>
        </row>
        <row r="160">
          <cell r="C160">
            <v>39106</v>
          </cell>
          <cell r="D160" t="str">
            <v>S.23</v>
          </cell>
        </row>
        <row r="161">
          <cell r="C161">
            <v>39107</v>
          </cell>
          <cell r="D161" t="str">
            <v>S.23</v>
          </cell>
        </row>
        <row r="162">
          <cell r="C162">
            <v>39108</v>
          </cell>
          <cell r="D162" t="str">
            <v>S.23</v>
          </cell>
        </row>
        <row r="163">
          <cell r="C163">
            <v>39109</v>
          </cell>
          <cell r="D163" t="str">
            <v>S.23</v>
          </cell>
        </row>
        <row r="164">
          <cell r="C164">
            <v>39110</v>
          </cell>
          <cell r="D164" t="str">
            <v>S.23</v>
          </cell>
        </row>
        <row r="165">
          <cell r="C165">
            <v>39111</v>
          </cell>
          <cell r="D165" t="str">
            <v>S.24</v>
          </cell>
        </row>
        <row r="166">
          <cell r="C166">
            <v>39112</v>
          </cell>
          <cell r="D166" t="str">
            <v>S.24</v>
          </cell>
        </row>
        <row r="167">
          <cell r="C167">
            <v>39113</v>
          </cell>
          <cell r="D167" t="str">
            <v>S.24</v>
          </cell>
        </row>
        <row r="168">
          <cell r="C168">
            <v>39114</v>
          </cell>
          <cell r="D168" t="str">
            <v>S.24</v>
          </cell>
        </row>
        <row r="169">
          <cell r="C169">
            <v>39115</v>
          </cell>
          <cell r="D169" t="str">
            <v>S.24</v>
          </cell>
        </row>
        <row r="170">
          <cell r="C170">
            <v>39116</v>
          </cell>
          <cell r="D170" t="str">
            <v>S.24</v>
          </cell>
        </row>
        <row r="171">
          <cell r="C171">
            <v>39117</v>
          </cell>
          <cell r="D171" t="str">
            <v>S.24</v>
          </cell>
        </row>
        <row r="172">
          <cell r="C172">
            <v>39118</v>
          </cell>
          <cell r="D172" t="str">
            <v>S.25</v>
          </cell>
        </row>
        <row r="173">
          <cell r="C173">
            <v>39119</v>
          </cell>
          <cell r="D173" t="str">
            <v>S.25</v>
          </cell>
        </row>
        <row r="174">
          <cell r="C174">
            <v>39120</v>
          </cell>
          <cell r="D174" t="str">
            <v>S.25</v>
          </cell>
        </row>
        <row r="175">
          <cell r="C175">
            <v>39121</v>
          </cell>
          <cell r="D175" t="str">
            <v>S.25</v>
          </cell>
        </row>
        <row r="176">
          <cell r="C176">
            <v>39122</v>
          </cell>
          <cell r="D176" t="str">
            <v>S.25</v>
          </cell>
        </row>
        <row r="177">
          <cell r="C177">
            <v>39123</v>
          </cell>
          <cell r="D177" t="str">
            <v>S.25</v>
          </cell>
        </row>
        <row r="178">
          <cell r="C178">
            <v>39124</v>
          </cell>
          <cell r="D178" t="str">
            <v>S.25</v>
          </cell>
        </row>
        <row r="179">
          <cell r="C179">
            <v>39125</v>
          </cell>
          <cell r="D179" t="str">
            <v>S.26</v>
          </cell>
        </row>
        <row r="180">
          <cell r="C180">
            <v>39126</v>
          </cell>
          <cell r="D180" t="str">
            <v>S.26</v>
          </cell>
        </row>
        <row r="181">
          <cell r="C181">
            <v>39127</v>
          </cell>
          <cell r="D181" t="str">
            <v>S.26</v>
          </cell>
        </row>
        <row r="182">
          <cell r="C182">
            <v>39128</v>
          </cell>
          <cell r="D182" t="str">
            <v>S.26</v>
          </cell>
        </row>
        <row r="183">
          <cell r="C183">
            <v>39129</v>
          </cell>
          <cell r="D183" t="str">
            <v>S.26</v>
          </cell>
        </row>
        <row r="184">
          <cell r="C184">
            <v>39130</v>
          </cell>
          <cell r="D184" t="str">
            <v>S.26</v>
          </cell>
        </row>
        <row r="185">
          <cell r="C185">
            <v>39131</v>
          </cell>
          <cell r="D185" t="str">
            <v>S.26</v>
          </cell>
        </row>
        <row r="186">
          <cell r="C186">
            <v>39132</v>
          </cell>
          <cell r="D186" t="str">
            <v>S.27</v>
          </cell>
        </row>
        <row r="187">
          <cell r="C187">
            <v>39133</v>
          </cell>
          <cell r="D187" t="str">
            <v>S.27</v>
          </cell>
        </row>
        <row r="188">
          <cell r="C188">
            <v>39134</v>
          </cell>
          <cell r="D188" t="str">
            <v>S.27</v>
          </cell>
        </row>
        <row r="189">
          <cell r="C189">
            <v>39135</v>
          </cell>
          <cell r="D189" t="str">
            <v>S.27</v>
          </cell>
        </row>
        <row r="190">
          <cell r="C190">
            <v>39136</v>
          </cell>
          <cell r="D190" t="str">
            <v>S.27</v>
          </cell>
        </row>
        <row r="191">
          <cell r="C191">
            <v>39137</v>
          </cell>
          <cell r="D191" t="str">
            <v>S.27</v>
          </cell>
        </row>
        <row r="192">
          <cell r="C192">
            <v>39138</v>
          </cell>
          <cell r="D192" t="str">
            <v>S.27</v>
          </cell>
        </row>
        <row r="193">
          <cell r="C193">
            <v>39139</v>
          </cell>
          <cell r="D193" t="str">
            <v>S.28</v>
          </cell>
        </row>
        <row r="194">
          <cell r="C194">
            <v>39140</v>
          </cell>
          <cell r="D194" t="str">
            <v>S.28</v>
          </cell>
        </row>
        <row r="195">
          <cell r="C195">
            <v>39141</v>
          </cell>
          <cell r="D195" t="str">
            <v>S.28</v>
          </cell>
        </row>
        <row r="196">
          <cell r="C196">
            <v>39142</v>
          </cell>
          <cell r="D196" t="str">
            <v>S.28</v>
          </cell>
        </row>
        <row r="197">
          <cell r="C197">
            <v>39143</v>
          </cell>
          <cell r="D197" t="str">
            <v>S.28</v>
          </cell>
        </row>
        <row r="198">
          <cell r="C198">
            <v>39144</v>
          </cell>
          <cell r="D198" t="str">
            <v>S.28</v>
          </cell>
        </row>
        <row r="199">
          <cell r="C199">
            <v>39145</v>
          </cell>
          <cell r="D199" t="str">
            <v>S.28</v>
          </cell>
        </row>
        <row r="200">
          <cell r="C200">
            <v>39146</v>
          </cell>
          <cell r="D200" t="str">
            <v>S.29</v>
          </cell>
        </row>
        <row r="201">
          <cell r="C201">
            <v>39147</v>
          </cell>
          <cell r="D201" t="str">
            <v>S.29</v>
          </cell>
        </row>
        <row r="202">
          <cell r="C202">
            <v>39148</v>
          </cell>
          <cell r="D202" t="str">
            <v>S.29</v>
          </cell>
        </row>
        <row r="203">
          <cell r="C203">
            <v>39149</v>
          </cell>
          <cell r="D203" t="str">
            <v>S.29</v>
          </cell>
        </row>
        <row r="204">
          <cell r="C204">
            <v>39150</v>
          </cell>
          <cell r="D204" t="str">
            <v>S.29</v>
          </cell>
        </row>
        <row r="205">
          <cell r="C205">
            <v>39151</v>
          </cell>
          <cell r="D205" t="str">
            <v>S.29</v>
          </cell>
        </row>
        <row r="206">
          <cell r="C206">
            <v>39152</v>
          </cell>
          <cell r="D206" t="str">
            <v>S.29</v>
          </cell>
        </row>
        <row r="207">
          <cell r="C207">
            <v>39153</v>
          </cell>
          <cell r="D207" t="str">
            <v>S.30</v>
          </cell>
        </row>
        <row r="208">
          <cell r="C208">
            <v>39154</v>
          </cell>
          <cell r="D208" t="str">
            <v>S.30</v>
          </cell>
        </row>
        <row r="209">
          <cell r="C209">
            <v>39155</v>
          </cell>
          <cell r="D209" t="str">
            <v>S.30</v>
          </cell>
        </row>
        <row r="210">
          <cell r="C210">
            <v>39156</v>
          </cell>
          <cell r="D210" t="str">
            <v>S.30</v>
          </cell>
        </row>
        <row r="211">
          <cell r="C211">
            <v>39157</v>
          </cell>
          <cell r="D211" t="str">
            <v>S.30</v>
          </cell>
        </row>
        <row r="212">
          <cell r="C212">
            <v>39158</v>
          </cell>
          <cell r="D212" t="str">
            <v>S.30</v>
          </cell>
        </row>
        <row r="213">
          <cell r="C213">
            <v>39159</v>
          </cell>
          <cell r="D213" t="str">
            <v>S.30</v>
          </cell>
        </row>
        <row r="214">
          <cell r="C214">
            <v>39160</v>
          </cell>
          <cell r="D214" t="str">
            <v>S.31</v>
          </cell>
        </row>
        <row r="215">
          <cell r="C215">
            <v>39161</v>
          </cell>
          <cell r="D215" t="str">
            <v>S.31</v>
          </cell>
        </row>
        <row r="216">
          <cell r="C216">
            <v>39162</v>
          </cell>
          <cell r="D216" t="str">
            <v>S.31</v>
          </cell>
        </row>
        <row r="217">
          <cell r="C217">
            <v>39163</v>
          </cell>
          <cell r="D217" t="str">
            <v>S.31</v>
          </cell>
        </row>
        <row r="218">
          <cell r="C218">
            <v>39164</v>
          </cell>
          <cell r="D218" t="str">
            <v>S.31</v>
          </cell>
        </row>
        <row r="219">
          <cell r="C219">
            <v>39165</v>
          </cell>
          <cell r="D219" t="str">
            <v>S.31</v>
          </cell>
        </row>
        <row r="220">
          <cell r="C220">
            <v>39166</v>
          </cell>
          <cell r="D220" t="str">
            <v>S.31</v>
          </cell>
        </row>
        <row r="221">
          <cell r="C221">
            <v>39167</v>
          </cell>
          <cell r="D221" t="str">
            <v>S.32</v>
          </cell>
        </row>
        <row r="222">
          <cell r="C222">
            <v>39168</v>
          </cell>
          <cell r="D222" t="str">
            <v>S.32</v>
          </cell>
        </row>
        <row r="223">
          <cell r="C223">
            <v>39169</v>
          </cell>
          <cell r="D223" t="str">
            <v>S.32</v>
          </cell>
        </row>
        <row r="224">
          <cell r="C224">
            <v>39170</v>
          </cell>
          <cell r="D224" t="str">
            <v>S.32</v>
          </cell>
        </row>
        <row r="225">
          <cell r="C225">
            <v>39171</v>
          </cell>
          <cell r="D225" t="str">
            <v>S.32</v>
          </cell>
        </row>
        <row r="226">
          <cell r="C226">
            <v>39172</v>
          </cell>
          <cell r="D226" t="str">
            <v>S.32</v>
          </cell>
        </row>
        <row r="227">
          <cell r="C227">
            <v>39173</v>
          </cell>
          <cell r="D227" t="str">
            <v>S.32</v>
          </cell>
        </row>
        <row r="228">
          <cell r="C228">
            <v>39174</v>
          </cell>
          <cell r="D228" t="str">
            <v>S.33</v>
          </cell>
        </row>
        <row r="229">
          <cell r="C229">
            <v>39175</v>
          </cell>
          <cell r="D229" t="str">
            <v>S.33</v>
          </cell>
        </row>
        <row r="230">
          <cell r="C230">
            <v>39176</v>
          </cell>
          <cell r="D230" t="str">
            <v>S.33</v>
          </cell>
        </row>
        <row r="231">
          <cell r="C231">
            <v>39177</v>
          </cell>
          <cell r="D231" t="str">
            <v>S.33</v>
          </cell>
        </row>
        <row r="232">
          <cell r="C232">
            <v>39178</v>
          </cell>
          <cell r="D232" t="str">
            <v>S.33</v>
          </cell>
        </row>
        <row r="233">
          <cell r="C233">
            <v>39179</v>
          </cell>
          <cell r="D233" t="str">
            <v>S.33</v>
          </cell>
        </row>
        <row r="234">
          <cell r="C234">
            <v>39180</v>
          </cell>
          <cell r="D234" t="str">
            <v>S.33</v>
          </cell>
        </row>
        <row r="235">
          <cell r="C235">
            <v>39181</v>
          </cell>
          <cell r="D235" t="str">
            <v>S.34</v>
          </cell>
        </row>
        <row r="236">
          <cell r="C236">
            <v>39182</v>
          </cell>
          <cell r="D236" t="str">
            <v>S.34</v>
          </cell>
        </row>
        <row r="237">
          <cell r="C237">
            <v>39183</v>
          </cell>
          <cell r="D237" t="str">
            <v>S.34</v>
          </cell>
        </row>
        <row r="238">
          <cell r="C238">
            <v>39184</v>
          </cell>
          <cell r="D238" t="str">
            <v>S.34</v>
          </cell>
        </row>
        <row r="239">
          <cell r="C239">
            <v>39185</v>
          </cell>
          <cell r="D239" t="str">
            <v>S.34</v>
          </cell>
        </row>
        <row r="240">
          <cell r="C240">
            <v>39186</v>
          </cell>
          <cell r="D240" t="str">
            <v>S.34</v>
          </cell>
        </row>
        <row r="241">
          <cell r="C241">
            <v>39187</v>
          </cell>
          <cell r="D241" t="str">
            <v>S.34</v>
          </cell>
        </row>
        <row r="242">
          <cell r="C242">
            <v>39188</v>
          </cell>
          <cell r="D242" t="str">
            <v>S.35</v>
          </cell>
        </row>
        <row r="243">
          <cell r="C243">
            <v>39189</v>
          </cell>
          <cell r="D243" t="str">
            <v>S.35</v>
          </cell>
        </row>
        <row r="244">
          <cell r="C244">
            <v>39190</v>
          </cell>
          <cell r="D244" t="str">
            <v>S.35</v>
          </cell>
        </row>
        <row r="245">
          <cell r="C245">
            <v>39191</v>
          </cell>
          <cell r="D245" t="str">
            <v>S.35</v>
          </cell>
        </row>
        <row r="246">
          <cell r="C246">
            <v>39192</v>
          </cell>
          <cell r="D246" t="str">
            <v>S.35</v>
          </cell>
        </row>
        <row r="247">
          <cell r="C247">
            <v>39193</v>
          </cell>
          <cell r="D247" t="str">
            <v>S.35</v>
          </cell>
        </row>
        <row r="248">
          <cell r="C248">
            <v>39194</v>
          </cell>
          <cell r="D248" t="str">
            <v>S.35</v>
          </cell>
        </row>
        <row r="249">
          <cell r="C249">
            <v>39195</v>
          </cell>
          <cell r="D249" t="str">
            <v>S.36</v>
          </cell>
        </row>
        <row r="250">
          <cell r="C250">
            <v>39196</v>
          </cell>
          <cell r="D250" t="str">
            <v>S.36</v>
          </cell>
        </row>
        <row r="251">
          <cell r="C251">
            <v>39197</v>
          </cell>
          <cell r="D251" t="str">
            <v>S.36</v>
          </cell>
        </row>
        <row r="252">
          <cell r="C252">
            <v>39198</v>
          </cell>
          <cell r="D252" t="str">
            <v>S.36</v>
          </cell>
        </row>
        <row r="253">
          <cell r="C253">
            <v>39199</v>
          </cell>
          <cell r="D253" t="str">
            <v>S.36</v>
          </cell>
        </row>
        <row r="254">
          <cell r="C254">
            <v>39200</v>
          </cell>
          <cell r="D254" t="str">
            <v>S.36</v>
          </cell>
        </row>
        <row r="255">
          <cell r="C255">
            <v>39201</v>
          </cell>
          <cell r="D255" t="str">
            <v>S.36</v>
          </cell>
        </row>
        <row r="256">
          <cell r="C256">
            <v>39202</v>
          </cell>
          <cell r="D256" t="str">
            <v>S.37</v>
          </cell>
        </row>
        <row r="257">
          <cell r="C257">
            <v>39203</v>
          </cell>
          <cell r="D257" t="str">
            <v>S.37</v>
          </cell>
        </row>
        <row r="258">
          <cell r="C258">
            <v>39204</v>
          </cell>
          <cell r="D258" t="str">
            <v>S.37</v>
          </cell>
        </row>
        <row r="259">
          <cell r="C259">
            <v>39205</v>
          </cell>
          <cell r="D259" t="str">
            <v>S.37</v>
          </cell>
        </row>
        <row r="260">
          <cell r="C260">
            <v>39206</v>
          </cell>
          <cell r="D260" t="str">
            <v>S.37</v>
          </cell>
        </row>
        <row r="261">
          <cell r="C261">
            <v>39207</v>
          </cell>
          <cell r="D261" t="str">
            <v>S.37</v>
          </cell>
        </row>
        <row r="262">
          <cell r="C262">
            <v>39208</v>
          </cell>
          <cell r="D262" t="str">
            <v>S.37</v>
          </cell>
        </row>
        <row r="263">
          <cell r="C263">
            <v>39209</v>
          </cell>
          <cell r="D263" t="str">
            <v>S.38</v>
          </cell>
        </row>
        <row r="264">
          <cell r="C264">
            <v>39210</v>
          </cell>
          <cell r="D264" t="str">
            <v>S.38</v>
          </cell>
        </row>
        <row r="265">
          <cell r="C265">
            <v>39211</v>
          </cell>
          <cell r="D265" t="str">
            <v>S.38</v>
          </cell>
        </row>
        <row r="266">
          <cell r="C266">
            <v>39212</v>
          </cell>
          <cell r="D266" t="str">
            <v>S.38</v>
          </cell>
        </row>
        <row r="267">
          <cell r="C267">
            <v>39213</v>
          </cell>
          <cell r="D267" t="str">
            <v>S.38</v>
          </cell>
        </row>
        <row r="268">
          <cell r="C268">
            <v>39214</v>
          </cell>
          <cell r="D268" t="str">
            <v>S.38</v>
          </cell>
        </row>
        <row r="269">
          <cell r="C269">
            <v>39215</v>
          </cell>
          <cell r="D269" t="str">
            <v>S.38</v>
          </cell>
        </row>
        <row r="270">
          <cell r="C270">
            <v>39216</v>
          </cell>
          <cell r="D270" t="str">
            <v>S.39</v>
          </cell>
        </row>
        <row r="271">
          <cell r="C271">
            <v>39217</v>
          </cell>
          <cell r="D271" t="str">
            <v>S.39</v>
          </cell>
        </row>
        <row r="272">
          <cell r="C272">
            <v>39218</v>
          </cell>
          <cell r="D272" t="str">
            <v>S.39</v>
          </cell>
        </row>
        <row r="273">
          <cell r="C273">
            <v>39219</v>
          </cell>
          <cell r="D273" t="str">
            <v>S.39</v>
          </cell>
        </row>
        <row r="274">
          <cell r="C274">
            <v>39220</v>
          </cell>
          <cell r="D274" t="str">
            <v>S.39</v>
          </cell>
        </row>
        <row r="275">
          <cell r="C275">
            <v>39221</v>
          </cell>
          <cell r="D275" t="str">
            <v>S.39</v>
          </cell>
        </row>
        <row r="276">
          <cell r="C276">
            <v>39222</v>
          </cell>
          <cell r="D276" t="str">
            <v>S.39</v>
          </cell>
        </row>
        <row r="277">
          <cell r="C277">
            <v>39223</v>
          </cell>
          <cell r="D277" t="str">
            <v>S.40</v>
          </cell>
        </row>
        <row r="278">
          <cell r="C278">
            <v>39224</v>
          </cell>
          <cell r="D278" t="str">
            <v>S.40</v>
          </cell>
        </row>
        <row r="279">
          <cell r="C279">
            <v>39225</v>
          </cell>
          <cell r="D279" t="str">
            <v>S.40</v>
          </cell>
        </row>
        <row r="280">
          <cell r="C280">
            <v>39226</v>
          </cell>
          <cell r="D280" t="str">
            <v>S.40</v>
          </cell>
        </row>
        <row r="281">
          <cell r="C281">
            <v>39227</v>
          </cell>
          <cell r="D281" t="str">
            <v>S.40</v>
          </cell>
        </row>
        <row r="282">
          <cell r="C282">
            <v>39228</v>
          </cell>
          <cell r="D282" t="str">
            <v>S.40</v>
          </cell>
        </row>
        <row r="283">
          <cell r="C283">
            <v>39229</v>
          </cell>
          <cell r="D283" t="str">
            <v>S.40</v>
          </cell>
        </row>
        <row r="284">
          <cell r="C284">
            <v>39230</v>
          </cell>
          <cell r="D284" t="str">
            <v>S.41</v>
          </cell>
        </row>
        <row r="285">
          <cell r="C285">
            <v>39231</v>
          </cell>
          <cell r="D285" t="str">
            <v>S.41</v>
          </cell>
        </row>
        <row r="286">
          <cell r="C286">
            <v>39232</v>
          </cell>
          <cell r="D286" t="str">
            <v>S.41</v>
          </cell>
        </row>
        <row r="287">
          <cell r="C287">
            <v>39233</v>
          </cell>
          <cell r="D287" t="str">
            <v>S.41</v>
          </cell>
        </row>
        <row r="288">
          <cell r="C288">
            <v>39234</v>
          </cell>
          <cell r="D288" t="str">
            <v>S.41</v>
          </cell>
        </row>
        <row r="289">
          <cell r="C289">
            <v>39235</v>
          </cell>
          <cell r="D289" t="str">
            <v>S.41</v>
          </cell>
        </row>
        <row r="290">
          <cell r="C290">
            <v>39236</v>
          </cell>
          <cell r="D290" t="str">
            <v>S.41</v>
          </cell>
        </row>
        <row r="291">
          <cell r="C291">
            <v>39237</v>
          </cell>
          <cell r="D291" t="str">
            <v>S.42</v>
          </cell>
        </row>
        <row r="292">
          <cell r="C292">
            <v>39238</v>
          </cell>
          <cell r="D292" t="str">
            <v>S.42</v>
          </cell>
        </row>
        <row r="293">
          <cell r="C293">
            <v>39239</v>
          </cell>
          <cell r="D293" t="str">
            <v>S.42</v>
          </cell>
        </row>
        <row r="294">
          <cell r="C294">
            <v>39240</v>
          </cell>
          <cell r="D294" t="str">
            <v>S.42</v>
          </cell>
        </row>
        <row r="295">
          <cell r="C295">
            <v>39241</v>
          </cell>
          <cell r="D295" t="str">
            <v>S.42</v>
          </cell>
        </row>
        <row r="296">
          <cell r="C296">
            <v>39242</v>
          </cell>
          <cell r="D296" t="str">
            <v>S.42</v>
          </cell>
        </row>
        <row r="297">
          <cell r="C297">
            <v>39243</v>
          </cell>
          <cell r="D297" t="str">
            <v>S.42</v>
          </cell>
        </row>
        <row r="298">
          <cell r="C298">
            <v>39244</v>
          </cell>
          <cell r="D298" t="str">
            <v>S.43</v>
          </cell>
        </row>
        <row r="299">
          <cell r="C299">
            <v>39245</v>
          </cell>
          <cell r="D299" t="str">
            <v>S.43</v>
          </cell>
        </row>
        <row r="300">
          <cell r="C300">
            <v>39246</v>
          </cell>
          <cell r="D300" t="str">
            <v>S.43</v>
          </cell>
        </row>
        <row r="301">
          <cell r="C301">
            <v>39247</v>
          </cell>
          <cell r="D301" t="str">
            <v>S.43</v>
          </cell>
        </row>
        <row r="302">
          <cell r="C302">
            <v>39248</v>
          </cell>
          <cell r="D302" t="str">
            <v>S.43</v>
          </cell>
        </row>
        <row r="303">
          <cell r="C303">
            <v>39249</v>
          </cell>
          <cell r="D303" t="str">
            <v>S.43</v>
          </cell>
        </row>
        <row r="304">
          <cell r="C304">
            <v>39250</v>
          </cell>
          <cell r="D304" t="str">
            <v>S.43</v>
          </cell>
        </row>
        <row r="305">
          <cell r="C305">
            <v>39251</v>
          </cell>
          <cell r="D305" t="str">
            <v>S.44</v>
          </cell>
        </row>
        <row r="306">
          <cell r="C306">
            <v>39252</v>
          </cell>
          <cell r="D306" t="str">
            <v>S.44</v>
          </cell>
        </row>
        <row r="307">
          <cell r="C307">
            <v>39253</v>
          </cell>
          <cell r="D307" t="str">
            <v>S.44</v>
          </cell>
        </row>
        <row r="308">
          <cell r="C308">
            <v>39254</v>
          </cell>
          <cell r="D308" t="str">
            <v>S.44</v>
          </cell>
        </row>
        <row r="309">
          <cell r="C309">
            <v>39255</v>
          </cell>
          <cell r="D309" t="str">
            <v>S.44</v>
          </cell>
        </row>
        <row r="310">
          <cell r="C310">
            <v>39256</v>
          </cell>
          <cell r="D310" t="str">
            <v>S.44</v>
          </cell>
        </row>
        <row r="311">
          <cell r="C311">
            <v>39257</v>
          </cell>
          <cell r="D311" t="str">
            <v>S.44</v>
          </cell>
        </row>
        <row r="312">
          <cell r="C312">
            <v>39258</v>
          </cell>
          <cell r="D312" t="str">
            <v>S.45</v>
          </cell>
        </row>
        <row r="313">
          <cell r="C313">
            <v>39259</v>
          </cell>
          <cell r="D313" t="str">
            <v>S.45</v>
          </cell>
        </row>
        <row r="314">
          <cell r="C314">
            <v>39260</v>
          </cell>
          <cell r="D314" t="str">
            <v>S.45</v>
          </cell>
        </row>
        <row r="315">
          <cell r="C315">
            <v>39261</v>
          </cell>
          <cell r="D315" t="str">
            <v>S.45</v>
          </cell>
        </row>
        <row r="316">
          <cell r="C316">
            <v>39262</v>
          </cell>
          <cell r="D316" t="str">
            <v>S.45</v>
          </cell>
        </row>
        <row r="317">
          <cell r="C317">
            <v>39263</v>
          </cell>
          <cell r="D317" t="str">
            <v>S.45</v>
          </cell>
        </row>
        <row r="318">
          <cell r="C318">
            <v>39264</v>
          </cell>
          <cell r="D318" t="str">
            <v>S.45</v>
          </cell>
        </row>
        <row r="319">
          <cell r="C319">
            <v>39265</v>
          </cell>
          <cell r="D319" t="str">
            <v>S.46</v>
          </cell>
        </row>
        <row r="320">
          <cell r="C320">
            <v>39266</v>
          </cell>
          <cell r="D320" t="str">
            <v>S.46</v>
          </cell>
        </row>
        <row r="321">
          <cell r="C321">
            <v>39267</v>
          </cell>
          <cell r="D321" t="str">
            <v>S.46</v>
          </cell>
        </row>
        <row r="322">
          <cell r="C322">
            <v>39268</v>
          </cell>
          <cell r="D322" t="str">
            <v>S.46</v>
          </cell>
        </row>
        <row r="323">
          <cell r="C323">
            <v>39269</v>
          </cell>
          <cell r="D323" t="str">
            <v>S.46</v>
          </cell>
        </row>
        <row r="324">
          <cell r="C324">
            <v>39270</v>
          </cell>
          <cell r="D324" t="str">
            <v>S.46</v>
          </cell>
        </row>
        <row r="325">
          <cell r="C325">
            <v>39271</v>
          </cell>
          <cell r="D325" t="str">
            <v>S.46</v>
          </cell>
        </row>
        <row r="326">
          <cell r="C326">
            <v>39272</v>
          </cell>
          <cell r="D326" t="str">
            <v>S.47</v>
          </cell>
        </row>
        <row r="327">
          <cell r="C327">
            <v>39273</v>
          </cell>
          <cell r="D327" t="str">
            <v>S.47</v>
          </cell>
        </row>
        <row r="328">
          <cell r="C328">
            <v>39274</v>
          </cell>
          <cell r="D328" t="str">
            <v>S.47</v>
          </cell>
        </row>
        <row r="329">
          <cell r="C329">
            <v>39275</v>
          </cell>
          <cell r="D329" t="str">
            <v>S.47</v>
          </cell>
        </row>
        <row r="330">
          <cell r="C330">
            <v>39276</v>
          </cell>
          <cell r="D330" t="str">
            <v>S.47</v>
          </cell>
        </row>
        <row r="331">
          <cell r="C331">
            <v>39277</v>
          </cell>
          <cell r="D331" t="str">
            <v>S.47</v>
          </cell>
        </row>
        <row r="332">
          <cell r="C332">
            <v>39278</v>
          </cell>
          <cell r="D332" t="str">
            <v>S.47</v>
          </cell>
        </row>
        <row r="333">
          <cell r="C333">
            <v>39279</v>
          </cell>
          <cell r="D333" t="str">
            <v>S.48</v>
          </cell>
        </row>
        <row r="334">
          <cell r="C334">
            <v>39280</v>
          </cell>
          <cell r="D334" t="str">
            <v>S.48</v>
          </cell>
        </row>
        <row r="335">
          <cell r="C335">
            <v>39281</v>
          </cell>
          <cell r="D335" t="str">
            <v>S.48</v>
          </cell>
        </row>
        <row r="336">
          <cell r="C336">
            <v>39282</v>
          </cell>
          <cell r="D336" t="str">
            <v>S.48</v>
          </cell>
        </row>
        <row r="337">
          <cell r="C337">
            <v>39283</v>
          </cell>
          <cell r="D337" t="str">
            <v>S.48</v>
          </cell>
        </row>
        <row r="338">
          <cell r="C338">
            <v>39284</v>
          </cell>
          <cell r="D338" t="str">
            <v>S.48</v>
          </cell>
        </row>
        <row r="339">
          <cell r="C339">
            <v>39285</v>
          </cell>
          <cell r="D339" t="str">
            <v>S.48</v>
          </cell>
        </row>
        <row r="340">
          <cell r="C340">
            <v>39286</v>
          </cell>
          <cell r="D340" t="str">
            <v>S.49</v>
          </cell>
        </row>
        <row r="341">
          <cell r="C341">
            <v>39287</v>
          </cell>
          <cell r="D341" t="str">
            <v>S.49</v>
          </cell>
        </row>
        <row r="342">
          <cell r="C342">
            <v>39288</v>
          </cell>
          <cell r="D342" t="str">
            <v>S.49</v>
          </cell>
        </row>
        <row r="343">
          <cell r="C343">
            <v>39289</v>
          </cell>
          <cell r="D343" t="str">
            <v>S.49</v>
          </cell>
        </row>
        <row r="344">
          <cell r="C344">
            <v>39290</v>
          </cell>
          <cell r="D344" t="str">
            <v>S.49</v>
          </cell>
        </row>
        <row r="345">
          <cell r="C345">
            <v>39291</v>
          </cell>
          <cell r="D345" t="str">
            <v>S.49</v>
          </cell>
        </row>
        <row r="346">
          <cell r="C346">
            <v>39292</v>
          </cell>
          <cell r="D346" t="str">
            <v>S.49</v>
          </cell>
        </row>
        <row r="347">
          <cell r="C347">
            <v>39293</v>
          </cell>
          <cell r="D347" t="str">
            <v>S.50</v>
          </cell>
        </row>
        <row r="348">
          <cell r="C348">
            <v>39294</v>
          </cell>
          <cell r="D348" t="str">
            <v>S.50</v>
          </cell>
        </row>
        <row r="349">
          <cell r="C349">
            <v>39295</v>
          </cell>
          <cell r="D349" t="str">
            <v>S.50</v>
          </cell>
        </row>
        <row r="350">
          <cell r="C350">
            <v>39296</v>
          </cell>
          <cell r="D350" t="str">
            <v>S.50</v>
          </cell>
        </row>
        <row r="351">
          <cell r="C351">
            <v>39297</v>
          </cell>
          <cell r="D351" t="str">
            <v>S.50</v>
          </cell>
        </row>
        <row r="352">
          <cell r="C352">
            <v>39298</v>
          </cell>
          <cell r="D352" t="str">
            <v>S.50</v>
          </cell>
        </row>
        <row r="353">
          <cell r="C353">
            <v>39299</v>
          </cell>
          <cell r="D353" t="str">
            <v>S.50</v>
          </cell>
        </row>
        <row r="354">
          <cell r="C354">
            <v>39300</v>
          </cell>
          <cell r="D354" t="str">
            <v>S.51</v>
          </cell>
        </row>
        <row r="355">
          <cell r="C355">
            <v>39301</v>
          </cell>
          <cell r="D355" t="str">
            <v>S.51</v>
          </cell>
        </row>
        <row r="356">
          <cell r="C356">
            <v>39302</v>
          </cell>
          <cell r="D356" t="str">
            <v>S.51</v>
          </cell>
        </row>
        <row r="357">
          <cell r="C357">
            <v>39303</v>
          </cell>
          <cell r="D357" t="str">
            <v>S.51</v>
          </cell>
        </row>
        <row r="358">
          <cell r="C358">
            <v>39304</v>
          </cell>
          <cell r="D358" t="str">
            <v>S.51</v>
          </cell>
        </row>
        <row r="359">
          <cell r="C359">
            <v>39305</v>
          </cell>
          <cell r="D359" t="str">
            <v>S.51</v>
          </cell>
        </row>
        <row r="360">
          <cell r="C360">
            <v>39306</v>
          </cell>
          <cell r="D360" t="str">
            <v>S.51</v>
          </cell>
        </row>
        <row r="361">
          <cell r="C361">
            <v>39307</v>
          </cell>
          <cell r="D361" t="str">
            <v>S.52</v>
          </cell>
        </row>
        <row r="362">
          <cell r="C362">
            <v>39308</v>
          </cell>
          <cell r="D362" t="str">
            <v>S.52</v>
          </cell>
        </row>
        <row r="363">
          <cell r="C363">
            <v>39309</v>
          </cell>
          <cell r="D363" t="str">
            <v>S.52</v>
          </cell>
        </row>
        <row r="364">
          <cell r="C364">
            <v>39310</v>
          </cell>
          <cell r="D364" t="str">
            <v>S.52</v>
          </cell>
        </row>
        <row r="365">
          <cell r="C365">
            <v>39311</v>
          </cell>
          <cell r="D365" t="str">
            <v>S.52</v>
          </cell>
        </row>
        <row r="366">
          <cell r="C366">
            <v>39312</v>
          </cell>
          <cell r="D366" t="str">
            <v>S.52</v>
          </cell>
        </row>
        <row r="367">
          <cell r="C367">
            <v>39313</v>
          </cell>
          <cell r="D367" t="str">
            <v>S.52</v>
          </cell>
        </row>
        <row r="368">
          <cell r="C368">
            <v>39314</v>
          </cell>
          <cell r="D368" t="str">
            <v>S.53</v>
          </cell>
        </row>
        <row r="369">
          <cell r="C369">
            <v>39315</v>
          </cell>
          <cell r="D369" t="str">
            <v>S.53</v>
          </cell>
        </row>
        <row r="370">
          <cell r="C370">
            <v>39316</v>
          </cell>
          <cell r="D370" t="str">
            <v>S.53</v>
          </cell>
        </row>
        <row r="371">
          <cell r="C371">
            <v>39317</v>
          </cell>
          <cell r="D371" t="str">
            <v>S.53</v>
          </cell>
        </row>
        <row r="372">
          <cell r="C372">
            <v>39318</v>
          </cell>
          <cell r="D372" t="str">
            <v>S.53</v>
          </cell>
        </row>
        <row r="373">
          <cell r="C373">
            <v>39319</v>
          </cell>
          <cell r="D373" t="str">
            <v>S.53</v>
          </cell>
        </row>
        <row r="374">
          <cell r="C374">
            <v>39320</v>
          </cell>
          <cell r="D374" t="str">
            <v>S.53</v>
          </cell>
        </row>
        <row r="375">
          <cell r="C375">
            <v>39321</v>
          </cell>
          <cell r="D375" t="str">
            <v>S.54</v>
          </cell>
        </row>
        <row r="376">
          <cell r="C376">
            <v>39322</v>
          </cell>
          <cell r="D376" t="str">
            <v>S.54</v>
          </cell>
        </row>
        <row r="377">
          <cell r="C377">
            <v>39323</v>
          </cell>
          <cell r="D377" t="str">
            <v>S.54</v>
          </cell>
        </row>
        <row r="378">
          <cell r="C378">
            <v>39324</v>
          </cell>
          <cell r="D378" t="str">
            <v>S.54</v>
          </cell>
        </row>
        <row r="379">
          <cell r="C379">
            <v>39325</v>
          </cell>
          <cell r="D379" t="str">
            <v>S.54</v>
          </cell>
        </row>
        <row r="380">
          <cell r="C380">
            <v>39326</v>
          </cell>
          <cell r="D380" t="str">
            <v>S.54</v>
          </cell>
        </row>
        <row r="381">
          <cell r="C381">
            <v>39327</v>
          </cell>
          <cell r="D381" t="str">
            <v>S.54</v>
          </cell>
        </row>
        <row r="382">
          <cell r="C382">
            <v>39328</v>
          </cell>
          <cell r="D382" t="str">
            <v>S.55</v>
          </cell>
        </row>
        <row r="383">
          <cell r="C383">
            <v>39329</v>
          </cell>
          <cell r="D383" t="str">
            <v>S.55</v>
          </cell>
        </row>
        <row r="384">
          <cell r="C384">
            <v>39330</v>
          </cell>
          <cell r="D384" t="str">
            <v>S.55</v>
          </cell>
        </row>
        <row r="385">
          <cell r="C385">
            <v>39331</v>
          </cell>
          <cell r="D385" t="str">
            <v>S.55</v>
          </cell>
        </row>
        <row r="386">
          <cell r="C386">
            <v>39332</v>
          </cell>
          <cell r="D386" t="str">
            <v>S.55</v>
          </cell>
        </row>
        <row r="387">
          <cell r="C387">
            <v>39333</v>
          </cell>
          <cell r="D387" t="str">
            <v>S.55</v>
          </cell>
        </row>
        <row r="388">
          <cell r="C388">
            <v>39334</v>
          </cell>
          <cell r="D388" t="str">
            <v>S.55</v>
          </cell>
        </row>
        <row r="389">
          <cell r="C389">
            <v>39335</v>
          </cell>
          <cell r="D389" t="str">
            <v>S.56</v>
          </cell>
        </row>
        <row r="390">
          <cell r="C390">
            <v>39336</v>
          </cell>
          <cell r="D390" t="str">
            <v>S.56</v>
          </cell>
        </row>
        <row r="391">
          <cell r="C391">
            <v>39337</v>
          </cell>
          <cell r="D391" t="str">
            <v>S.56</v>
          </cell>
        </row>
        <row r="392">
          <cell r="C392">
            <v>39338</v>
          </cell>
          <cell r="D392" t="str">
            <v>S.56</v>
          </cell>
        </row>
        <row r="393">
          <cell r="C393">
            <v>39339</v>
          </cell>
          <cell r="D393" t="str">
            <v>S.56</v>
          </cell>
        </row>
        <row r="394">
          <cell r="C394">
            <v>39340</v>
          </cell>
          <cell r="D394" t="str">
            <v>S.56</v>
          </cell>
        </row>
        <row r="395">
          <cell r="C395">
            <v>39341</v>
          </cell>
          <cell r="D395" t="str">
            <v>S.56</v>
          </cell>
        </row>
        <row r="396">
          <cell r="C396">
            <v>39342</v>
          </cell>
          <cell r="D396" t="str">
            <v>S.57</v>
          </cell>
        </row>
        <row r="397">
          <cell r="C397">
            <v>39343</v>
          </cell>
          <cell r="D397" t="str">
            <v>S.57</v>
          </cell>
        </row>
        <row r="398">
          <cell r="C398">
            <v>39344</v>
          </cell>
          <cell r="D398" t="str">
            <v>S.57</v>
          </cell>
        </row>
        <row r="399">
          <cell r="C399">
            <v>39345</v>
          </cell>
          <cell r="D399" t="str">
            <v>S.57</v>
          </cell>
        </row>
        <row r="400">
          <cell r="C400">
            <v>39346</v>
          </cell>
          <cell r="D400" t="str">
            <v>S.57</v>
          </cell>
        </row>
        <row r="401">
          <cell r="C401">
            <v>39347</v>
          </cell>
          <cell r="D401" t="str">
            <v>S.57</v>
          </cell>
        </row>
        <row r="402">
          <cell r="C402">
            <v>39348</v>
          </cell>
          <cell r="D402" t="str">
            <v>S.57</v>
          </cell>
        </row>
        <row r="403">
          <cell r="C403">
            <v>39349</v>
          </cell>
          <cell r="D403" t="str">
            <v>S.58</v>
          </cell>
        </row>
        <row r="404">
          <cell r="C404">
            <v>39350</v>
          </cell>
          <cell r="D404" t="str">
            <v>S.58</v>
          </cell>
        </row>
        <row r="405">
          <cell r="C405">
            <v>39351</v>
          </cell>
          <cell r="D405" t="str">
            <v>S.58</v>
          </cell>
        </row>
        <row r="406">
          <cell r="C406">
            <v>39352</v>
          </cell>
          <cell r="D406" t="str">
            <v>S.58</v>
          </cell>
        </row>
        <row r="407">
          <cell r="C407">
            <v>39353</v>
          </cell>
          <cell r="D407" t="str">
            <v>S.58</v>
          </cell>
        </row>
        <row r="408">
          <cell r="C408">
            <v>39354</v>
          </cell>
          <cell r="D408" t="str">
            <v>S.58</v>
          </cell>
        </row>
        <row r="409">
          <cell r="C409">
            <v>39355</v>
          </cell>
          <cell r="D409" t="str">
            <v>S.58</v>
          </cell>
        </row>
        <row r="410">
          <cell r="C410">
            <v>39356</v>
          </cell>
          <cell r="D410" t="str">
            <v>S.59</v>
          </cell>
        </row>
        <row r="411">
          <cell r="C411">
            <v>39357</v>
          </cell>
          <cell r="D411" t="str">
            <v>S.59</v>
          </cell>
        </row>
        <row r="412">
          <cell r="C412">
            <v>39358</v>
          </cell>
          <cell r="D412" t="str">
            <v>S.59</v>
          </cell>
        </row>
        <row r="413">
          <cell r="C413">
            <v>39359</v>
          </cell>
          <cell r="D413" t="str">
            <v>S.59</v>
          </cell>
        </row>
        <row r="414">
          <cell r="C414">
            <v>39360</v>
          </cell>
          <cell r="D414" t="str">
            <v>S.59</v>
          </cell>
        </row>
        <row r="415">
          <cell r="C415">
            <v>39361</v>
          </cell>
          <cell r="D415" t="str">
            <v>S.59</v>
          </cell>
        </row>
        <row r="416">
          <cell r="C416">
            <v>39362</v>
          </cell>
          <cell r="D416" t="str">
            <v>S.59</v>
          </cell>
        </row>
        <row r="417">
          <cell r="C417">
            <v>39363</v>
          </cell>
          <cell r="D417" t="str">
            <v>S.60</v>
          </cell>
        </row>
        <row r="418">
          <cell r="C418">
            <v>39364</v>
          </cell>
          <cell r="D418" t="str">
            <v>S.60</v>
          </cell>
        </row>
        <row r="419">
          <cell r="C419">
            <v>39365</v>
          </cell>
          <cell r="D419" t="str">
            <v>S.60</v>
          </cell>
        </row>
        <row r="420">
          <cell r="C420">
            <v>39366</v>
          </cell>
          <cell r="D420" t="str">
            <v>S.60</v>
          </cell>
        </row>
        <row r="421">
          <cell r="C421">
            <v>39367</v>
          </cell>
          <cell r="D421" t="str">
            <v>S.60</v>
          </cell>
        </row>
        <row r="422">
          <cell r="C422">
            <v>39368</v>
          </cell>
          <cell r="D422" t="str">
            <v>S.60</v>
          </cell>
        </row>
        <row r="423">
          <cell r="C423">
            <v>39369</v>
          </cell>
          <cell r="D423" t="str">
            <v>S.60</v>
          </cell>
        </row>
        <row r="424">
          <cell r="C424">
            <v>39370</v>
          </cell>
          <cell r="D424" t="str">
            <v>S.61</v>
          </cell>
        </row>
        <row r="425">
          <cell r="C425">
            <v>39371</v>
          </cell>
          <cell r="D425" t="str">
            <v>S.61</v>
          </cell>
        </row>
        <row r="426">
          <cell r="C426">
            <v>39372</v>
          </cell>
          <cell r="D426" t="str">
            <v>S.61</v>
          </cell>
        </row>
        <row r="427">
          <cell r="C427">
            <v>39373</v>
          </cell>
          <cell r="D427" t="str">
            <v>S.61</v>
          </cell>
        </row>
        <row r="428">
          <cell r="C428">
            <v>39374</v>
          </cell>
          <cell r="D428" t="str">
            <v>S.61</v>
          </cell>
        </row>
        <row r="429">
          <cell r="C429">
            <v>39375</v>
          </cell>
          <cell r="D429" t="str">
            <v>S.61</v>
          </cell>
        </row>
        <row r="430">
          <cell r="C430">
            <v>39376</v>
          </cell>
          <cell r="D430" t="str">
            <v>S.61</v>
          </cell>
        </row>
        <row r="431">
          <cell r="C431">
            <v>39377</v>
          </cell>
          <cell r="D431" t="str">
            <v>S.62</v>
          </cell>
        </row>
        <row r="432">
          <cell r="C432">
            <v>39378</v>
          </cell>
          <cell r="D432" t="str">
            <v>S.62</v>
          </cell>
        </row>
        <row r="433">
          <cell r="C433">
            <v>39379</v>
          </cell>
          <cell r="D433" t="str">
            <v>S.62</v>
          </cell>
        </row>
        <row r="434">
          <cell r="C434">
            <v>39380</v>
          </cell>
          <cell r="D434" t="str">
            <v>S.62</v>
          </cell>
        </row>
        <row r="435">
          <cell r="C435">
            <v>39381</v>
          </cell>
          <cell r="D435" t="str">
            <v>S.62</v>
          </cell>
        </row>
        <row r="436">
          <cell r="C436">
            <v>39382</v>
          </cell>
          <cell r="D436" t="str">
            <v>S.62</v>
          </cell>
        </row>
        <row r="437">
          <cell r="C437">
            <v>39383</v>
          </cell>
          <cell r="D437" t="str">
            <v>S.62</v>
          </cell>
        </row>
        <row r="438">
          <cell r="C438">
            <v>39384</v>
          </cell>
          <cell r="D438" t="str">
            <v>S.63</v>
          </cell>
        </row>
        <row r="439">
          <cell r="C439">
            <v>39385</v>
          </cell>
          <cell r="D439" t="str">
            <v>S.63</v>
          </cell>
        </row>
        <row r="440">
          <cell r="C440">
            <v>39386</v>
          </cell>
          <cell r="D440" t="str">
            <v>S.63</v>
          </cell>
        </row>
        <row r="441">
          <cell r="C441">
            <v>39387</v>
          </cell>
          <cell r="D441" t="str">
            <v>S.63</v>
          </cell>
        </row>
        <row r="442">
          <cell r="C442">
            <v>39388</v>
          </cell>
          <cell r="D442" t="str">
            <v>S.63</v>
          </cell>
        </row>
        <row r="443">
          <cell r="C443">
            <v>39389</v>
          </cell>
          <cell r="D443" t="str">
            <v>S.63</v>
          </cell>
        </row>
        <row r="444">
          <cell r="C444">
            <v>39390</v>
          </cell>
          <cell r="D444" t="str">
            <v>S.63</v>
          </cell>
        </row>
        <row r="445">
          <cell r="C445">
            <v>39391</v>
          </cell>
          <cell r="D445" t="str">
            <v>S.64</v>
          </cell>
        </row>
        <row r="446">
          <cell r="C446">
            <v>39392</v>
          </cell>
          <cell r="D446" t="str">
            <v>S.64</v>
          </cell>
        </row>
        <row r="447">
          <cell r="C447">
            <v>39393</v>
          </cell>
          <cell r="D447" t="str">
            <v>S.64</v>
          </cell>
        </row>
        <row r="448">
          <cell r="C448">
            <v>39394</v>
          </cell>
          <cell r="D448" t="str">
            <v>S.64</v>
          </cell>
        </row>
        <row r="449">
          <cell r="C449">
            <v>39395</v>
          </cell>
          <cell r="D449" t="str">
            <v>S.64</v>
          </cell>
        </row>
        <row r="450">
          <cell r="C450">
            <v>39396</v>
          </cell>
          <cell r="D450" t="str">
            <v>S.64</v>
          </cell>
        </row>
        <row r="451">
          <cell r="C451">
            <v>39397</v>
          </cell>
          <cell r="D451" t="str">
            <v>S.64</v>
          </cell>
        </row>
        <row r="452">
          <cell r="C452">
            <v>39398</v>
          </cell>
          <cell r="D452" t="str">
            <v>S.65</v>
          </cell>
        </row>
        <row r="453">
          <cell r="C453">
            <v>39399</v>
          </cell>
          <cell r="D453" t="str">
            <v>S.65</v>
          </cell>
        </row>
        <row r="454">
          <cell r="C454">
            <v>39400</v>
          </cell>
          <cell r="D454" t="str">
            <v>S.65</v>
          </cell>
        </row>
        <row r="455">
          <cell r="C455">
            <v>39401</v>
          </cell>
          <cell r="D455" t="str">
            <v>S.65</v>
          </cell>
        </row>
        <row r="456">
          <cell r="C456">
            <v>39402</v>
          </cell>
          <cell r="D456" t="str">
            <v>S.65</v>
          </cell>
        </row>
        <row r="457">
          <cell r="C457">
            <v>39403</v>
          </cell>
          <cell r="D457" t="str">
            <v>S.65</v>
          </cell>
        </row>
        <row r="458">
          <cell r="C458">
            <v>39404</v>
          </cell>
          <cell r="D458" t="str">
            <v>S.65</v>
          </cell>
        </row>
        <row r="459">
          <cell r="C459">
            <v>39405</v>
          </cell>
          <cell r="D459" t="str">
            <v>S.66</v>
          </cell>
        </row>
        <row r="460">
          <cell r="C460">
            <v>39406</v>
          </cell>
          <cell r="D460" t="str">
            <v>S.66</v>
          </cell>
        </row>
        <row r="461">
          <cell r="C461">
            <v>39407</v>
          </cell>
          <cell r="D461" t="str">
            <v>S.66</v>
          </cell>
        </row>
        <row r="462">
          <cell r="C462">
            <v>39408</v>
          </cell>
          <cell r="D462" t="str">
            <v>S.66</v>
          </cell>
        </row>
        <row r="463">
          <cell r="C463">
            <v>39409</v>
          </cell>
          <cell r="D463" t="str">
            <v>S.66</v>
          </cell>
        </row>
        <row r="464">
          <cell r="C464">
            <v>39410</v>
          </cell>
          <cell r="D464" t="str">
            <v>S.66</v>
          </cell>
        </row>
        <row r="465">
          <cell r="C465">
            <v>39411</v>
          </cell>
          <cell r="D465" t="str">
            <v>S.66</v>
          </cell>
        </row>
        <row r="466">
          <cell r="C466">
            <v>39412</v>
          </cell>
          <cell r="D466" t="str">
            <v>S.67</v>
          </cell>
        </row>
        <row r="467">
          <cell r="C467">
            <v>39413</v>
          </cell>
          <cell r="D467" t="str">
            <v>S.67</v>
          </cell>
        </row>
        <row r="468">
          <cell r="C468">
            <v>39414</v>
          </cell>
          <cell r="D468" t="str">
            <v>S.67</v>
          </cell>
        </row>
        <row r="469">
          <cell r="C469">
            <v>39415</v>
          </cell>
          <cell r="D469" t="str">
            <v>S.67</v>
          </cell>
        </row>
        <row r="470">
          <cell r="C470">
            <v>39416</v>
          </cell>
          <cell r="D470" t="str">
            <v>S.67</v>
          </cell>
        </row>
        <row r="471">
          <cell r="C471">
            <v>39417</v>
          </cell>
          <cell r="D471" t="str">
            <v>S.67</v>
          </cell>
        </row>
        <row r="472">
          <cell r="C472">
            <v>39418</v>
          </cell>
          <cell r="D472" t="str">
            <v>S.67</v>
          </cell>
        </row>
        <row r="473">
          <cell r="C473">
            <v>39419</v>
          </cell>
          <cell r="D473" t="str">
            <v>S.68</v>
          </cell>
        </row>
        <row r="474">
          <cell r="C474">
            <v>39420</v>
          </cell>
          <cell r="D474" t="str">
            <v>S.68</v>
          </cell>
        </row>
        <row r="475">
          <cell r="C475">
            <v>39421</v>
          </cell>
          <cell r="D475" t="str">
            <v>S.68</v>
          </cell>
        </row>
        <row r="476">
          <cell r="C476">
            <v>39422</v>
          </cell>
          <cell r="D476" t="str">
            <v>S.68</v>
          </cell>
        </row>
        <row r="477">
          <cell r="C477">
            <v>39423</v>
          </cell>
          <cell r="D477" t="str">
            <v>S.68</v>
          </cell>
        </row>
        <row r="478">
          <cell r="C478">
            <v>39424</v>
          </cell>
          <cell r="D478" t="str">
            <v>S.68</v>
          </cell>
        </row>
        <row r="479">
          <cell r="C479">
            <v>39425</v>
          </cell>
          <cell r="D479" t="str">
            <v>S.68</v>
          </cell>
        </row>
        <row r="480">
          <cell r="C480">
            <v>39426</v>
          </cell>
          <cell r="D480" t="str">
            <v>S.69</v>
          </cell>
        </row>
        <row r="481">
          <cell r="C481">
            <v>39427</v>
          </cell>
          <cell r="D481" t="str">
            <v>S.69</v>
          </cell>
        </row>
        <row r="482">
          <cell r="C482">
            <v>39428</v>
          </cell>
          <cell r="D482" t="str">
            <v>S.69</v>
          </cell>
        </row>
        <row r="483">
          <cell r="C483">
            <v>39429</v>
          </cell>
          <cell r="D483" t="str">
            <v>S.69</v>
          </cell>
        </row>
        <row r="484">
          <cell r="C484">
            <v>39430</v>
          </cell>
          <cell r="D484" t="str">
            <v>S.69</v>
          </cell>
        </row>
        <row r="485">
          <cell r="C485">
            <v>39431</v>
          </cell>
          <cell r="D485" t="str">
            <v>S.69</v>
          </cell>
        </row>
        <row r="486">
          <cell r="C486">
            <v>39432</v>
          </cell>
          <cell r="D486" t="str">
            <v>S.69</v>
          </cell>
        </row>
        <row r="487">
          <cell r="C487">
            <v>39433</v>
          </cell>
          <cell r="D487" t="str">
            <v>S.70</v>
          </cell>
        </row>
        <row r="488">
          <cell r="C488">
            <v>39434</v>
          </cell>
          <cell r="D488" t="str">
            <v>S.70</v>
          </cell>
        </row>
        <row r="489">
          <cell r="C489">
            <v>39435</v>
          </cell>
          <cell r="D489" t="str">
            <v>S.70</v>
          </cell>
        </row>
        <row r="490">
          <cell r="C490">
            <v>39436</v>
          </cell>
          <cell r="D490" t="str">
            <v>S.70</v>
          </cell>
        </row>
        <row r="491">
          <cell r="C491">
            <v>39437</v>
          </cell>
          <cell r="D491" t="str">
            <v>S.70</v>
          </cell>
        </row>
        <row r="492">
          <cell r="C492">
            <v>39438</v>
          </cell>
          <cell r="D492" t="str">
            <v>S.70</v>
          </cell>
        </row>
        <row r="493">
          <cell r="C493">
            <v>39439</v>
          </cell>
          <cell r="D493" t="str">
            <v>S.70</v>
          </cell>
        </row>
        <row r="494">
          <cell r="C494">
            <v>39440</v>
          </cell>
          <cell r="D494" t="str">
            <v>S.71</v>
          </cell>
        </row>
        <row r="495">
          <cell r="C495">
            <v>39441</v>
          </cell>
          <cell r="D495" t="str">
            <v>S.71</v>
          </cell>
        </row>
        <row r="496">
          <cell r="C496">
            <v>39442</v>
          </cell>
          <cell r="D496" t="str">
            <v>S.71</v>
          </cell>
        </row>
        <row r="497">
          <cell r="C497">
            <v>39443</v>
          </cell>
          <cell r="D497" t="str">
            <v>S.71</v>
          </cell>
        </row>
        <row r="498">
          <cell r="C498">
            <v>39444</v>
          </cell>
          <cell r="D498" t="str">
            <v>S.71</v>
          </cell>
        </row>
        <row r="499">
          <cell r="C499">
            <v>39445</v>
          </cell>
          <cell r="D499" t="str">
            <v>S.71</v>
          </cell>
        </row>
        <row r="500">
          <cell r="C500">
            <v>39446</v>
          </cell>
          <cell r="D500" t="str">
            <v>S.71</v>
          </cell>
        </row>
        <row r="501">
          <cell r="C501">
            <v>39447</v>
          </cell>
          <cell r="D501" t="str">
            <v>S.72</v>
          </cell>
        </row>
        <row r="502">
          <cell r="C502">
            <v>39448</v>
          </cell>
          <cell r="D502" t="str">
            <v>S.72</v>
          </cell>
        </row>
        <row r="503">
          <cell r="C503">
            <v>39449</v>
          </cell>
          <cell r="D503" t="str">
            <v>S.72</v>
          </cell>
        </row>
        <row r="504">
          <cell r="C504">
            <v>39450</v>
          </cell>
          <cell r="D504" t="str">
            <v>S.72</v>
          </cell>
        </row>
        <row r="505">
          <cell r="C505">
            <v>39451</v>
          </cell>
          <cell r="D505" t="str">
            <v>S.72</v>
          </cell>
        </row>
        <row r="506">
          <cell r="C506">
            <v>39452</v>
          </cell>
          <cell r="D506" t="str">
            <v>S.72</v>
          </cell>
        </row>
        <row r="507">
          <cell r="C507">
            <v>39453</v>
          </cell>
          <cell r="D507" t="str">
            <v>S.72</v>
          </cell>
        </row>
        <row r="508">
          <cell r="C508">
            <v>39454</v>
          </cell>
          <cell r="D508" t="str">
            <v>S.73</v>
          </cell>
        </row>
        <row r="509">
          <cell r="C509">
            <v>39455</v>
          </cell>
          <cell r="D509" t="str">
            <v>S.73</v>
          </cell>
        </row>
        <row r="510">
          <cell r="C510">
            <v>39456</v>
          </cell>
          <cell r="D510" t="str">
            <v>S.73</v>
          </cell>
        </row>
        <row r="511">
          <cell r="C511">
            <v>39457</v>
          </cell>
          <cell r="D511" t="str">
            <v>S.73</v>
          </cell>
        </row>
        <row r="512">
          <cell r="C512">
            <v>39458</v>
          </cell>
          <cell r="D512" t="str">
            <v>S.73</v>
          </cell>
        </row>
        <row r="513">
          <cell r="C513">
            <v>39459</v>
          </cell>
          <cell r="D513" t="str">
            <v>S.73</v>
          </cell>
        </row>
        <row r="514">
          <cell r="C514">
            <v>39460</v>
          </cell>
          <cell r="D514" t="str">
            <v>S.73</v>
          </cell>
        </row>
        <row r="515">
          <cell r="C515">
            <v>39461</v>
          </cell>
          <cell r="D515" t="str">
            <v>S.74</v>
          </cell>
        </row>
        <row r="516">
          <cell r="C516">
            <v>39462</v>
          </cell>
          <cell r="D516" t="str">
            <v>S.74</v>
          </cell>
        </row>
        <row r="517">
          <cell r="C517">
            <v>39463</v>
          </cell>
          <cell r="D517" t="str">
            <v>S.74</v>
          </cell>
        </row>
        <row r="518">
          <cell r="C518">
            <v>39464</v>
          </cell>
          <cell r="D518" t="str">
            <v>S.74</v>
          </cell>
        </row>
        <row r="519">
          <cell r="C519">
            <v>39465</v>
          </cell>
          <cell r="D519" t="str">
            <v>S.74</v>
          </cell>
        </row>
        <row r="520">
          <cell r="C520">
            <v>39466</v>
          </cell>
          <cell r="D520" t="str">
            <v>S.74</v>
          </cell>
        </row>
        <row r="521">
          <cell r="C521">
            <v>39467</v>
          </cell>
          <cell r="D521" t="str">
            <v>S.74</v>
          </cell>
        </row>
        <row r="522">
          <cell r="C522">
            <v>39468</v>
          </cell>
          <cell r="D522" t="str">
            <v>S.75</v>
          </cell>
        </row>
        <row r="523">
          <cell r="C523">
            <v>39469</v>
          </cell>
          <cell r="D523" t="str">
            <v>S.75</v>
          </cell>
        </row>
        <row r="524">
          <cell r="C524">
            <v>39470</v>
          </cell>
          <cell r="D524" t="str">
            <v>S.75</v>
          </cell>
        </row>
        <row r="525">
          <cell r="C525">
            <v>39471</v>
          </cell>
          <cell r="D525" t="str">
            <v>S.75</v>
          </cell>
        </row>
        <row r="526">
          <cell r="C526">
            <v>39472</v>
          </cell>
          <cell r="D526" t="str">
            <v>S.75</v>
          </cell>
        </row>
        <row r="527">
          <cell r="C527">
            <v>39473</v>
          </cell>
          <cell r="D527" t="str">
            <v>S.75</v>
          </cell>
        </row>
        <row r="528">
          <cell r="C528">
            <v>39474</v>
          </cell>
          <cell r="D528" t="str">
            <v>S.75</v>
          </cell>
        </row>
        <row r="529">
          <cell r="C529">
            <v>39475</v>
          </cell>
          <cell r="D529" t="str">
            <v>S.76</v>
          </cell>
        </row>
        <row r="530">
          <cell r="C530">
            <v>39476</v>
          </cell>
          <cell r="D530" t="str">
            <v>S.76</v>
          </cell>
        </row>
        <row r="531">
          <cell r="C531">
            <v>39477</v>
          </cell>
          <cell r="D531" t="str">
            <v>S.76</v>
          </cell>
        </row>
        <row r="532">
          <cell r="C532">
            <v>39478</v>
          </cell>
          <cell r="D532" t="str">
            <v>S.76</v>
          </cell>
        </row>
        <row r="533">
          <cell r="C533">
            <v>39479</v>
          </cell>
          <cell r="D533" t="str">
            <v>S.76</v>
          </cell>
        </row>
        <row r="534">
          <cell r="C534">
            <v>39480</v>
          </cell>
          <cell r="D534" t="str">
            <v>S.76</v>
          </cell>
        </row>
        <row r="535">
          <cell r="C535">
            <v>39481</v>
          </cell>
          <cell r="D535" t="str">
            <v>S.76</v>
          </cell>
        </row>
      </sheetData>
      <sheetData sheetId="14" refreshError="1">
        <row r="3">
          <cell r="B3" t="str">
            <v>DATA</v>
          </cell>
          <cell r="C3" t="str">
            <v>MÊS</v>
          </cell>
        </row>
        <row r="4">
          <cell r="B4">
            <v>38353</v>
          </cell>
          <cell r="C4">
            <v>1</v>
          </cell>
        </row>
        <row r="5">
          <cell r="B5">
            <v>38354</v>
          </cell>
          <cell r="C5">
            <v>1</v>
          </cell>
        </row>
        <row r="6">
          <cell r="B6">
            <v>38355</v>
          </cell>
          <cell r="C6">
            <v>1</v>
          </cell>
        </row>
        <row r="7">
          <cell r="B7">
            <v>38356</v>
          </cell>
          <cell r="C7">
            <v>1</v>
          </cell>
        </row>
        <row r="8">
          <cell r="B8">
            <v>38357</v>
          </cell>
          <cell r="C8">
            <v>1</v>
          </cell>
        </row>
        <row r="9">
          <cell r="B9">
            <v>38358</v>
          </cell>
          <cell r="C9">
            <v>1</v>
          </cell>
        </row>
        <row r="10">
          <cell r="B10">
            <v>38359</v>
          </cell>
          <cell r="C10">
            <v>1</v>
          </cell>
        </row>
        <row r="11">
          <cell r="B11">
            <v>38360</v>
          </cell>
          <cell r="C11">
            <v>1</v>
          </cell>
        </row>
        <row r="12">
          <cell r="B12">
            <v>38361</v>
          </cell>
          <cell r="C12">
            <v>1</v>
          </cell>
        </row>
        <row r="13">
          <cell r="B13">
            <v>38362</v>
          </cell>
          <cell r="C13">
            <v>1</v>
          </cell>
        </row>
        <row r="14">
          <cell r="B14">
            <v>38363</v>
          </cell>
          <cell r="C14">
            <v>1</v>
          </cell>
        </row>
        <row r="15">
          <cell r="B15">
            <v>38364</v>
          </cell>
          <cell r="C15">
            <v>1</v>
          </cell>
        </row>
        <row r="16">
          <cell r="B16">
            <v>38365</v>
          </cell>
          <cell r="C16">
            <v>1</v>
          </cell>
        </row>
        <row r="17">
          <cell r="B17">
            <v>38366</v>
          </cell>
          <cell r="C17">
            <v>1</v>
          </cell>
        </row>
        <row r="18">
          <cell r="B18">
            <v>38367</v>
          </cell>
          <cell r="C18">
            <v>1</v>
          </cell>
        </row>
        <row r="19">
          <cell r="B19">
            <v>38368</v>
          </cell>
          <cell r="C19">
            <v>1</v>
          </cell>
        </row>
        <row r="20">
          <cell r="B20">
            <v>38369</v>
          </cell>
          <cell r="C20">
            <v>1</v>
          </cell>
        </row>
        <row r="21">
          <cell r="B21">
            <v>38370</v>
          </cell>
          <cell r="C21">
            <v>1</v>
          </cell>
        </row>
        <row r="22">
          <cell r="B22">
            <v>38371</v>
          </cell>
          <cell r="C22">
            <v>1</v>
          </cell>
        </row>
        <row r="23">
          <cell r="B23">
            <v>38372</v>
          </cell>
          <cell r="C23">
            <v>1</v>
          </cell>
        </row>
        <row r="24">
          <cell r="B24">
            <v>38373</v>
          </cell>
          <cell r="C24">
            <v>1</v>
          </cell>
        </row>
        <row r="25">
          <cell r="B25">
            <v>38374</v>
          </cell>
          <cell r="C25">
            <v>1</v>
          </cell>
        </row>
        <row r="26">
          <cell r="B26">
            <v>38375</v>
          </cell>
          <cell r="C26">
            <v>1</v>
          </cell>
        </row>
        <row r="27">
          <cell r="B27">
            <v>38376</v>
          </cell>
          <cell r="C27">
            <v>1</v>
          </cell>
        </row>
        <row r="28">
          <cell r="B28">
            <v>38377</v>
          </cell>
          <cell r="C28">
            <v>1</v>
          </cell>
        </row>
        <row r="29">
          <cell r="B29">
            <v>38378</v>
          </cell>
          <cell r="C29">
            <v>1</v>
          </cell>
        </row>
        <row r="30">
          <cell r="B30">
            <v>38379</v>
          </cell>
          <cell r="C30">
            <v>1</v>
          </cell>
        </row>
        <row r="31">
          <cell r="B31">
            <v>38380</v>
          </cell>
          <cell r="C31">
            <v>1</v>
          </cell>
        </row>
        <row r="32">
          <cell r="B32">
            <v>38381</v>
          </cell>
          <cell r="C32">
            <v>1</v>
          </cell>
        </row>
        <row r="33">
          <cell r="B33">
            <v>38382</v>
          </cell>
          <cell r="C33">
            <v>1</v>
          </cell>
        </row>
        <row r="34">
          <cell r="B34">
            <v>38383</v>
          </cell>
          <cell r="C34">
            <v>1</v>
          </cell>
        </row>
        <row r="35">
          <cell r="B35">
            <v>38384</v>
          </cell>
          <cell r="C35">
            <v>2</v>
          </cell>
        </row>
        <row r="36">
          <cell r="B36">
            <v>38385</v>
          </cell>
          <cell r="C36">
            <v>2</v>
          </cell>
        </row>
        <row r="37">
          <cell r="B37">
            <v>38386</v>
          </cell>
          <cell r="C37">
            <v>2</v>
          </cell>
        </row>
        <row r="38">
          <cell r="B38">
            <v>38387</v>
          </cell>
          <cell r="C38">
            <v>2</v>
          </cell>
        </row>
        <row r="39">
          <cell r="B39">
            <v>38388</v>
          </cell>
          <cell r="C39">
            <v>2</v>
          </cell>
        </row>
        <row r="40">
          <cell r="B40">
            <v>38389</v>
          </cell>
          <cell r="C40">
            <v>2</v>
          </cell>
        </row>
        <row r="41">
          <cell r="B41">
            <v>38390</v>
          </cell>
          <cell r="C41">
            <v>2</v>
          </cell>
        </row>
        <row r="42">
          <cell r="B42">
            <v>38391</v>
          </cell>
          <cell r="C42">
            <v>2</v>
          </cell>
        </row>
        <row r="43">
          <cell r="B43">
            <v>38392</v>
          </cell>
          <cell r="C43">
            <v>2</v>
          </cell>
        </row>
        <row r="44">
          <cell r="B44">
            <v>38393</v>
          </cell>
          <cell r="C44">
            <v>2</v>
          </cell>
        </row>
        <row r="45">
          <cell r="B45">
            <v>38394</v>
          </cell>
          <cell r="C45">
            <v>2</v>
          </cell>
        </row>
        <row r="46">
          <cell r="B46">
            <v>38395</v>
          </cell>
          <cell r="C46">
            <v>2</v>
          </cell>
        </row>
        <row r="47">
          <cell r="B47">
            <v>38396</v>
          </cell>
          <cell r="C47">
            <v>2</v>
          </cell>
        </row>
        <row r="48">
          <cell r="B48">
            <v>38397</v>
          </cell>
          <cell r="C48">
            <v>2</v>
          </cell>
        </row>
        <row r="49">
          <cell r="B49">
            <v>38398</v>
          </cell>
          <cell r="C49">
            <v>2</v>
          </cell>
        </row>
        <row r="50">
          <cell r="B50">
            <v>38399</v>
          </cell>
          <cell r="C50">
            <v>2</v>
          </cell>
        </row>
        <row r="51">
          <cell r="B51">
            <v>38400</v>
          </cell>
          <cell r="C51">
            <v>2</v>
          </cell>
        </row>
        <row r="52">
          <cell r="B52">
            <v>38401</v>
          </cell>
          <cell r="C52">
            <v>2</v>
          </cell>
        </row>
        <row r="53">
          <cell r="B53">
            <v>38402</v>
          </cell>
          <cell r="C53">
            <v>2</v>
          </cell>
        </row>
        <row r="54">
          <cell r="B54">
            <v>38403</v>
          </cell>
          <cell r="C54">
            <v>2</v>
          </cell>
        </row>
        <row r="55">
          <cell r="B55">
            <v>38404</v>
          </cell>
          <cell r="C55">
            <v>2</v>
          </cell>
        </row>
        <row r="56">
          <cell r="B56">
            <v>38405</v>
          </cell>
          <cell r="C56">
            <v>2</v>
          </cell>
        </row>
        <row r="57">
          <cell r="B57">
            <v>38406</v>
          </cell>
          <cell r="C57">
            <v>2</v>
          </cell>
        </row>
        <row r="58">
          <cell r="B58">
            <v>38407</v>
          </cell>
          <cell r="C58">
            <v>2</v>
          </cell>
        </row>
        <row r="59">
          <cell r="B59">
            <v>38408</v>
          </cell>
          <cell r="C59">
            <v>2</v>
          </cell>
        </row>
        <row r="60">
          <cell r="B60">
            <v>38409</v>
          </cell>
          <cell r="C60">
            <v>2</v>
          </cell>
        </row>
        <row r="61">
          <cell r="B61">
            <v>38410</v>
          </cell>
          <cell r="C61">
            <v>2</v>
          </cell>
        </row>
        <row r="62">
          <cell r="B62">
            <v>38411</v>
          </cell>
          <cell r="C62">
            <v>2</v>
          </cell>
        </row>
        <row r="63">
          <cell r="B63">
            <v>38412</v>
          </cell>
          <cell r="C63">
            <v>3</v>
          </cell>
        </row>
        <row r="64">
          <cell r="B64">
            <v>38413</v>
          </cell>
          <cell r="C64">
            <v>3</v>
          </cell>
        </row>
        <row r="65">
          <cell r="B65">
            <v>38414</v>
          </cell>
          <cell r="C65">
            <v>3</v>
          </cell>
        </row>
        <row r="66">
          <cell r="B66">
            <v>38415</v>
          </cell>
          <cell r="C66">
            <v>3</v>
          </cell>
        </row>
        <row r="67">
          <cell r="B67">
            <v>38416</v>
          </cell>
          <cell r="C67">
            <v>3</v>
          </cell>
        </row>
        <row r="68">
          <cell r="B68">
            <v>38417</v>
          </cell>
          <cell r="C68">
            <v>3</v>
          </cell>
        </row>
        <row r="69">
          <cell r="B69">
            <v>38418</v>
          </cell>
          <cell r="C69">
            <v>3</v>
          </cell>
        </row>
        <row r="70">
          <cell r="B70">
            <v>38419</v>
          </cell>
          <cell r="C70">
            <v>3</v>
          </cell>
        </row>
        <row r="71">
          <cell r="B71">
            <v>38420</v>
          </cell>
          <cell r="C71">
            <v>3</v>
          </cell>
        </row>
        <row r="72">
          <cell r="B72">
            <v>38421</v>
          </cell>
          <cell r="C72">
            <v>3</v>
          </cell>
        </row>
        <row r="73">
          <cell r="B73">
            <v>38422</v>
          </cell>
          <cell r="C73">
            <v>3</v>
          </cell>
        </row>
        <row r="74">
          <cell r="B74">
            <v>38423</v>
          </cell>
          <cell r="C74">
            <v>3</v>
          </cell>
        </row>
        <row r="75">
          <cell r="B75">
            <v>38424</v>
          </cell>
          <cell r="C75">
            <v>3</v>
          </cell>
        </row>
        <row r="76">
          <cell r="B76">
            <v>38425</v>
          </cell>
          <cell r="C76">
            <v>3</v>
          </cell>
        </row>
        <row r="77">
          <cell r="B77">
            <v>38426</v>
          </cell>
          <cell r="C77">
            <v>3</v>
          </cell>
        </row>
        <row r="78">
          <cell r="B78">
            <v>38427</v>
          </cell>
          <cell r="C78">
            <v>3</v>
          </cell>
        </row>
        <row r="79">
          <cell r="B79">
            <v>38428</v>
          </cell>
          <cell r="C79">
            <v>3</v>
          </cell>
        </row>
        <row r="80">
          <cell r="B80">
            <v>38429</v>
          </cell>
          <cell r="C80">
            <v>3</v>
          </cell>
        </row>
        <row r="81">
          <cell r="B81">
            <v>38430</v>
          </cell>
          <cell r="C81">
            <v>3</v>
          </cell>
        </row>
        <row r="82">
          <cell r="B82">
            <v>38431</v>
          </cell>
          <cell r="C82">
            <v>3</v>
          </cell>
        </row>
        <row r="83">
          <cell r="B83">
            <v>38432</v>
          </cell>
          <cell r="C83">
            <v>3</v>
          </cell>
        </row>
        <row r="84">
          <cell r="B84">
            <v>38433</v>
          </cell>
          <cell r="C84">
            <v>3</v>
          </cell>
        </row>
        <row r="85">
          <cell r="B85">
            <v>38434</v>
          </cell>
          <cell r="C85">
            <v>3</v>
          </cell>
        </row>
        <row r="86">
          <cell r="B86">
            <v>38435</v>
          </cell>
          <cell r="C86">
            <v>3</v>
          </cell>
        </row>
        <row r="87">
          <cell r="B87">
            <v>38436</v>
          </cell>
          <cell r="C87">
            <v>3</v>
          </cell>
        </row>
        <row r="88">
          <cell r="B88">
            <v>38437</v>
          </cell>
          <cell r="C88">
            <v>3</v>
          </cell>
        </row>
        <row r="89">
          <cell r="B89">
            <v>38438</v>
          </cell>
          <cell r="C89">
            <v>3</v>
          </cell>
        </row>
        <row r="90">
          <cell r="B90">
            <v>38439</v>
          </cell>
          <cell r="C90">
            <v>3</v>
          </cell>
        </row>
        <row r="91">
          <cell r="B91">
            <v>38440</v>
          </cell>
          <cell r="C91">
            <v>3</v>
          </cell>
        </row>
        <row r="92">
          <cell r="B92">
            <v>38441</v>
          </cell>
          <cell r="C92">
            <v>3</v>
          </cell>
        </row>
        <row r="93">
          <cell r="B93">
            <v>38442</v>
          </cell>
          <cell r="C93">
            <v>3</v>
          </cell>
        </row>
        <row r="94">
          <cell r="B94">
            <v>38443</v>
          </cell>
          <cell r="C94">
            <v>4</v>
          </cell>
        </row>
        <row r="95">
          <cell r="B95">
            <v>38444</v>
          </cell>
          <cell r="C95">
            <v>4</v>
          </cell>
        </row>
        <row r="96">
          <cell r="B96">
            <v>38445</v>
          </cell>
          <cell r="C96">
            <v>4</v>
          </cell>
        </row>
        <row r="97">
          <cell r="B97">
            <v>38446</v>
          </cell>
          <cell r="C97">
            <v>4</v>
          </cell>
        </row>
        <row r="98">
          <cell r="B98">
            <v>38447</v>
          </cell>
          <cell r="C98">
            <v>4</v>
          </cell>
        </row>
        <row r="99">
          <cell r="B99">
            <v>38448</v>
          </cell>
          <cell r="C99">
            <v>4</v>
          </cell>
        </row>
        <row r="100">
          <cell r="B100">
            <v>38449</v>
          </cell>
          <cell r="C100">
            <v>4</v>
          </cell>
        </row>
        <row r="101">
          <cell r="B101">
            <v>38450</v>
          </cell>
          <cell r="C101">
            <v>4</v>
          </cell>
        </row>
        <row r="102">
          <cell r="B102">
            <v>38451</v>
          </cell>
          <cell r="C102">
            <v>4</v>
          </cell>
        </row>
        <row r="103">
          <cell r="B103">
            <v>38452</v>
          </cell>
          <cell r="C103">
            <v>4</v>
          </cell>
        </row>
        <row r="104">
          <cell r="B104">
            <v>38453</v>
          </cell>
          <cell r="C104">
            <v>4</v>
          </cell>
        </row>
        <row r="105">
          <cell r="B105">
            <v>38454</v>
          </cell>
          <cell r="C105">
            <v>4</v>
          </cell>
        </row>
        <row r="106">
          <cell r="B106">
            <v>38455</v>
          </cell>
          <cell r="C106">
            <v>4</v>
          </cell>
        </row>
        <row r="107">
          <cell r="B107">
            <v>38456</v>
          </cell>
          <cell r="C107">
            <v>4</v>
          </cell>
        </row>
        <row r="108">
          <cell r="B108">
            <v>38457</v>
          </cell>
          <cell r="C108">
            <v>4</v>
          </cell>
        </row>
        <row r="109">
          <cell r="B109">
            <v>38458</v>
          </cell>
          <cell r="C109">
            <v>4</v>
          </cell>
        </row>
        <row r="110">
          <cell r="B110">
            <v>38459</v>
          </cell>
          <cell r="C110">
            <v>4</v>
          </cell>
        </row>
        <row r="111">
          <cell r="B111">
            <v>38460</v>
          </cell>
          <cell r="C111">
            <v>4</v>
          </cell>
        </row>
        <row r="112">
          <cell r="B112">
            <v>38461</v>
          </cell>
          <cell r="C112">
            <v>4</v>
          </cell>
        </row>
        <row r="113">
          <cell r="B113">
            <v>38462</v>
          </cell>
          <cell r="C113">
            <v>4</v>
          </cell>
        </row>
        <row r="114">
          <cell r="B114">
            <v>38463</v>
          </cell>
          <cell r="C114">
            <v>4</v>
          </cell>
        </row>
        <row r="115">
          <cell r="B115">
            <v>38464</v>
          </cell>
          <cell r="C115">
            <v>4</v>
          </cell>
        </row>
        <row r="116">
          <cell r="B116">
            <v>38465</v>
          </cell>
          <cell r="C116">
            <v>4</v>
          </cell>
        </row>
        <row r="117">
          <cell r="B117">
            <v>38466</v>
          </cell>
          <cell r="C117">
            <v>4</v>
          </cell>
        </row>
        <row r="118">
          <cell r="B118">
            <v>38467</v>
          </cell>
          <cell r="C118">
            <v>4</v>
          </cell>
        </row>
        <row r="119">
          <cell r="B119">
            <v>38468</v>
          </cell>
          <cell r="C119">
            <v>4</v>
          </cell>
        </row>
        <row r="120">
          <cell r="B120">
            <v>38469</v>
          </cell>
          <cell r="C120">
            <v>4</v>
          </cell>
        </row>
        <row r="121">
          <cell r="B121">
            <v>38470</v>
          </cell>
          <cell r="C121">
            <v>4</v>
          </cell>
        </row>
        <row r="122">
          <cell r="B122">
            <v>38471</v>
          </cell>
          <cell r="C122">
            <v>4</v>
          </cell>
        </row>
        <row r="123">
          <cell r="B123">
            <v>38472</v>
          </cell>
          <cell r="C123">
            <v>4</v>
          </cell>
        </row>
        <row r="124">
          <cell r="B124">
            <v>38473</v>
          </cell>
          <cell r="C124">
            <v>5</v>
          </cell>
        </row>
        <row r="125">
          <cell r="B125">
            <v>38474</v>
          </cell>
          <cell r="C125">
            <v>5</v>
          </cell>
        </row>
        <row r="126">
          <cell r="B126">
            <v>38475</v>
          </cell>
          <cell r="C126">
            <v>5</v>
          </cell>
        </row>
        <row r="127">
          <cell r="B127">
            <v>38476</v>
          </cell>
          <cell r="C127">
            <v>5</v>
          </cell>
        </row>
        <row r="128">
          <cell r="B128">
            <v>38477</v>
          </cell>
          <cell r="C128">
            <v>5</v>
          </cell>
        </row>
        <row r="129">
          <cell r="B129">
            <v>38478</v>
          </cell>
          <cell r="C129">
            <v>5</v>
          </cell>
        </row>
        <row r="130">
          <cell r="B130">
            <v>38479</v>
          </cell>
          <cell r="C130">
            <v>5</v>
          </cell>
        </row>
        <row r="131">
          <cell r="B131">
            <v>38480</v>
          </cell>
          <cell r="C131">
            <v>5</v>
          </cell>
        </row>
        <row r="132">
          <cell r="B132">
            <v>38481</v>
          </cell>
          <cell r="C132">
            <v>5</v>
          </cell>
        </row>
        <row r="133">
          <cell r="B133">
            <v>38482</v>
          </cell>
          <cell r="C133">
            <v>5</v>
          </cell>
        </row>
        <row r="134">
          <cell r="B134">
            <v>38483</v>
          </cell>
          <cell r="C134">
            <v>5</v>
          </cell>
        </row>
        <row r="135">
          <cell r="B135">
            <v>38484</v>
          </cell>
          <cell r="C135">
            <v>5</v>
          </cell>
        </row>
        <row r="136">
          <cell r="B136">
            <v>38485</v>
          </cell>
          <cell r="C136">
            <v>5</v>
          </cell>
        </row>
        <row r="137">
          <cell r="B137">
            <v>38486</v>
          </cell>
          <cell r="C137">
            <v>5</v>
          </cell>
        </row>
        <row r="138">
          <cell r="B138">
            <v>38487</v>
          </cell>
          <cell r="C138">
            <v>5</v>
          </cell>
        </row>
        <row r="139">
          <cell r="B139">
            <v>38488</v>
          </cell>
          <cell r="C139">
            <v>5</v>
          </cell>
        </row>
        <row r="140">
          <cell r="B140">
            <v>38489</v>
          </cell>
          <cell r="C140">
            <v>5</v>
          </cell>
        </row>
        <row r="141">
          <cell r="B141">
            <v>38490</v>
          </cell>
          <cell r="C141">
            <v>5</v>
          </cell>
        </row>
        <row r="142">
          <cell r="B142">
            <v>38491</v>
          </cell>
          <cell r="C142">
            <v>5</v>
          </cell>
        </row>
        <row r="143">
          <cell r="B143">
            <v>38492</v>
          </cell>
          <cell r="C143">
            <v>5</v>
          </cell>
        </row>
        <row r="144">
          <cell r="B144">
            <v>38493</v>
          </cell>
          <cell r="C144">
            <v>5</v>
          </cell>
        </row>
        <row r="145">
          <cell r="B145">
            <v>38494</v>
          </cell>
          <cell r="C145">
            <v>5</v>
          </cell>
        </row>
        <row r="146">
          <cell r="B146">
            <v>38495</v>
          </cell>
          <cell r="C146">
            <v>5</v>
          </cell>
        </row>
        <row r="147">
          <cell r="B147">
            <v>38496</v>
          </cell>
          <cell r="C147">
            <v>5</v>
          </cell>
        </row>
        <row r="148">
          <cell r="B148">
            <v>38497</v>
          </cell>
          <cell r="C148">
            <v>5</v>
          </cell>
        </row>
        <row r="149">
          <cell r="B149">
            <v>38498</v>
          </cell>
          <cell r="C149">
            <v>5</v>
          </cell>
        </row>
        <row r="150">
          <cell r="B150">
            <v>38499</v>
          </cell>
          <cell r="C150">
            <v>5</v>
          </cell>
        </row>
        <row r="151">
          <cell r="B151">
            <v>38500</v>
          </cell>
          <cell r="C151">
            <v>5</v>
          </cell>
        </row>
        <row r="152">
          <cell r="B152">
            <v>38501</v>
          </cell>
          <cell r="C152">
            <v>5</v>
          </cell>
        </row>
        <row r="153">
          <cell r="B153">
            <v>38502</v>
          </cell>
          <cell r="C153">
            <v>5</v>
          </cell>
        </row>
        <row r="154">
          <cell r="B154">
            <v>38503</v>
          </cell>
          <cell r="C154">
            <v>5</v>
          </cell>
        </row>
        <row r="155">
          <cell r="B155">
            <v>38504</v>
          </cell>
          <cell r="C155">
            <v>6</v>
          </cell>
        </row>
        <row r="156">
          <cell r="B156">
            <v>38505</v>
          </cell>
          <cell r="C156">
            <v>6</v>
          </cell>
        </row>
        <row r="157">
          <cell r="B157">
            <v>38506</v>
          </cell>
          <cell r="C157">
            <v>6</v>
          </cell>
        </row>
        <row r="158">
          <cell r="B158">
            <v>38507</v>
          </cell>
          <cell r="C158">
            <v>6</v>
          </cell>
        </row>
        <row r="159">
          <cell r="B159">
            <v>38508</v>
          </cell>
          <cell r="C159">
            <v>6</v>
          </cell>
        </row>
        <row r="160">
          <cell r="B160">
            <v>38509</v>
          </cell>
          <cell r="C160">
            <v>6</v>
          </cell>
        </row>
        <row r="161">
          <cell r="B161">
            <v>38510</v>
          </cell>
          <cell r="C161">
            <v>6</v>
          </cell>
        </row>
        <row r="162">
          <cell r="B162">
            <v>38511</v>
          </cell>
          <cell r="C162">
            <v>6</v>
          </cell>
        </row>
        <row r="163">
          <cell r="B163">
            <v>38512</v>
          </cell>
          <cell r="C163">
            <v>6</v>
          </cell>
        </row>
        <row r="164">
          <cell r="B164">
            <v>38513</v>
          </cell>
          <cell r="C164">
            <v>6</v>
          </cell>
        </row>
        <row r="165">
          <cell r="B165">
            <v>38514</v>
          </cell>
          <cell r="C165">
            <v>6</v>
          </cell>
        </row>
        <row r="166">
          <cell r="B166">
            <v>38515</v>
          </cell>
          <cell r="C166">
            <v>6</v>
          </cell>
        </row>
        <row r="167">
          <cell r="B167">
            <v>38516</v>
          </cell>
          <cell r="C167">
            <v>6</v>
          </cell>
        </row>
        <row r="168">
          <cell r="B168">
            <v>38517</v>
          </cell>
          <cell r="C168">
            <v>6</v>
          </cell>
        </row>
        <row r="169">
          <cell r="B169">
            <v>38518</v>
          </cell>
          <cell r="C169">
            <v>6</v>
          </cell>
        </row>
        <row r="170">
          <cell r="B170">
            <v>38519</v>
          </cell>
          <cell r="C170">
            <v>6</v>
          </cell>
        </row>
        <row r="171">
          <cell r="B171">
            <v>38520</v>
          </cell>
          <cell r="C171">
            <v>6</v>
          </cell>
        </row>
        <row r="172">
          <cell r="B172">
            <v>38521</v>
          </cell>
          <cell r="C172">
            <v>6</v>
          </cell>
        </row>
        <row r="173">
          <cell r="B173">
            <v>38522</v>
          </cell>
          <cell r="C173">
            <v>6</v>
          </cell>
        </row>
        <row r="174">
          <cell r="B174">
            <v>38523</v>
          </cell>
          <cell r="C174">
            <v>6</v>
          </cell>
        </row>
        <row r="175">
          <cell r="B175">
            <v>38524</v>
          </cell>
          <cell r="C175">
            <v>6</v>
          </cell>
        </row>
        <row r="176">
          <cell r="B176">
            <v>38525</v>
          </cell>
          <cell r="C176">
            <v>6</v>
          </cell>
        </row>
        <row r="177">
          <cell r="B177">
            <v>38526</v>
          </cell>
          <cell r="C177">
            <v>6</v>
          </cell>
        </row>
        <row r="178">
          <cell r="B178">
            <v>38527</v>
          </cell>
          <cell r="C178">
            <v>6</v>
          </cell>
        </row>
        <row r="179">
          <cell r="B179">
            <v>38528</v>
          </cell>
          <cell r="C179">
            <v>6</v>
          </cell>
        </row>
        <row r="180">
          <cell r="B180">
            <v>38529</v>
          </cell>
          <cell r="C180">
            <v>6</v>
          </cell>
        </row>
        <row r="181">
          <cell r="B181">
            <v>38530</v>
          </cell>
          <cell r="C181">
            <v>6</v>
          </cell>
        </row>
        <row r="182">
          <cell r="B182">
            <v>38531</v>
          </cell>
          <cell r="C182">
            <v>6</v>
          </cell>
        </row>
        <row r="183">
          <cell r="B183">
            <v>38532</v>
          </cell>
          <cell r="C183">
            <v>6</v>
          </cell>
        </row>
        <row r="184">
          <cell r="B184">
            <v>38533</v>
          </cell>
          <cell r="C184">
            <v>6</v>
          </cell>
        </row>
        <row r="185">
          <cell r="B185">
            <v>38534</v>
          </cell>
          <cell r="C185">
            <v>7</v>
          </cell>
        </row>
        <row r="186">
          <cell r="B186">
            <v>38535</v>
          </cell>
          <cell r="C186">
            <v>7</v>
          </cell>
        </row>
        <row r="187">
          <cell r="B187">
            <v>38536</v>
          </cell>
          <cell r="C187">
            <v>7</v>
          </cell>
        </row>
        <row r="188">
          <cell r="B188">
            <v>38537</v>
          </cell>
          <cell r="C188">
            <v>7</v>
          </cell>
        </row>
        <row r="189">
          <cell r="B189">
            <v>38538</v>
          </cell>
          <cell r="C189">
            <v>7</v>
          </cell>
        </row>
        <row r="190">
          <cell r="B190">
            <v>38539</v>
          </cell>
          <cell r="C190">
            <v>7</v>
          </cell>
        </row>
        <row r="191">
          <cell r="B191">
            <v>38540</v>
          </cell>
          <cell r="C191">
            <v>7</v>
          </cell>
        </row>
        <row r="192">
          <cell r="B192">
            <v>38541</v>
          </cell>
          <cell r="C192">
            <v>7</v>
          </cell>
        </row>
        <row r="193">
          <cell r="B193">
            <v>38542</v>
          </cell>
          <cell r="C193">
            <v>7</v>
          </cell>
        </row>
        <row r="194">
          <cell r="B194">
            <v>38543</v>
          </cell>
          <cell r="C194">
            <v>7</v>
          </cell>
        </row>
        <row r="195">
          <cell r="B195">
            <v>38544</v>
          </cell>
          <cell r="C195">
            <v>7</v>
          </cell>
        </row>
        <row r="196">
          <cell r="B196">
            <v>38545</v>
          </cell>
          <cell r="C196">
            <v>7</v>
          </cell>
        </row>
        <row r="197">
          <cell r="B197">
            <v>38546</v>
          </cell>
          <cell r="C197">
            <v>7</v>
          </cell>
        </row>
        <row r="198">
          <cell r="B198">
            <v>38547</v>
          </cell>
          <cell r="C198">
            <v>7</v>
          </cell>
        </row>
        <row r="199">
          <cell r="B199">
            <v>38548</v>
          </cell>
          <cell r="C199">
            <v>7</v>
          </cell>
        </row>
        <row r="200">
          <cell r="B200">
            <v>38549</v>
          </cell>
          <cell r="C200">
            <v>7</v>
          </cell>
        </row>
        <row r="201">
          <cell r="B201">
            <v>38550</v>
          </cell>
          <cell r="C201">
            <v>7</v>
          </cell>
        </row>
        <row r="202">
          <cell r="B202">
            <v>38551</v>
          </cell>
          <cell r="C202">
            <v>7</v>
          </cell>
        </row>
        <row r="203">
          <cell r="B203">
            <v>38552</v>
          </cell>
          <cell r="C203">
            <v>7</v>
          </cell>
        </row>
        <row r="204">
          <cell r="B204">
            <v>38553</v>
          </cell>
          <cell r="C204">
            <v>7</v>
          </cell>
        </row>
        <row r="205">
          <cell r="B205">
            <v>38554</v>
          </cell>
          <cell r="C205">
            <v>7</v>
          </cell>
        </row>
        <row r="206">
          <cell r="B206">
            <v>38555</v>
          </cell>
          <cell r="C206">
            <v>7</v>
          </cell>
        </row>
        <row r="207">
          <cell r="B207">
            <v>38556</v>
          </cell>
          <cell r="C207">
            <v>7</v>
          </cell>
        </row>
        <row r="208">
          <cell r="B208">
            <v>38557</v>
          </cell>
          <cell r="C208">
            <v>7</v>
          </cell>
        </row>
        <row r="209">
          <cell r="B209">
            <v>38558</v>
          </cell>
          <cell r="C209">
            <v>7</v>
          </cell>
        </row>
        <row r="210">
          <cell r="B210">
            <v>38559</v>
          </cell>
          <cell r="C210">
            <v>7</v>
          </cell>
        </row>
        <row r="211">
          <cell r="B211">
            <v>38560</v>
          </cell>
          <cell r="C211">
            <v>7</v>
          </cell>
        </row>
        <row r="212">
          <cell r="B212">
            <v>38561</v>
          </cell>
          <cell r="C212">
            <v>7</v>
          </cell>
        </row>
        <row r="213">
          <cell r="B213">
            <v>38562</v>
          </cell>
          <cell r="C213">
            <v>7</v>
          </cell>
        </row>
        <row r="214">
          <cell r="B214">
            <v>38563</v>
          </cell>
          <cell r="C214">
            <v>7</v>
          </cell>
        </row>
        <row r="215">
          <cell r="B215">
            <v>38564</v>
          </cell>
          <cell r="C215">
            <v>7</v>
          </cell>
        </row>
        <row r="216">
          <cell r="B216">
            <v>38565</v>
          </cell>
          <cell r="C216">
            <v>8</v>
          </cell>
        </row>
        <row r="217">
          <cell r="B217">
            <v>38566</v>
          </cell>
          <cell r="C217">
            <v>8</v>
          </cell>
        </row>
        <row r="218">
          <cell r="B218">
            <v>38567</v>
          </cell>
          <cell r="C218">
            <v>8</v>
          </cell>
        </row>
        <row r="219">
          <cell r="B219">
            <v>38568</v>
          </cell>
          <cell r="C219">
            <v>8</v>
          </cell>
        </row>
        <row r="220">
          <cell r="B220">
            <v>38569</v>
          </cell>
          <cell r="C220">
            <v>8</v>
          </cell>
        </row>
        <row r="221">
          <cell r="B221">
            <v>38570</v>
          </cell>
          <cell r="C221">
            <v>8</v>
          </cell>
        </row>
        <row r="222">
          <cell r="B222">
            <v>38571</v>
          </cell>
          <cell r="C222">
            <v>8</v>
          </cell>
        </row>
        <row r="223">
          <cell r="B223">
            <v>38572</v>
          </cell>
          <cell r="C223">
            <v>8</v>
          </cell>
        </row>
        <row r="224">
          <cell r="B224">
            <v>38573</v>
          </cell>
          <cell r="C224">
            <v>8</v>
          </cell>
        </row>
        <row r="225">
          <cell r="B225">
            <v>38574</v>
          </cell>
          <cell r="C225">
            <v>8</v>
          </cell>
        </row>
        <row r="226">
          <cell r="B226">
            <v>38575</v>
          </cell>
          <cell r="C226">
            <v>8</v>
          </cell>
        </row>
        <row r="227">
          <cell r="B227">
            <v>38576</v>
          </cell>
          <cell r="C227">
            <v>8</v>
          </cell>
        </row>
        <row r="228">
          <cell r="B228">
            <v>38577</v>
          </cell>
          <cell r="C228">
            <v>8</v>
          </cell>
        </row>
        <row r="229">
          <cell r="B229">
            <v>38578</v>
          </cell>
          <cell r="C229">
            <v>8</v>
          </cell>
        </row>
        <row r="230">
          <cell r="B230">
            <v>38579</v>
          </cell>
          <cell r="C230">
            <v>8</v>
          </cell>
        </row>
        <row r="231">
          <cell r="B231">
            <v>38580</v>
          </cell>
          <cell r="C231">
            <v>8</v>
          </cell>
        </row>
        <row r="232">
          <cell r="B232">
            <v>38581</v>
          </cell>
          <cell r="C232">
            <v>8</v>
          </cell>
        </row>
        <row r="233">
          <cell r="B233">
            <v>38582</v>
          </cell>
          <cell r="C233">
            <v>8</v>
          </cell>
        </row>
        <row r="234">
          <cell r="B234">
            <v>38583</v>
          </cell>
          <cell r="C234">
            <v>8</v>
          </cell>
        </row>
        <row r="235">
          <cell r="B235">
            <v>38584</v>
          </cell>
          <cell r="C235">
            <v>8</v>
          </cell>
        </row>
        <row r="236">
          <cell r="B236">
            <v>38585</v>
          </cell>
          <cell r="C236">
            <v>8</v>
          </cell>
        </row>
        <row r="237">
          <cell r="B237">
            <v>38586</v>
          </cell>
          <cell r="C237">
            <v>8</v>
          </cell>
        </row>
        <row r="238">
          <cell r="B238">
            <v>38587</v>
          </cell>
          <cell r="C238">
            <v>8</v>
          </cell>
        </row>
        <row r="239">
          <cell r="B239">
            <v>38588</v>
          </cell>
          <cell r="C239">
            <v>8</v>
          </cell>
        </row>
        <row r="240">
          <cell r="B240">
            <v>38589</v>
          </cell>
          <cell r="C240">
            <v>8</v>
          </cell>
        </row>
        <row r="241">
          <cell r="B241">
            <v>38590</v>
          </cell>
          <cell r="C241">
            <v>8</v>
          </cell>
        </row>
        <row r="242">
          <cell r="B242">
            <v>38591</v>
          </cell>
          <cell r="C242">
            <v>8</v>
          </cell>
        </row>
        <row r="243">
          <cell r="B243">
            <v>38592</v>
          </cell>
          <cell r="C243">
            <v>8</v>
          </cell>
        </row>
        <row r="244">
          <cell r="B244">
            <v>38593</v>
          </cell>
          <cell r="C244">
            <v>8</v>
          </cell>
        </row>
        <row r="245">
          <cell r="B245">
            <v>38594</v>
          </cell>
          <cell r="C245">
            <v>8</v>
          </cell>
        </row>
        <row r="246">
          <cell r="B246">
            <v>38595</v>
          </cell>
          <cell r="C246">
            <v>8</v>
          </cell>
        </row>
        <row r="247">
          <cell r="B247">
            <v>38596</v>
          </cell>
          <cell r="C247">
            <v>9</v>
          </cell>
        </row>
        <row r="248">
          <cell r="B248">
            <v>38597</v>
          </cell>
          <cell r="C248">
            <v>9</v>
          </cell>
        </row>
        <row r="249">
          <cell r="B249">
            <v>38598</v>
          </cell>
          <cell r="C249">
            <v>9</v>
          </cell>
        </row>
        <row r="250">
          <cell r="B250">
            <v>38599</v>
          </cell>
          <cell r="C250">
            <v>9</v>
          </cell>
        </row>
        <row r="251">
          <cell r="B251">
            <v>38600</v>
          </cell>
          <cell r="C251">
            <v>9</v>
          </cell>
        </row>
        <row r="252">
          <cell r="B252">
            <v>38601</v>
          </cell>
          <cell r="C252">
            <v>9</v>
          </cell>
        </row>
        <row r="253">
          <cell r="B253">
            <v>38602</v>
          </cell>
          <cell r="C253">
            <v>9</v>
          </cell>
        </row>
        <row r="254">
          <cell r="B254">
            <v>38603</v>
          </cell>
          <cell r="C254">
            <v>9</v>
          </cell>
        </row>
        <row r="255">
          <cell r="B255">
            <v>38604</v>
          </cell>
          <cell r="C255">
            <v>9</v>
          </cell>
        </row>
        <row r="256">
          <cell r="B256">
            <v>38605</v>
          </cell>
          <cell r="C256">
            <v>9</v>
          </cell>
        </row>
        <row r="257">
          <cell r="B257">
            <v>38606</v>
          </cell>
          <cell r="C257">
            <v>9</v>
          </cell>
        </row>
        <row r="258">
          <cell r="B258">
            <v>38607</v>
          </cell>
          <cell r="C258">
            <v>9</v>
          </cell>
        </row>
        <row r="259">
          <cell r="B259">
            <v>38608</v>
          </cell>
          <cell r="C259">
            <v>9</v>
          </cell>
        </row>
        <row r="260">
          <cell r="B260">
            <v>38609</v>
          </cell>
          <cell r="C260">
            <v>9</v>
          </cell>
        </row>
        <row r="261">
          <cell r="B261">
            <v>38610</v>
          </cell>
          <cell r="C261">
            <v>9</v>
          </cell>
        </row>
        <row r="262">
          <cell r="B262">
            <v>38611</v>
          </cell>
          <cell r="C262">
            <v>9</v>
          </cell>
        </row>
        <row r="263">
          <cell r="B263">
            <v>38612</v>
          </cell>
          <cell r="C263">
            <v>9</v>
          </cell>
        </row>
        <row r="264">
          <cell r="B264">
            <v>38613</v>
          </cell>
          <cell r="C264">
            <v>9</v>
          </cell>
        </row>
        <row r="265">
          <cell r="B265">
            <v>38614</v>
          </cell>
          <cell r="C265">
            <v>9</v>
          </cell>
        </row>
        <row r="266">
          <cell r="B266">
            <v>38615</v>
          </cell>
          <cell r="C266">
            <v>9</v>
          </cell>
        </row>
        <row r="267">
          <cell r="B267">
            <v>38616</v>
          </cell>
          <cell r="C267">
            <v>9</v>
          </cell>
        </row>
        <row r="268">
          <cell r="B268">
            <v>38617</v>
          </cell>
          <cell r="C268">
            <v>9</v>
          </cell>
        </row>
        <row r="269">
          <cell r="B269">
            <v>38618</v>
          </cell>
          <cell r="C269">
            <v>9</v>
          </cell>
        </row>
        <row r="270">
          <cell r="B270">
            <v>38619</v>
          </cell>
          <cell r="C270">
            <v>9</v>
          </cell>
        </row>
        <row r="271">
          <cell r="B271">
            <v>38620</v>
          </cell>
          <cell r="C271">
            <v>9</v>
          </cell>
        </row>
        <row r="272">
          <cell r="B272">
            <v>38621</v>
          </cell>
          <cell r="C272">
            <v>9</v>
          </cell>
        </row>
        <row r="273">
          <cell r="B273">
            <v>38622</v>
          </cell>
          <cell r="C273">
            <v>9</v>
          </cell>
        </row>
        <row r="274">
          <cell r="B274">
            <v>38623</v>
          </cell>
          <cell r="C274">
            <v>9</v>
          </cell>
        </row>
        <row r="275">
          <cell r="B275">
            <v>38624</v>
          </cell>
          <cell r="C275">
            <v>9</v>
          </cell>
        </row>
        <row r="276">
          <cell r="B276">
            <v>38625</v>
          </cell>
          <cell r="C276">
            <v>9</v>
          </cell>
        </row>
        <row r="277">
          <cell r="B277">
            <v>38626</v>
          </cell>
          <cell r="C277">
            <v>10</v>
          </cell>
        </row>
        <row r="278">
          <cell r="B278">
            <v>38627</v>
          </cell>
          <cell r="C278">
            <v>10</v>
          </cell>
        </row>
        <row r="279">
          <cell r="B279">
            <v>38628</v>
          </cell>
          <cell r="C279">
            <v>10</v>
          </cell>
        </row>
        <row r="280">
          <cell r="B280">
            <v>38629</v>
          </cell>
          <cell r="C280">
            <v>10</v>
          </cell>
        </row>
        <row r="281">
          <cell r="B281">
            <v>38630</v>
          </cell>
          <cell r="C281">
            <v>10</v>
          </cell>
        </row>
        <row r="282">
          <cell r="B282">
            <v>38631</v>
          </cell>
          <cell r="C282">
            <v>10</v>
          </cell>
        </row>
        <row r="283">
          <cell r="B283">
            <v>38632</v>
          </cell>
          <cell r="C283">
            <v>10</v>
          </cell>
        </row>
        <row r="284">
          <cell r="B284">
            <v>38633</v>
          </cell>
          <cell r="C284">
            <v>10</v>
          </cell>
        </row>
        <row r="285">
          <cell r="B285">
            <v>38634</v>
          </cell>
          <cell r="C285">
            <v>10</v>
          </cell>
        </row>
        <row r="286">
          <cell r="B286">
            <v>38635</v>
          </cell>
          <cell r="C286">
            <v>10</v>
          </cell>
        </row>
        <row r="287">
          <cell r="B287">
            <v>38636</v>
          </cell>
          <cell r="C287">
            <v>10</v>
          </cell>
        </row>
        <row r="288">
          <cell r="B288">
            <v>38637</v>
          </cell>
          <cell r="C288">
            <v>10</v>
          </cell>
        </row>
        <row r="289">
          <cell r="B289">
            <v>38638</v>
          </cell>
          <cell r="C289">
            <v>10</v>
          </cell>
        </row>
        <row r="290">
          <cell r="B290">
            <v>38639</v>
          </cell>
          <cell r="C290">
            <v>10</v>
          </cell>
        </row>
        <row r="291">
          <cell r="B291">
            <v>38640</v>
          </cell>
          <cell r="C291">
            <v>10</v>
          </cell>
        </row>
        <row r="292">
          <cell r="B292">
            <v>38641</v>
          </cell>
          <cell r="C292">
            <v>10</v>
          </cell>
        </row>
        <row r="293">
          <cell r="B293">
            <v>38642</v>
          </cell>
          <cell r="C293">
            <v>10</v>
          </cell>
        </row>
        <row r="294">
          <cell r="B294">
            <v>38643</v>
          </cell>
          <cell r="C294">
            <v>10</v>
          </cell>
        </row>
        <row r="295">
          <cell r="B295">
            <v>38644</v>
          </cell>
          <cell r="C295">
            <v>10</v>
          </cell>
        </row>
        <row r="296">
          <cell r="B296">
            <v>38645</v>
          </cell>
          <cell r="C296">
            <v>10</v>
          </cell>
        </row>
        <row r="297">
          <cell r="B297">
            <v>38646</v>
          </cell>
          <cell r="C297">
            <v>10</v>
          </cell>
        </row>
        <row r="298">
          <cell r="B298">
            <v>38647</v>
          </cell>
          <cell r="C298">
            <v>10</v>
          </cell>
        </row>
        <row r="299">
          <cell r="B299">
            <v>38648</v>
          </cell>
          <cell r="C299">
            <v>10</v>
          </cell>
        </row>
        <row r="300">
          <cell r="B300">
            <v>38649</v>
          </cell>
          <cell r="C300">
            <v>10</v>
          </cell>
        </row>
        <row r="301">
          <cell r="B301">
            <v>38650</v>
          </cell>
          <cell r="C301">
            <v>10</v>
          </cell>
        </row>
        <row r="302">
          <cell r="B302">
            <v>38651</v>
          </cell>
          <cell r="C302">
            <v>10</v>
          </cell>
        </row>
        <row r="303">
          <cell r="B303">
            <v>38652</v>
          </cell>
          <cell r="C303">
            <v>10</v>
          </cell>
        </row>
        <row r="304">
          <cell r="B304">
            <v>38653</v>
          </cell>
          <cell r="C304">
            <v>10</v>
          </cell>
        </row>
        <row r="305">
          <cell r="B305">
            <v>38654</v>
          </cell>
          <cell r="C305">
            <v>10</v>
          </cell>
        </row>
        <row r="306">
          <cell r="B306">
            <v>38655</v>
          </cell>
          <cell r="C306">
            <v>10</v>
          </cell>
        </row>
        <row r="307">
          <cell r="B307">
            <v>38656</v>
          </cell>
          <cell r="C307">
            <v>10</v>
          </cell>
        </row>
        <row r="308">
          <cell r="B308">
            <v>38657</v>
          </cell>
          <cell r="C308">
            <v>11</v>
          </cell>
        </row>
        <row r="309">
          <cell r="B309">
            <v>38658</v>
          </cell>
          <cell r="C309">
            <v>11</v>
          </cell>
        </row>
        <row r="310">
          <cell r="B310">
            <v>38659</v>
          </cell>
          <cell r="C310">
            <v>11</v>
          </cell>
        </row>
        <row r="311">
          <cell r="B311">
            <v>38660</v>
          </cell>
          <cell r="C311">
            <v>11</v>
          </cell>
        </row>
        <row r="312">
          <cell r="B312">
            <v>38661</v>
          </cell>
          <cell r="C312">
            <v>11</v>
          </cell>
        </row>
        <row r="313">
          <cell r="B313">
            <v>38662</v>
          </cell>
          <cell r="C313">
            <v>11</v>
          </cell>
        </row>
        <row r="314">
          <cell r="B314">
            <v>38663</v>
          </cell>
          <cell r="C314">
            <v>11</v>
          </cell>
        </row>
        <row r="315">
          <cell r="B315">
            <v>38664</v>
          </cell>
          <cell r="C315">
            <v>11</v>
          </cell>
        </row>
        <row r="316">
          <cell r="B316">
            <v>38665</v>
          </cell>
          <cell r="C316">
            <v>11</v>
          </cell>
        </row>
        <row r="317">
          <cell r="B317">
            <v>38666</v>
          </cell>
          <cell r="C317">
            <v>11</v>
          </cell>
        </row>
        <row r="318">
          <cell r="B318">
            <v>38667</v>
          </cell>
          <cell r="C318">
            <v>11</v>
          </cell>
        </row>
        <row r="319">
          <cell r="B319">
            <v>38668</v>
          </cell>
          <cell r="C319">
            <v>11</v>
          </cell>
        </row>
        <row r="320">
          <cell r="B320">
            <v>38669</v>
          </cell>
          <cell r="C320">
            <v>11</v>
          </cell>
        </row>
        <row r="321">
          <cell r="B321">
            <v>38670</v>
          </cell>
          <cell r="C321">
            <v>11</v>
          </cell>
        </row>
        <row r="322">
          <cell r="B322">
            <v>38671</v>
          </cell>
          <cell r="C322">
            <v>11</v>
          </cell>
        </row>
        <row r="323">
          <cell r="B323">
            <v>38672</v>
          </cell>
          <cell r="C323">
            <v>11</v>
          </cell>
        </row>
        <row r="324">
          <cell r="B324">
            <v>38673</v>
          </cell>
          <cell r="C324">
            <v>11</v>
          </cell>
        </row>
        <row r="325">
          <cell r="B325">
            <v>38674</v>
          </cell>
          <cell r="C325">
            <v>11</v>
          </cell>
        </row>
        <row r="326">
          <cell r="B326">
            <v>38675</v>
          </cell>
          <cell r="C326">
            <v>11</v>
          </cell>
        </row>
        <row r="327">
          <cell r="B327">
            <v>38676</v>
          </cell>
          <cell r="C327">
            <v>11</v>
          </cell>
        </row>
        <row r="328">
          <cell r="B328">
            <v>38677</v>
          </cell>
          <cell r="C328">
            <v>11</v>
          </cell>
        </row>
        <row r="329">
          <cell r="B329">
            <v>38678</v>
          </cell>
          <cell r="C329">
            <v>11</v>
          </cell>
        </row>
        <row r="330">
          <cell r="B330">
            <v>38679</v>
          </cell>
          <cell r="C330">
            <v>11</v>
          </cell>
        </row>
        <row r="331">
          <cell r="B331">
            <v>38680</v>
          </cell>
          <cell r="C331">
            <v>11</v>
          </cell>
        </row>
        <row r="332">
          <cell r="B332">
            <v>38681</v>
          </cell>
          <cell r="C332">
            <v>11</v>
          </cell>
        </row>
        <row r="333">
          <cell r="B333">
            <v>38682</v>
          </cell>
          <cell r="C333">
            <v>11</v>
          </cell>
        </row>
        <row r="334">
          <cell r="B334">
            <v>38683</v>
          </cell>
          <cell r="C334">
            <v>11</v>
          </cell>
        </row>
        <row r="335">
          <cell r="B335">
            <v>38684</v>
          </cell>
          <cell r="C335">
            <v>11</v>
          </cell>
        </row>
        <row r="336">
          <cell r="B336">
            <v>38685</v>
          </cell>
          <cell r="C336">
            <v>11</v>
          </cell>
        </row>
        <row r="337">
          <cell r="B337">
            <v>38686</v>
          </cell>
          <cell r="C337">
            <v>11</v>
          </cell>
        </row>
        <row r="338">
          <cell r="B338">
            <v>38687</v>
          </cell>
          <cell r="C338">
            <v>12</v>
          </cell>
        </row>
        <row r="339">
          <cell r="B339">
            <v>38688</v>
          </cell>
          <cell r="C339">
            <v>12</v>
          </cell>
        </row>
        <row r="340">
          <cell r="B340">
            <v>38689</v>
          </cell>
          <cell r="C340">
            <v>12</v>
          </cell>
        </row>
        <row r="341">
          <cell r="B341">
            <v>38690</v>
          </cell>
          <cell r="C341">
            <v>12</v>
          </cell>
        </row>
        <row r="342">
          <cell r="B342">
            <v>38691</v>
          </cell>
          <cell r="C342">
            <v>12</v>
          </cell>
        </row>
        <row r="343">
          <cell r="B343">
            <v>38692</v>
          </cell>
          <cell r="C343">
            <v>12</v>
          </cell>
        </row>
        <row r="344">
          <cell r="B344">
            <v>38693</v>
          </cell>
          <cell r="C344">
            <v>12</v>
          </cell>
        </row>
        <row r="345">
          <cell r="B345">
            <v>38694</v>
          </cell>
          <cell r="C345">
            <v>12</v>
          </cell>
        </row>
        <row r="346">
          <cell r="B346">
            <v>38695</v>
          </cell>
          <cell r="C346">
            <v>12</v>
          </cell>
        </row>
        <row r="347">
          <cell r="B347">
            <v>38696</v>
          </cell>
          <cell r="C347">
            <v>12</v>
          </cell>
        </row>
        <row r="348">
          <cell r="B348">
            <v>38697</v>
          </cell>
          <cell r="C348">
            <v>12</v>
          </cell>
        </row>
        <row r="349">
          <cell r="B349">
            <v>38698</v>
          </cell>
          <cell r="C349">
            <v>12</v>
          </cell>
        </row>
        <row r="350">
          <cell r="B350">
            <v>38699</v>
          </cell>
          <cell r="C350">
            <v>12</v>
          </cell>
        </row>
        <row r="351">
          <cell r="B351">
            <v>38700</v>
          </cell>
          <cell r="C351">
            <v>12</v>
          </cell>
        </row>
        <row r="352">
          <cell r="B352">
            <v>38701</v>
          </cell>
          <cell r="C352">
            <v>12</v>
          </cell>
        </row>
        <row r="353">
          <cell r="B353">
            <v>38702</v>
          </cell>
          <cell r="C353">
            <v>12</v>
          </cell>
        </row>
        <row r="354">
          <cell r="B354">
            <v>38703</v>
          </cell>
          <cell r="C354">
            <v>12</v>
          </cell>
        </row>
        <row r="355">
          <cell r="B355">
            <v>38704</v>
          </cell>
          <cell r="C355">
            <v>12</v>
          </cell>
        </row>
        <row r="356">
          <cell r="B356">
            <v>38705</v>
          </cell>
          <cell r="C356">
            <v>12</v>
          </cell>
        </row>
        <row r="357">
          <cell r="B357">
            <v>38706</v>
          </cell>
          <cell r="C357">
            <v>12</v>
          </cell>
        </row>
        <row r="358">
          <cell r="B358">
            <v>38707</v>
          </cell>
          <cell r="C358">
            <v>12</v>
          </cell>
        </row>
        <row r="359">
          <cell r="B359">
            <v>38708</v>
          </cell>
          <cell r="C359">
            <v>12</v>
          </cell>
        </row>
        <row r="360">
          <cell r="B360">
            <v>38709</v>
          </cell>
          <cell r="C360">
            <v>12</v>
          </cell>
        </row>
        <row r="361">
          <cell r="B361">
            <v>38710</v>
          </cell>
          <cell r="C361">
            <v>12</v>
          </cell>
        </row>
        <row r="362">
          <cell r="B362">
            <v>38711</v>
          </cell>
          <cell r="C362">
            <v>12</v>
          </cell>
        </row>
        <row r="363">
          <cell r="B363">
            <v>38712</v>
          </cell>
          <cell r="C363">
            <v>12</v>
          </cell>
        </row>
        <row r="364">
          <cell r="B364">
            <v>38713</v>
          </cell>
          <cell r="C364">
            <v>12</v>
          </cell>
        </row>
        <row r="365">
          <cell r="B365">
            <v>38714</v>
          </cell>
          <cell r="C365">
            <v>12</v>
          </cell>
        </row>
        <row r="366">
          <cell r="B366">
            <v>38715</v>
          </cell>
          <cell r="C366">
            <v>12</v>
          </cell>
        </row>
        <row r="367">
          <cell r="B367">
            <v>38716</v>
          </cell>
          <cell r="C367">
            <v>12</v>
          </cell>
        </row>
        <row r="368">
          <cell r="B368">
            <v>38717</v>
          </cell>
          <cell r="C368">
            <v>12</v>
          </cell>
        </row>
        <row r="369">
          <cell r="B369">
            <v>38718</v>
          </cell>
          <cell r="C369">
            <v>1</v>
          </cell>
        </row>
        <row r="370">
          <cell r="B370">
            <v>38719</v>
          </cell>
          <cell r="C370">
            <v>1</v>
          </cell>
        </row>
        <row r="371">
          <cell r="B371">
            <v>38720</v>
          </cell>
          <cell r="C371">
            <v>1</v>
          </cell>
        </row>
        <row r="372">
          <cell r="B372">
            <v>38721</v>
          </cell>
          <cell r="C372">
            <v>1</v>
          </cell>
        </row>
        <row r="373">
          <cell r="B373">
            <v>38722</v>
          </cell>
          <cell r="C373">
            <v>1</v>
          </cell>
        </row>
        <row r="374">
          <cell r="B374">
            <v>38723</v>
          </cell>
          <cell r="C374">
            <v>1</v>
          </cell>
        </row>
        <row r="375">
          <cell r="B375">
            <v>38724</v>
          </cell>
          <cell r="C375">
            <v>1</v>
          </cell>
        </row>
        <row r="376">
          <cell r="B376">
            <v>38725</v>
          </cell>
          <cell r="C376">
            <v>1</v>
          </cell>
        </row>
        <row r="377">
          <cell r="B377">
            <v>38726</v>
          </cell>
          <cell r="C377">
            <v>1</v>
          </cell>
        </row>
        <row r="378">
          <cell r="B378">
            <v>38727</v>
          </cell>
          <cell r="C378">
            <v>1</v>
          </cell>
        </row>
        <row r="379">
          <cell r="B379">
            <v>38728</v>
          </cell>
          <cell r="C379">
            <v>1</v>
          </cell>
        </row>
        <row r="380">
          <cell r="B380">
            <v>38729</v>
          </cell>
          <cell r="C380">
            <v>1</v>
          </cell>
        </row>
        <row r="381">
          <cell r="B381">
            <v>38730</v>
          </cell>
          <cell r="C381">
            <v>1</v>
          </cell>
        </row>
        <row r="382">
          <cell r="B382">
            <v>38731</v>
          </cell>
          <cell r="C382">
            <v>1</v>
          </cell>
        </row>
        <row r="383">
          <cell r="B383">
            <v>38732</v>
          </cell>
          <cell r="C383">
            <v>1</v>
          </cell>
        </row>
        <row r="384">
          <cell r="B384">
            <v>38733</v>
          </cell>
          <cell r="C384">
            <v>1</v>
          </cell>
        </row>
        <row r="385">
          <cell r="B385">
            <v>38734</v>
          </cell>
          <cell r="C385">
            <v>1</v>
          </cell>
        </row>
        <row r="386">
          <cell r="B386">
            <v>38735</v>
          </cell>
          <cell r="C386">
            <v>1</v>
          </cell>
        </row>
        <row r="387">
          <cell r="B387">
            <v>38736</v>
          </cell>
          <cell r="C387">
            <v>1</v>
          </cell>
        </row>
        <row r="388">
          <cell r="B388">
            <v>38737</v>
          </cell>
          <cell r="C388">
            <v>1</v>
          </cell>
        </row>
        <row r="389">
          <cell r="B389">
            <v>38738</v>
          </cell>
          <cell r="C389">
            <v>1</v>
          </cell>
        </row>
        <row r="390">
          <cell r="B390">
            <v>38739</v>
          </cell>
          <cell r="C390">
            <v>1</v>
          </cell>
        </row>
        <row r="391">
          <cell r="B391">
            <v>38740</v>
          </cell>
          <cell r="C391">
            <v>1</v>
          </cell>
        </row>
        <row r="392">
          <cell r="B392">
            <v>38741</v>
          </cell>
          <cell r="C392">
            <v>1</v>
          </cell>
        </row>
        <row r="393">
          <cell r="B393">
            <v>38742</v>
          </cell>
          <cell r="C393">
            <v>1</v>
          </cell>
        </row>
        <row r="394">
          <cell r="B394">
            <v>38743</v>
          </cell>
          <cell r="C394">
            <v>1</v>
          </cell>
        </row>
        <row r="395">
          <cell r="B395">
            <v>38744</v>
          </cell>
          <cell r="C395">
            <v>1</v>
          </cell>
        </row>
        <row r="396">
          <cell r="B396">
            <v>38745</v>
          </cell>
          <cell r="C396">
            <v>1</v>
          </cell>
        </row>
        <row r="397">
          <cell r="B397">
            <v>38746</v>
          </cell>
          <cell r="C397">
            <v>1</v>
          </cell>
        </row>
        <row r="398">
          <cell r="B398">
            <v>38747</v>
          </cell>
          <cell r="C398">
            <v>1</v>
          </cell>
        </row>
        <row r="399">
          <cell r="B399">
            <v>38748</v>
          </cell>
          <cell r="C399">
            <v>1</v>
          </cell>
        </row>
        <row r="400">
          <cell r="B400">
            <v>38749</v>
          </cell>
          <cell r="C400">
            <v>2</v>
          </cell>
        </row>
        <row r="401">
          <cell r="B401">
            <v>38750</v>
          </cell>
          <cell r="C401">
            <v>2</v>
          </cell>
        </row>
        <row r="402">
          <cell r="B402">
            <v>38751</v>
          </cell>
          <cell r="C402">
            <v>2</v>
          </cell>
        </row>
        <row r="403">
          <cell r="B403">
            <v>38752</v>
          </cell>
          <cell r="C403">
            <v>2</v>
          </cell>
        </row>
        <row r="404">
          <cell r="B404">
            <v>38753</v>
          </cell>
          <cell r="C404">
            <v>2</v>
          </cell>
        </row>
        <row r="405">
          <cell r="B405">
            <v>38754</v>
          </cell>
          <cell r="C405">
            <v>2</v>
          </cell>
        </row>
        <row r="406">
          <cell r="B406">
            <v>38755</v>
          </cell>
          <cell r="C406">
            <v>2</v>
          </cell>
        </row>
        <row r="407">
          <cell r="B407">
            <v>38756</v>
          </cell>
          <cell r="C407">
            <v>2</v>
          </cell>
        </row>
        <row r="408">
          <cell r="B408">
            <v>38757</v>
          </cell>
          <cell r="C408">
            <v>2</v>
          </cell>
        </row>
        <row r="409">
          <cell r="B409">
            <v>38758</v>
          </cell>
          <cell r="C409">
            <v>2</v>
          </cell>
        </row>
        <row r="410">
          <cell r="B410">
            <v>38759</v>
          </cell>
          <cell r="C410">
            <v>2</v>
          </cell>
        </row>
        <row r="411">
          <cell r="B411">
            <v>38760</v>
          </cell>
          <cell r="C411">
            <v>2</v>
          </cell>
        </row>
        <row r="412">
          <cell r="B412">
            <v>38761</v>
          </cell>
          <cell r="C412">
            <v>2</v>
          </cell>
        </row>
        <row r="413">
          <cell r="B413">
            <v>38762</v>
          </cell>
          <cell r="C413">
            <v>2</v>
          </cell>
        </row>
        <row r="414">
          <cell r="B414">
            <v>38763</v>
          </cell>
          <cell r="C414">
            <v>2</v>
          </cell>
        </row>
        <row r="415">
          <cell r="B415">
            <v>38764</v>
          </cell>
          <cell r="C415">
            <v>2</v>
          </cell>
        </row>
        <row r="416">
          <cell r="B416">
            <v>38765</v>
          </cell>
          <cell r="C416">
            <v>2</v>
          </cell>
        </row>
        <row r="417">
          <cell r="B417">
            <v>38766</v>
          </cell>
          <cell r="C417">
            <v>2</v>
          </cell>
        </row>
        <row r="418">
          <cell r="B418">
            <v>38767</v>
          </cell>
          <cell r="C418">
            <v>2</v>
          </cell>
        </row>
        <row r="419">
          <cell r="B419">
            <v>38768</v>
          </cell>
          <cell r="C419">
            <v>2</v>
          </cell>
        </row>
        <row r="420">
          <cell r="B420">
            <v>38769</v>
          </cell>
          <cell r="C420">
            <v>2</v>
          </cell>
        </row>
        <row r="421">
          <cell r="B421">
            <v>38770</v>
          </cell>
          <cell r="C421">
            <v>2</v>
          </cell>
        </row>
        <row r="422">
          <cell r="B422">
            <v>38771</v>
          </cell>
          <cell r="C422">
            <v>2</v>
          </cell>
        </row>
        <row r="423">
          <cell r="B423">
            <v>38772</v>
          </cell>
          <cell r="C423">
            <v>2</v>
          </cell>
        </row>
        <row r="424">
          <cell r="B424">
            <v>38773</v>
          </cell>
          <cell r="C424">
            <v>2</v>
          </cell>
        </row>
        <row r="425">
          <cell r="B425">
            <v>38774</v>
          </cell>
          <cell r="C425">
            <v>2</v>
          </cell>
        </row>
        <row r="426">
          <cell r="B426">
            <v>38775</v>
          </cell>
          <cell r="C426">
            <v>2</v>
          </cell>
        </row>
        <row r="427">
          <cell r="B427">
            <v>38776</v>
          </cell>
          <cell r="C427">
            <v>2</v>
          </cell>
        </row>
        <row r="428">
          <cell r="B428">
            <v>38777</v>
          </cell>
          <cell r="C428">
            <v>3</v>
          </cell>
        </row>
        <row r="429">
          <cell r="B429">
            <v>38778</v>
          </cell>
          <cell r="C429">
            <v>3</v>
          </cell>
        </row>
        <row r="430">
          <cell r="B430">
            <v>38779</v>
          </cell>
          <cell r="C430">
            <v>3</v>
          </cell>
        </row>
        <row r="431">
          <cell r="B431">
            <v>38780</v>
          </cell>
          <cell r="C431">
            <v>3</v>
          </cell>
        </row>
        <row r="432">
          <cell r="B432">
            <v>38781</v>
          </cell>
          <cell r="C432">
            <v>3</v>
          </cell>
        </row>
        <row r="433">
          <cell r="B433">
            <v>38782</v>
          </cell>
          <cell r="C433">
            <v>3</v>
          </cell>
        </row>
        <row r="434">
          <cell r="B434">
            <v>38783</v>
          </cell>
          <cell r="C434">
            <v>3</v>
          </cell>
        </row>
        <row r="435">
          <cell r="B435">
            <v>38784</v>
          </cell>
          <cell r="C435">
            <v>3</v>
          </cell>
        </row>
        <row r="436">
          <cell r="B436">
            <v>38785</v>
          </cell>
          <cell r="C436">
            <v>3</v>
          </cell>
        </row>
        <row r="437">
          <cell r="B437">
            <v>38786</v>
          </cell>
          <cell r="C437">
            <v>3</v>
          </cell>
        </row>
        <row r="438">
          <cell r="B438">
            <v>38787</v>
          </cell>
          <cell r="C438">
            <v>3</v>
          </cell>
        </row>
        <row r="439">
          <cell r="B439">
            <v>38788</v>
          </cell>
          <cell r="C439">
            <v>3</v>
          </cell>
        </row>
        <row r="440">
          <cell r="B440">
            <v>38789</v>
          </cell>
          <cell r="C440">
            <v>3</v>
          </cell>
        </row>
        <row r="441">
          <cell r="B441">
            <v>38790</v>
          </cell>
          <cell r="C441">
            <v>3</v>
          </cell>
        </row>
        <row r="442">
          <cell r="B442">
            <v>38791</v>
          </cell>
          <cell r="C442">
            <v>3</v>
          </cell>
        </row>
        <row r="443">
          <cell r="B443">
            <v>38792</v>
          </cell>
          <cell r="C443">
            <v>3</v>
          </cell>
        </row>
        <row r="444">
          <cell r="B444">
            <v>38793</v>
          </cell>
          <cell r="C444">
            <v>3</v>
          </cell>
        </row>
        <row r="445">
          <cell r="B445">
            <v>38794</v>
          </cell>
          <cell r="C445">
            <v>3</v>
          </cell>
        </row>
        <row r="446">
          <cell r="B446">
            <v>38795</v>
          </cell>
          <cell r="C446">
            <v>3</v>
          </cell>
        </row>
        <row r="447">
          <cell r="B447">
            <v>38796</v>
          </cell>
          <cell r="C447">
            <v>3</v>
          </cell>
        </row>
        <row r="448">
          <cell r="B448">
            <v>38797</v>
          </cell>
          <cell r="C448">
            <v>3</v>
          </cell>
        </row>
        <row r="449">
          <cell r="B449">
            <v>38798</v>
          </cell>
          <cell r="C449">
            <v>3</v>
          </cell>
        </row>
        <row r="450">
          <cell r="B450">
            <v>38799</v>
          </cell>
          <cell r="C450">
            <v>3</v>
          </cell>
        </row>
        <row r="451">
          <cell r="B451">
            <v>38800</v>
          </cell>
          <cell r="C451">
            <v>3</v>
          </cell>
        </row>
        <row r="452">
          <cell r="B452">
            <v>38801</v>
          </cell>
          <cell r="C452">
            <v>3</v>
          </cell>
        </row>
        <row r="453">
          <cell r="B453">
            <v>38802</v>
          </cell>
          <cell r="C453">
            <v>3</v>
          </cell>
        </row>
        <row r="454">
          <cell r="B454">
            <v>38803</v>
          </cell>
          <cell r="C454">
            <v>3</v>
          </cell>
        </row>
        <row r="455">
          <cell r="B455">
            <v>38804</v>
          </cell>
          <cell r="C455">
            <v>3</v>
          </cell>
        </row>
        <row r="456">
          <cell r="B456">
            <v>38805</v>
          </cell>
          <cell r="C456">
            <v>3</v>
          </cell>
        </row>
        <row r="457">
          <cell r="B457">
            <v>38806</v>
          </cell>
          <cell r="C457">
            <v>3</v>
          </cell>
        </row>
        <row r="458">
          <cell r="B458">
            <v>38807</v>
          </cell>
          <cell r="C458">
            <v>3</v>
          </cell>
        </row>
        <row r="459">
          <cell r="B459">
            <v>38808</v>
          </cell>
          <cell r="C459">
            <v>4</v>
          </cell>
        </row>
        <row r="460">
          <cell r="B460">
            <v>38809</v>
          </cell>
          <cell r="C460">
            <v>4</v>
          </cell>
        </row>
        <row r="461">
          <cell r="B461">
            <v>38810</v>
          </cell>
          <cell r="C461">
            <v>4</v>
          </cell>
        </row>
        <row r="462">
          <cell r="B462">
            <v>38811</v>
          </cell>
          <cell r="C462">
            <v>4</v>
          </cell>
        </row>
        <row r="463">
          <cell r="B463">
            <v>38812</v>
          </cell>
          <cell r="C463">
            <v>4</v>
          </cell>
        </row>
        <row r="464">
          <cell r="B464">
            <v>38813</v>
          </cell>
          <cell r="C464">
            <v>4</v>
          </cell>
        </row>
        <row r="465">
          <cell r="B465">
            <v>38814</v>
          </cell>
          <cell r="C465">
            <v>4</v>
          </cell>
        </row>
        <row r="466">
          <cell r="B466">
            <v>38815</v>
          </cell>
          <cell r="C466">
            <v>4</v>
          </cell>
        </row>
        <row r="467">
          <cell r="B467">
            <v>38816</v>
          </cell>
          <cell r="C467">
            <v>4</v>
          </cell>
        </row>
        <row r="468">
          <cell r="B468">
            <v>38817</v>
          </cell>
          <cell r="C468">
            <v>4</v>
          </cell>
        </row>
        <row r="469">
          <cell r="B469">
            <v>38818</v>
          </cell>
          <cell r="C469">
            <v>4</v>
          </cell>
        </row>
        <row r="470">
          <cell r="B470">
            <v>38819</v>
          </cell>
          <cell r="C470">
            <v>4</v>
          </cell>
        </row>
        <row r="471">
          <cell r="B471">
            <v>38820</v>
          </cell>
          <cell r="C471">
            <v>4</v>
          </cell>
        </row>
        <row r="472">
          <cell r="B472">
            <v>38821</v>
          </cell>
          <cell r="C472">
            <v>4</v>
          </cell>
        </row>
        <row r="473">
          <cell r="B473">
            <v>38822</v>
          </cell>
          <cell r="C473">
            <v>4</v>
          </cell>
        </row>
        <row r="474">
          <cell r="B474">
            <v>38823</v>
          </cell>
          <cell r="C474">
            <v>4</v>
          </cell>
        </row>
        <row r="475">
          <cell r="B475">
            <v>38824</v>
          </cell>
          <cell r="C475">
            <v>4</v>
          </cell>
        </row>
        <row r="476">
          <cell r="B476">
            <v>38825</v>
          </cell>
          <cell r="C476">
            <v>4</v>
          </cell>
        </row>
        <row r="477">
          <cell r="B477">
            <v>38826</v>
          </cell>
          <cell r="C477">
            <v>4</v>
          </cell>
        </row>
        <row r="478">
          <cell r="B478">
            <v>38827</v>
          </cell>
          <cell r="C478">
            <v>4</v>
          </cell>
        </row>
        <row r="479">
          <cell r="B479">
            <v>38828</v>
          </cell>
          <cell r="C479">
            <v>4</v>
          </cell>
        </row>
        <row r="480">
          <cell r="B480">
            <v>38829</v>
          </cell>
          <cell r="C480">
            <v>4</v>
          </cell>
        </row>
        <row r="481">
          <cell r="B481">
            <v>38830</v>
          </cell>
          <cell r="C481">
            <v>4</v>
          </cell>
        </row>
        <row r="482">
          <cell r="B482">
            <v>38831</v>
          </cell>
          <cell r="C482">
            <v>4</v>
          </cell>
        </row>
        <row r="483">
          <cell r="B483">
            <v>38832</v>
          </cell>
          <cell r="C483">
            <v>4</v>
          </cell>
        </row>
        <row r="484">
          <cell r="B484">
            <v>38833</v>
          </cell>
          <cell r="C484">
            <v>4</v>
          </cell>
        </row>
        <row r="485">
          <cell r="B485">
            <v>38834</v>
          </cell>
          <cell r="C485">
            <v>4</v>
          </cell>
        </row>
        <row r="486">
          <cell r="B486">
            <v>38835</v>
          </cell>
          <cell r="C486">
            <v>4</v>
          </cell>
        </row>
        <row r="487">
          <cell r="B487">
            <v>38836</v>
          </cell>
          <cell r="C487">
            <v>4</v>
          </cell>
        </row>
        <row r="488">
          <cell r="B488">
            <v>38837</v>
          </cell>
          <cell r="C488">
            <v>4</v>
          </cell>
        </row>
        <row r="489">
          <cell r="B489">
            <v>38838</v>
          </cell>
          <cell r="C489">
            <v>5</v>
          </cell>
        </row>
        <row r="490">
          <cell r="B490">
            <v>38839</v>
          </cell>
          <cell r="C490">
            <v>5</v>
          </cell>
        </row>
        <row r="491">
          <cell r="B491">
            <v>38840</v>
          </cell>
          <cell r="C491">
            <v>5</v>
          </cell>
        </row>
        <row r="492">
          <cell r="B492">
            <v>38841</v>
          </cell>
          <cell r="C492">
            <v>5</v>
          </cell>
        </row>
        <row r="493">
          <cell r="B493">
            <v>38842</v>
          </cell>
          <cell r="C493">
            <v>5</v>
          </cell>
        </row>
        <row r="494">
          <cell r="B494">
            <v>38843</v>
          </cell>
          <cell r="C494">
            <v>5</v>
          </cell>
        </row>
        <row r="495">
          <cell r="B495">
            <v>38844</v>
          </cell>
          <cell r="C495">
            <v>5</v>
          </cell>
        </row>
        <row r="496">
          <cell r="B496">
            <v>38845</v>
          </cell>
          <cell r="C496">
            <v>5</v>
          </cell>
        </row>
        <row r="497">
          <cell r="B497">
            <v>38846</v>
          </cell>
          <cell r="C497">
            <v>5</v>
          </cell>
        </row>
        <row r="498">
          <cell r="B498">
            <v>38847</v>
          </cell>
          <cell r="C498">
            <v>5</v>
          </cell>
        </row>
        <row r="499">
          <cell r="B499">
            <v>38848</v>
          </cell>
          <cell r="C499">
            <v>5</v>
          </cell>
        </row>
        <row r="500">
          <cell r="B500">
            <v>38849</v>
          </cell>
          <cell r="C500">
            <v>5</v>
          </cell>
        </row>
        <row r="501">
          <cell r="B501">
            <v>38850</v>
          </cell>
          <cell r="C501">
            <v>5</v>
          </cell>
        </row>
        <row r="502">
          <cell r="B502">
            <v>38851</v>
          </cell>
          <cell r="C502">
            <v>5</v>
          </cell>
        </row>
        <row r="503">
          <cell r="B503">
            <v>38852</v>
          </cell>
          <cell r="C503">
            <v>5</v>
          </cell>
        </row>
        <row r="504">
          <cell r="B504">
            <v>38853</v>
          </cell>
          <cell r="C504">
            <v>5</v>
          </cell>
        </row>
        <row r="505">
          <cell r="B505">
            <v>38854</v>
          </cell>
          <cell r="C505">
            <v>5</v>
          </cell>
        </row>
        <row r="506">
          <cell r="B506">
            <v>38855</v>
          </cell>
          <cell r="C506">
            <v>5</v>
          </cell>
        </row>
        <row r="507">
          <cell r="B507">
            <v>38856</v>
          </cell>
          <cell r="C507">
            <v>5</v>
          </cell>
        </row>
        <row r="508">
          <cell r="B508">
            <v>38857</v>
          </cell>
          <cell r="C508">
            <v>5</v>
          </cell>
        </row>
        <row r="509">
          <cell r="B509">
            <v>38858</v>
          </cell>
          <cell r="C509">
            <v>5</v>
          </cell>
        </row>
        <row r="510">
          <cell r="B510">
            <v>38859</v>
          </cell>
          <cell r="C510">
            <v>5</v>
          </cell>
        </row>
        <row r="511">
          <cell r="B511">
            <v>38860</v>
          </cell>
          <cell r="C511">
            <v>5</v>
          </cell>
        </row>
        <row r="512">
          <cell r="B512">
            <v>38861</v>
          </cell>
          <cell r="C512">
            <v>5</v>
          </cell>
        </row>
        <row r="513">
          <cell r="B513">
            <v>38862</v>
          </cell>
          <cell r="C513">
            <v>5</v>
          </cell>
        </row>
        <row r="514">
          <cell r="B514">
            <v>38863</v>
          </cell>
          <cell r="C514">
            <v>5</v>
          </cell>
        </row>
        <row r="515">
          <cell r="B515">
            <v>38864</v>
          </cell>
          <cell r="C515">
            <v>5</v>
          </cell>
        </row>
        <row r="516">
          <cell r="B516">
            <v>38865</v>
          </cell>
          <cell r="C516">
            <v>5</v>
          </cell>
        </row>
        <row r="517">
          <cell r="B517">
            <v>38866</v>
          </cell>
          <cell r="C517">
            <v>5</v>
          </cell>
        </row>
        <row r="518">
          <cell r="B518">
            <v>38867</v>
          </cell>
          <cell r="C518">
            <v>5</v>
          </cell>
        </row>
        <row r="519">
          <cell r="B519">
            <v>38868</v>
          </cell>
          <cell r="C519">
            <v>5</v>
          </cell>
        </row>
        <row r="520">
          <cell r="B520">
            <v>38869</v>
          </cell>
          <cell r="C520">
            <v>6</v>
          </cell>
        </row>
        <row r="521">
          <cell r="B521">
            <v>38870</v>
          </cell>
          <cell r="C521">
            <v>6</v>
          </cell>
        </row>
        <row r="522">
          <cell r="B522">
            <v>38871</v>
          </cell>
          <cell r="C522">
            <v>6</v>
          </cell>
        </row>
        <row r="523">
          <cell r="B523">
            <v>38872</v>
          </cell>
          <cell r="C523">
            <v>6</v>
          </cell>
        </row>
        <row r="524">
          <cell r="B524">
            <v>38873</v>
          </cell>
          <cell r="C524">
            <v>6</v>
          </cell>
        </row>
        <row r="525">
          <cell r="B525">
            <v>38874</v>
          </cell>
          <cell r="C525">
            <v>6</v>
          </cell>
        </row>
        <row r="526">
          <cell r="B526">
            <v>38875</v>
          </cell>
          <cell r="C526">
            <v>6</v>
          </cell>
        </row>
        <row r="527">
          <cell r="B527">
            <v>38876</v>
          </cell>
          <cell r="C527">
            <v>6</v>
          </cell>
        </row>
        <row r="528">
          <cell r="B528">
            <v>38877</v>
          </cell>
          <cell r="C528">
            <v>6</v>
          </cell>
        </row>
        <row r="529">
          <cell r="B529">
            <v>38878</v>
          </cell>
          <cell r="C529">
            <v>6</v>
          </cell>
        </row>
        <row r="530">
          <cell r="B530">
            <v>38879</v>
          </cell>
          <cell r="C530">
            <v>6</v>
          </cell>
        </row>
        <row r="531">
          <cell r="B531">
            <v>38880</v>
          </cell>
          <cell r="C531">
            <v>6</v>
          </cell>
        </row>
        <row r="532">
          <cell r="B532">
            <v>38881</v>
          </cell>
          <cell r="C532">
            <v>6</v>
          </cell>
        </row>
        <row r="533">
          <cell r="B533">
            <v>38882</v>
          </cell>
          <cell r="C533">
            <v>6</v>
          </cell>
        </row>
        <row r="534">
          <cell r="B534">
            <v>38883</v>
          </cell>
          <cell r="C534">
            <v>6</v>
          </cell>
        </row>
        <row r="535">
          <cell r="B535">
            <v>38884</v>
          </cell>
          <cell r="C535">
            <v>6</v>
          </cell>
        </row>
        <row r="536">
          <cell r="B536">
            <v>38885</v>
          </cell>
          <cell r="C536">
            <v>6</v>
          </cell>
        </row>
        <row r="537">
          <cell r="B537">
            <v>38886</v>
          </cell>
          <cell r="C537">
            <v>6</v>
          </cell>
        </row>
        <row r="538">
          <cell r="B538">
            <v>38887</v>
          </cell>
          <cell r="C538">
            <v>6</v>
          </cell>
        </row>
        <row r="539">
          <cell r="B539">
            <v>38888</v>
          </cell>
          <cell r="C539">
            <v>6</v>
          </cell>
        </row>
        <row r="540">
          <cell r="B540">
            <v>38889</v>
          </cell>
          <cell r="C540">
            <v>6</v>
          </cell>
        </row>
        <row r="541">
          <cell r="B541">
            <v>38890</v>
          </cell>
          <cell r="C541">
            <v>6</v>
          </cell>
        </row>
        <row r="542">
          <cell r="B542">
            <v>38891</v>
          </cell>
          <cell r="C542">
            <v>6</v>
          </cell>
        </row>
        <row r="543">
          <cell r="B543">
            <v>38892</v>
          </cell>
          <cell r="C543">
            <v>6</v>
          </cell>
        </row>
        <row r="544">
          <cell r="B544">
            <v>38893</v>
          </cell>
          <cell r="C544">
            <v>6</v>
          </cell>
        </row>
        <row r="545">
          <cell r="B545">
            <v>38894</v>
          </cell>
          <cell r="C545">
            <v>6</v>
          </cell>
        </row>
        <row r="546">
          <cell r="B546">
            <v>38895</v>
          </cell>
          <cell r="C546">
            <v>6</v>
          </cell>
        </row>
        <row r="547">
          <cell r="B547">
            <v>38896</v>
          </cell>
          <cell r="C547">
            <v>6</v>
          </cell>
        </row>
        <row r="548">
          <cell r="B548">
            <v>38897</v>
          </cell>
          <cell r="C548">
            <v>6</v>
          </cell>
        </row>
        <row r="549">
          <cell r="B549">
            <v>38898</v>
          </cell>
          <cell r="C549">
            <v>6</v>
          </cell>
        </row>
        <row r="550">
          <cell r="B550">
            <v>38899</v>
          </cell>
          <cell r="C550">
            <v>7</v>
          </cell>
        </row>
        <row r="551">
          <cell r="B551">
            <v>38900</v>
          </cell>
          <cell r="C551">
            <v>7</v>
          </cell>
        </row>
        <row r="552">
          <cell r="B552">
            <v>38901</v>
          </cell>
          <cell r="C552">
            <v>7</v>
          </cell>
        </row>
        <row r="553">
          <cell r="B553">
            <v>38902</v>
          </cell>
          <cell r="C553">
            <v>7</v>
          </cell>
        </row>
        <row r="554">
          <cell r="B554">
            <v>38903</v>
          </cell>
          <cell r="C554">
            <v>7</v>
          </cell>
        </row>
        <row r="555">
          <cell r="B555">
            <v>38904</v>
          </cell>
          <cell r="C555">
            <v>7</v>
          </cell>
        </row>
        <row r="556">
          <cell r="B556">
            <v>38905</v>
          </cell>
          <cell r="C556">
            <v>7</v>
          </cell>
        </row>
        <row r="557">
          <cell r="B557">
            <v>38906</v>
          </cell>
          <cell r="C557">
            <v>7</v>
          </cell>
        </row>
        <row r="558">
          <cell r="B558">
            <v>38907</v>
          </cell>
          <cell r="C558">
            <v>7</v>
          </cell>
        </row>
        <row r="559">
          <cell r="B559">
            <v>38908</v>
          </cell>
          <cell r="C559">
            <v>7</v>
          </cell>
        </row>
        <row r="560">
          <cell r="B560">
            <v>38909</v>
          </cell>
          <cell r="C560">
            <v>7</v>
          </cell>
        </row>
        <row r="561">
          <cell r="B561">
            <v>38910</v>
          </cell>
          <cell r="C561">
            <v>7</v>
          </cell>
        </row>
        <row r="562">
          <cell r="B562">
            <v>38911</v>
          </cell>
          <cell r="C562">
            <v>7</v>
          </cell>
        </row>
        <row r="563">
          <cell r="B563">
            <v>38912</v>
          </cell>
          <cell r="C563">
            <v>7</v>
          </cell>
        </row>
        <row r="564">
          <cell r="B564">
            <v>38913</v>
          </cell>
          <cell r="C564">
            <v>7</v>
          </cell>
        </row>
        <row r="565">
          <cell r="B565">
            <v>38914</v>
          </cell>
          <cell r="C565">
            <v>7</v>
          </cell>
        </row>
        <row r="566">
          <cell r="B566">
            <v>38915</v>
          </cell>
          <cell r="C566">
            <v>7</v>
          </cell>
        </row>
        <row r="567">
          <cell r="B567">
            <v>38916</v>
          </cell>
          <cell r="C567">
            <v>7</v>
          </cell>
        </row>
        <row r="568">
          <cell r="B568">
            <v>38917</v>
          </cell>
          <cell r="C568">
            <v>7</v>
          </cell>
        </row>
        <row r="569">
          <cell r="B569">
            <v>38918</v>
          </cell>
          <cell r="C569">
            <v>7</v>
          </cell>
        </row>
        <row r="570">
          <cell r="B570">
            <v>38919</v>
          </cell>
          <cell r="C570">
            <v>7</v>
          </cell>
        </row>
        <row r="571">
          <cell r="B571">
            <v>38920</v>
          </cell>
          <cell r="C571">
            <v>7</v>
          </cell>
        </row>
        <row r="572">
          <cell r="B572">
            <v>38921</v>
          </cell>
          <cell r="C572">
            <v>7</v>
          </cell>
        </row>
        <row r="573">
          <cell r="B573">
            <v>38922</v>
          </cell>
          <cell r="C573">
            <v>7</v>
          </cell>
        </row>
        <row r="574">
          <cell r="B574">
            <v>38923</v>
          </cell>
          <cell r="C574">
            <v>7</v>
          </cell>
        </row>
        <row r="575">
          <cell r="B575">
            <v>38924</v>
          </cell>
          <cell r="C575">
            <v>7</v>
          </cell>
        </row>
        <row r="576">
          <cell r="B576">
            <v>38925</v>
          </cell>
          <cell r="C576">
            <v>7</v>
          </cell>
        </row>
        <row r="577">
          <cell r="B577">
            <v>38926</v>
          </cell>
          <cell r="C577">
            <v>7</v>
          </cell>
        </row>
        <row r="578">
          <cell r="B578">
            <v>38927</v>
          </cell>
          <cell r="C578">
            <v>7</v>
          </cell>
        </row>
        <row r="579">
          <cell r="B579">
            <v>38928</v>
          </cell>
          <cell r="C579">
            <v>7</v>
          </cell>
        </row>
        <row r="580">
          <cell r="B580">
            <v>38929</v>
          </cell>
          <cell r="C580">
            <v>7</v>
          </cell>
        </row>
        <row r="581">
          <cell r="B581">
            <v>38930</v>
          </cell>
          <cell r="C581">
            <v>8</v>
          </cell>
        </row>
        <row r="582">
          <cell r="B582">
            <v>38931</v>
          </cell>
          <cell r="C582">
            <v>8</v>
          </cell>
        </row>
        <row r="583">
          <cell r="B583">
            <v>38932</v>
          </cell>
          <cell r="C583">
            <v>8</v>
          </cell>
        </row>
        <row r="584">
          <cell r="B584">
            <v>38933</v>
          </cell>
          <cell r="C584">
            <v>8</v>
          </cell>
        </row>
        <row r="585">
          <cell r="B585">
            <v>38934</v>
          </cell>
          <cell r="C585">
            <v>8</v>
          </cell>
        </row>
        <row r="586">
          <cell r="B586">
            <v>38935</v>
          </cell>
          <cell r="C586">
            <v>8</v>
          </cell>
        </row>
        <row r="587">
          <cell r="B587">
            <v>38936</v>
          </cell>
          <cell r="C587">
            <v>8</v>
          </cell>
        </row>
        <row r="588">
          <cell r="B588">
            <v>38937</v>
          </cell>
          <cell r="C588">
            <v>8</v>
          </cell>
        </row>
        <row r="589">
          <cell r="B589">
            <v>38938</v>
          </cell>
          <cell r="C589">
            <v>8</v>
          </cell>
        </row>
        <row r="590">
          <cell r="B590">
            <v>38939</v>
          </cell>
          <cell r="C590">
            <v>8</v>
          </cell>
        </row>
        <row r="591">
          <cell r="B591">
            <v>38940</v>
          </cell>
          <cell r="C591">
            <v>8</v>
          </cell>
        </row>
        <row r="592">
          <cell r="B592">
            <v>38941</v>
          </cell>
          <cell r="C592">
            <v>8</v>
          </cell>
        </row>
        <row r="593">
          <cell r="B593">
            <v>38942</v>
          </cell>
          <cell r="C593">
            <v>8</v>
          </cell>
        </row>
        <row r="594">
          <cell r="B594">
            <v>38943</v>
          </cell>
          <cell r="C594">
            <v>8</v>
          </cell>
        </row>
        <row r="595">
          <cell r="B595">
            <v>38944</v>
          </cell>
          <cell r="C595">
            <v>8</v>
          </cell>
        </row>
        <row r="596">
          <cell r="B596">
            <v>38945</v>
          </cell>
          <cell r="C596">
            <v>8</v>
          </cell>
        </row>
        <row r="597">
          <cell r="B597">
            <v>38946</v>
          </cell>
          <cell r="C597">
            <v>8</v>
          </cell>
        </row>
        <row r="598">
          <cell r="B598">
            <v>38947</v>
          </cell>
          <cell r="C598">
            <v>8</v>
          </cell>
        </row>
        <row r="599">
          <cell r="B599">
            <v>38948</v>
          </cell>
          <cell r="C599">
            <v>8</v>
          </cell>
        </row>
        <row r="600">
          <cell r="B600">
            <v>38949</v>
          </cell>
          <cell r="C600">
            <v>8</v>
          </cell>
        </row>
        <row r="601">
          <cell r="B601">
            <v>38950</v>
          </cell>
          <cell r="C601">
            <v>8</v>
          </cell>
        </row>
        <row r="602">
          <cell r="B602">
            <v>38951</v>
          </cell>
          <cell r="C602">
            <v>8</v>
          </cell>
        </row>
        <row r="603">
          <cell r="B603">
            <v>38952</v>
          </cell>
          <cell r="C603">
            <v>8</v>
          </cell>
        </row>
        <row r="604">
          <cell r="B604">
            <v>38953</v>
          </cell>
          <cell r="C604">
            <v>8</v>
          </cell>
        </row>
        <row r="605">
          <cell r="B605">
            <v>38954</v>
          </cell>
          <cell r="C605">
            <v>8</v>
          </cell>
        </row>
        <row r="606">
          <cell r="B606">
            <v>38955</v>
          </cell>
          <cell r="C606">
            <v>8</v>
          </cell>
        </row>
        <row r="607">
          <cell r="B607">
            <v>38956</v>
          </cell>
          <cell r="C607">
            <v>8</v>
          </cell>
        </row>
        <row r="608">
          <cell r="B608">
            <v>38957</v>
          </cell>
          <cell r="C608">
            <v>8</v>
          </cell>
        </row>
        <row r="609">
          <cell r="B609">
            <v>38958</v>
          </cell>
          <cell r="C609">
            <v>8</v>
          </cell>
        </row>
        <row r="610">
          <cell r="B610">
            <v>38959</v>
          </cell>
          <cell r="C610">
            <v>8</v>
          </cell>
        </row>
        <row r="611">
          <cell r="B611">
            <v>38960</v>
          </cell>
          <cell r="C611">
            <v>8</v>
          </cell>
        </row>
        <row r="612">
          <cell r="B612">
            <v>38961</v>
          </cell>
          <cell r="C612">
            <v>9</v>
          </cell>
        </row>
        <row r="613">
          <cell r="B613">
            <v>38962</v>
          </cell>
          <cell r="C613">
            <v>9</v>
          </cell>
        </row>
        <row r="614">
          <cell r="B614">
            <v>38963</v>
          </cell>
          <cell r="C614">
            <v>9</v>
          </cell>
        </row>
        <row r="615">
          <cell r="B615">
            <v>38964</v>
          </cell>
          <cell r="C615">
            <v>9</v>
          </cell>
        </row>
        <row r="616">
          <cell r="B616">
            <v>38965</v>
          </cell>
          <cell r="C616">
            <v>9</v>
          </cell>
        </row>
        <row r="617">
          <cell r="B617">
            <v>38966</v>
          </cell>
          <cell r="C617">
            <v>9</v>
          </cell>
        </row>
        <row r="618">
          <cell r="B618">
            <v>38967</v>
          </cell>
          <cell r="C618">
            <v>9</v>
          </cell>
        </row>
        <row r="619">
          <cell r="B619">
            <v>38968</v>
          </cell>
          <cell r="C619">
            <v>9</v>
          </cell>
        </row>
        <row r="620">
          <cell r="B620">
            <v>38969</v>
          </cell>
          <cell r="C620">
            <v>9</v>
          </cell>
        </row>
        <row r="621">
          <cell r="B621">
            <v>38970</v>
          </cell>
          <cell r="C621">
            <v>9</v>
          </cell>
        </row>
        <row r="622">
          <cell r="B622">
            <v>38971</v>
          </cell>
          <cell r="C622">
            <v>9</v>
          </cell>
        </row>
        <row r="623">
          <cell r="B623">
            <v>38972</v>
          </cell>
          <cell r="C623">
            <v>9</v>
          </cell>
        </row>
        <row r="624">
          <cell r="B624">
            <v>38973</v>
          </cell>
          <cell r="C624">
            <v>9</v>
          </cell>
        </row>
        <row r="625">
          <cell r="B625">
            <v>38974</v>
          </cell>
          <cell r="C625">
            <v>9</v>
          </cell>
        </row>
        <row r="626">
          <cell r="B626">
            <v>38975</v>
          </cell>
          <cell r="C626">
            <v>9</v>
          </cell>
        </row>
        <row r="627">
          <cell r="B627">
            <v>38976</v>
          </cell>
          <cell r="C627">
            <v>9</v>
          </cell>
        </row>
        <row r="628">
          <cell r="B628">
            <v>38977</v>
          </cell>
          <cell r="C628">
            <v>9</v>
          </cell>
        </row>
        <row r="629">
          <cell r="B629">
            <v>38978</v>
          </cell>
          <cell r="C629">
            <v>9</v>
          </cell>
        </row>
        <row r="630">
          <cell r="B630">
            <v>38979</v>
          </cell>
          <cell r="C630">
            <v>9</v>
          </cell>
        </row>
        <row r="631">
          <cell r="B631">
            <v>38980</v>
          </cell>
          <cell r="C631">
            <v>9</v>
          </cell>
        </row>
        <row r="632">
          <cell r="B632">
            <v>38981</v>
          </cell>
          <cell r="C632">
            <v>9</v>
          </cell>
        </row>
        <row r="633">
          <cell r="B633">
            <v>38982</v>
          </cell>
          <cell r="C633">
            <v>9</v>
          </cell>
        </row>
        <row r="634">
          <cell r="B634">
            <v>38983</v>
          </cell>
          <cell r="C634">
            <v>9</v>
          </cell>
        </row>
        <row r="635">
          <cell r="B635">
            <v>38984</v>
          </cell>
          <cell r="C635">
            <v>9</v>
          </cell>
        </row>
        <row r="636">
          <cell r="B636">
            <v>38985</v>
          </cell>
          <cell r="C636">
            <v>9</v>
          </cell>
        </row>
        <row r="637">
          <cell r="B637">
            <v>38986</v>
          </cell>
          <cell r="C637">
            <v>9</v>
          </cell>
        </row>
        <row r="638">
          <cell r="B638">
            <v>38987</v>
          </cell>
          <cell r="C638">
            <v>9</v>
          </cell>
        </row>
        <row r="639">
          <cell r="B639">
            <v>38988</v>
          </cell>
          <cell r="C639">
            <v>9</v>
          </cell>
        </row>
        <row r="640">
          <cell r="B640">
            <v>38989</v>
          </cell>
          <cell r="C640">
            <v>9</v>
          </cell>
        </row>
        <row r="641">
          <cell r="B641">
            <v>38990</v>
          </cell>
          <cell r="C641">
            <v>9</v>
          </cell>
        </row>
        <row r="642">
          <cell r="B642">
            <v>38991</v>
          </cell>
          <cell r="C642">
            <v>10</v>
          </cell>
        </row>
        <row r="643">
          <cell r="B643">
            <v>38992</v>
          </cell>
          <cell r="C643">
            <v>10</v>
          </cell>
        </row>
        <row r="644">
          <cell r="B644">
            <v>38993</v>
          </cell>
          <cell r="C644">
            <v>10</v>
          </cell>
        </row>
        <row r="645">
          <cell r="B645">
            <v>38994</v>
          </cell>
          <cell r="C645">
            <v>10</v>
          </cell>
        </row>
        <row r="646">
          <cell r="B646">
            <v>38995</v>
          </cell>
          <cell r="C646">
            <v>10</v>
          </cell>
        </row>
        <row r="647">
          <cell r="B647">
            <v>38996</v>
          </cell>
          <cell r="C647">
            <v>10</v>
          </cell>
        </row>
        <row r="648">
          <cell r="B648">
            <v>38997</v>
          </cell>
          <cell r="C648">
            <v>10</v>
          </cell>
        </row>
        <row r="649">
          <cell r="B649">
            <v>38998</v>
          </cell>
          <cell r="C649">
            <v>10</v>
          </cell>
        </row>
        <row r="650">
          <cell r="B650">
            <v>38999</v>
          </cell>
          <cell r="C650">
            <v>10</v>
          </cell>
        </row>
        <row r="651">
          <cell r="B651">
            <v>39000</v>
          </cell>
          <cell r="C651">
            <v>10</v>
          </cell>
        </row>
        <row r="652">
          <cell r="B652">
            <v>39001</v>
          </cell>
          <cell r="C652">
            <v>10</v>
          </cell>
        </row>
        <row r="653">
          <cell r="B653">
            <v>39002</v>
          </cell>
          <cell r="C653">
            <v>10</v>
          </cell>
        </row>
        <row r="654">
          <cell r="B654">
            <v>39003</v>
          </cell>
          <cell r="C654">
            <v>10</v>
          </cell>
        </row>
        <row r="655">
          <cell r="B655">
            <v>39004</v>
          </cell>
          <cell r="C655">
            <v>10</v>
          </cell>
        </row>
        <row r="656">
          <cell r="B656">
            <v>39005</v>
          </cell>
          <cell r="C656">
            <v>10</v>
          </cell>
        </row>
        <row r="657">
          <cell r="B657">
            <v>39006</v>
          </cell>
          <cell r="C657">
            <v>10</v>
          </cell>
        </row>
        <row r="658">
          <cell r="B658">
            <v>39007</v>
          </cell>
          <cell r="C658">
            <v>10</v>
          </cell>
        </row>
        <row r="659">
          <cell r="B659">
            <v>39008</v>
          </cell>
          <cell r="C659">
            <v>10</v>
          </cell>
        </row>
        <row r="660">
          <cell r="B660">
            <v>39009</v>
          </cell>
          <cell r="C660">
            <v>10</v>
          </cell>
        </row>
        <row r="661">
          <cell r="B661">
            <v>39010</v>
          </cell>
          <cell r="C661">
            <v>10</v>
          </cell>
        </row>
        <row r="662">
          <cell r="B662">
            <v>39011</v>
          </cell>
          <cell r="C662">
            <v>10</v>
          </cell>
        </row>
        <row r="663">
          <cell r="B663">
            <v>39012</v>
          </cell>
          <cell r="C663">
            <v>10</v>
          </cell>
        </row>
        <row r="664">
          <cell r="B664">
            <v>39013</v>
          </cell>
          <cell r="C664">
            <v>10</v>
          </cell>
        </row>
        <row r="665">
          <cell r="B665">
            <v>39014</v>
          </cell>
          <cell r="C665">
            <v>10</v>
          </cell>
        </row>
        <row r="666">
          <cell r="B666">
            <v>39015</v>
          </cell>
          <cell r="C666">
            <v>10</v>
          </cell>
        </row>
        <row r="667">
          <cell r="B667">
            <v>39016</v>
          </cell>
          <cell r="C667">
            <v>10</v>
          </cell>
        </row>
        <row r="668">
          <cell r="B668">
            <v>39017</v>
          </cell>
          <cell r="C668">
            <v>10</v>
          </cell>
        </row>
        <row r="669">
          <cell r="B669">
            <v>39018</v>
          </cell>
          <cell r="C669">
            <v>10</v>
          </cell>
        </row>
        <row r="670">
          <cell r="B670">
            <v>39019</v>
          </cell>
          <cell r="C670">
            <v>10</v>
          </cell>
        </row>
        <row r="671">
          <cell r="B671">
            <v>39020</v>
          </cell>
          <cell r="C671">
            <v>10</v>
          </cell>
        </row>
        <row r="672">
          <cell r="B672">
            <v>39021</v>
          </cell>
          <cell r="C672">
            <v>10</v>
          </cell>
        </row>
        <row r="673">
          <cell r="B673">
            <v>39022</v>
          </cell>
          <cell r="C673">
            <v>11</v>
          </cell>
        </row>
        <row r="674">
          <cell r="B674">
            <v>39023</v>
          </cell>
          <cell r="C674">
            <v>11</v>
          </cell>
        </row>
        <row r="675">
          <cell r="B675">
            <v>39024</v>
          </cell>
          <cell r="C675">
            <v>11</v>
          </cell>
        </row>
        <row r="676">
          <cell r="B676">
            <v>39025</v>
          </cell>
          <cell r="C676">
            <v>11</v>
          </cell>
        </row>
        <row r="677">
          <cell r="B677">
            <v>39026</v>
          </cell>
          <cell r="C677">
            <v>11</v>
          </cell>
        </row>
        <row r="678">
          <cell r="B678">
            <v>39027</v>
          </cell>
          <cell r="C678">
            <v>11</v>
          </cell>
        </row>
        <row r="679">
          <cell r="B679">
            <v>39028</v>
          </cell>
          <cell r="C679">
            <v>11</v>
          </cell>
        </row>
        <row r="680">
          <cell r="B680">
            <v>39029</v>
          </cell>
          <cell r="C680">
            <v>11</v>
          </cell>
        </row>
        <row r="681">
          <cell r="B681">
            <v>39030</v>
          </cell>
          <cell r="C681">
            <v>11</v>
          </cell>
        </row>
        <row r="682">
          <cell r="B682">
            <v>39031</v>
          </cell>
          <cell r="C682">
            <v>11</v>
          </cell>
        </row>
        <row r="683">
          <cell r="B683">
            <v>39032</v>
          </cell>
          <cell r="C683">
            <v>11</v>
          </cell>
        </row>
        <row r="684">
          <cell r="B684">
            <v>39033</v>
          </cell>
          <cell r="C684">
            <v>11</v>
          </cell>
        </row>
        <row r="685">
          <cell r="B685">
            <v>39034</v>
          </cell>
          <cell r="C685">
            <v>11</v>
          </cell>
        </row>
        <row r="686">
          <cell r="B686">
            <v>39035</v>
          </cell>
          <cell r="C686">
            <v>11</v>
          </cell>
        </row>
        <row r="687">
          <cell r="B687">
            <v>39036</v>
          </cell>
          <cell r="C687">
            <v>11</v>
          </cell>
        </row>
        <row r="688">
          <cell r="B688">
            <v>39037</v>
          </cell>
          <cell r="C688">
            <v>11</v>
          </cell>
        </row>
        <row r="689">
          <cell r="B689">
            <v>39038</v>
          </cell>
          <cell r="C689">
            <v>11</v>
          </cell>
        </row>
        <row r="690">
          <cell r="B690">
            <v>39039</v>
          </cell>
          <cell r="C690">
            <v>11</v>
          </cell>
        </row>
        <row r="691">
          <cell r="B691">
            <v>39040</v>
          </cell>
          <cell r="C691">
            <v>11</v>
          </cell>
        </row>
        <row r="692">
          <cell r="B692">
            <v>39041</v>
          </cell>
          <cell r="C692">
            <v>11</v>
          </cell>
        </row>
        <row r="693">
          <cell r="B693">
            <v>39042</v>
          </cell>
          <cell r="C693">
            <v>11</v>
          </cell>
        </row>
        <row r="694">
          <cell r="B694">
            <v>39043</v>
          </cell>
          <cell r="C694">
            <v>11</v>
          </cell>
        </row>
        <row r="695">
          <cell r="B695">
            <v>39044</v>
          </cell>
          <cell r="C695">
            <v>11</v>
          </cell>
        </row>
        <row r="696">
          <cell r="B696">
            <v>39045</v>
          </cell>
          <cell r="C696">
            <v>11</v>
          </cell>
        </row>
        <row r="697">
          <cell r="B697">
            <v>39046</v>
          </cell>
          <cell r="C697">
            <v>11</v>
          </cell>
        </row>
        <row r="698">
          <cell r="B698">
            <v>39047</v>
          </cell>
          <cell r="C698">
            <v>11</v>
          </cell>
        </row>
        <row r="699">
          <cell r="B699">
            <v>39048</v>
          </cell>
          <cell r="C699">
            <v>11</v>
          </cell>
        </row>
        <row r="700">
          <cell r="B700">
            <v>39049</v>
          </cell>
          <cell r="C700">
            <v>11</v>
          </cell>
        </row>
        <row r="701">
          <cell r="B701">
            <v>39050</v>
          </cell>
          <cell r="C701">
            <v>11</v>
          </cell>
        </row>
        <row r="702">
          <cell r="B702">
            <v>39051</v>
          </cell>
          <cell r="C702">
            <v>11</v>
          </cell>
        </row>
        <row r="703">
          <cell r="B703">
            <v>39052</v>
          </cell>
          <cell r="C703">
            <v>12</v>
          </cell>
        </row>
        <row r="704">
          <cell r="B704">
            <v>39053</v>
          </cell>
          <cell r="C704">
            <v>12</v>
          </cell>
        </row>
        <row r="705">
          <cell r="B705">
            <v>39054</v>
          </cell>
          <cell r="C705">
            <v>12</v>
          </cell>
        </row>
        <row r="706">
          <cell r="B706">
            <v>39055</v>
          </cell>
          <cell r="C706">
            <v>12</v>
          </cell>
        </row>
        <row r="707">
          <cell r="B707">
            <v>39056</v>
          </cell>
          <cell r="C707">
            <v>12</v>
          </cell>
        </row>
        <row r="708">
          <cell r="B708">
            <v>39057</v>
          </cell>
          <cell r="C708">
            <v>12</v>
          </cell>
        </row>
        <row r="709">
          <cell r="B709">
            <v>39058</v>
          </cell>
          <cell r="C709">
            <v>12</v>
          </cell>
        </row>
        <row r="710">
          <cell r="B710">
            <v>39059</v>
          </cell>
          <cell r="C710">
            <v>12</v>
          </cell>
        </row>
        <row r="711">
          <cell r="B711">
            <v>39060</v>
          </cell>
          <cell r="C711">
            <v>12</v>
          </cell>
        </row>
        <row r="712">
          <cell r="B712">
            <v>39061</v>
          </cell>
          <cell r="C712">
            <v>12</v>
          </cell>
        </row>
        <row r="713">
          <cell r="B713">
            <v>39062</v>
          </cell>
          <cell r="C713">
            <v>12</v>
          </cell>
        </row>
        <row r="714">
          <cell r="B714">
            <v>39063</v>
          </cell>
          <cell r="C714">
            <v>12</v>
          </cell>
        </row>
        <row r="715">
          <cell r="B715">
            <v>39064</v>
          </cell>
          <cell r="C715">
            <v>12</v>
          </cell>
        </row>
        <row r="716">
          <cell r="B716">
            <v>39065</v>
          </cell>
          <cell r="C716">
            <v>12</v>
          </cell>
        </row>
        <row r="717">
          <cell r="B717">
            <v>39066</v>
          </cell>
          <cell r="C717">
            <v>12</v>
          </cell>
        </row>
        <row r="718">
          <cell r="B718">
            <v>39067</v>
          </cell>
          <cell r="C718">
            <v>12</v>
          </cell>
        </row>
        <row r="719">
          <cell r="B719">
            <v>39068</v>
          </cell>
          <cell r="C719">
            <v>12</v>
          </cell>
        </row>
        <row r="720">
          <cell r="B720">
            <v>39069</v>
          </cell>
          <cell r="C720">
            <v>12</v>
          </cell>
        </row>
        <row r="721">
          <cell r="B721">
            <v>39070</v>
          </cell>
          <cell r="C721">
            <v>12</v>
          </cell>
        </row>
        <row r="722">
          <cell r="B722">
            <v>39071</v>
          </cell>
          <cell r="C722">
            <v>12</v>
          </cell>
        </row>
        <row r="723">
          <cell r="B723">
            <v>39072</v>
          </cell>
          <cell r="C723">
            <v>12</v>
          </cell>
        </row>
        <row r="724">
          <cell r="B724">
            <v>39073</v>
          </cell>
          <cell r="C724">
            <v>12</v>
          </cell>
        </row>
        <row r="725">
          <cell r="B725">
            <v>39074</v>
          </cell>
          <cell r="C725">
            <v>12</v>
          </cell>
        </row>
        <row r="726">
          <cell r="B726">
            <v>39075</v>
          </cell>
          <cell r="C726">
            <v>12</v>
          </cell>
        </row>
        <row r="727">
          <cell r="B727">
            <v>39076</v>
          </cell>
          <cell r="C727">
            <v>12</v>
          </cell>
        </row>
        <row r="728">
          <cell r="B728">
            <v>39077</v>
          </cell>
          <cell r="C728">
            <v>12</v>
          </cell>
        </row>
        <row r="729">
          <cell r="B729">
            <v>39078</v>
          </cell>
          <cell r="C729">
            <v>12</v>
          </cell>
        </row>
        <row r="730">
          <cell r="B730">
            <v>39079</v>
          </cell>
          <cell r="C730">
            <v>12</v>
          </cell>
        </row>
        <row r="731">
          <cell r="B731">
            <v>39080</v>
          </cell>
          <cell r="C731">
            <v>12</v>
          </cell>
        </row>
        <row r="732">
          <cell r="B732">
            <v>39081</v>
          </cell>
          <cell r="C732">
            <v>12</v>
          </cell>
        </row>
        <row r="733">
          <cell r="B733">
            <v>39082</v>
          </cell>
          <cell r="C733">
            <v>12</v>
          </cell>
        </row>
        <row r="734">
          <cell r="B734">
            <v>39083</v>
          </cell>
          <cell r="C734">
            <v>1</v>
          </cell>
        </row>
        <row r="735">
          <cell r="B735">
            <v>39084</v>
          </cell>
          <cell r="C735">
            <v>1</v>
          </cell>
        </row>
        <row r="736">
          <cell r="B736">
            <v>39085</v>
          </cell>
          <cell r="C736">
            <v>1</v>
          </cell>
        </row>
        <row r="737">
          <cell r="B737">
            <v>39086</v>
          </cell>
          <cell r="C737">
            <v>1</v>
          </cell>
        </row>
        <row r="738">
          <cell r="B738">
            <v>39087</v>
          </cell>
          <cell r="C738">
            <v>1</v>
          </cell>
        </row>
        <row r="739">
          <cell r="B739">
            <v>39088</v>
          </cell>
          <cell r="C739">
            <v>1</v>
          </cell>
        </row>
        <row r="740">
          <cell r="B740">
            <v>39089</v>
          </cell>
          <cell r="C740">
            <v>1</v>
          </cell>
        </row>
        <row r="741">
          <cell r="B741">
            <v>39090</v>
          </cell>
          <cell r="C741">
            <v>1</v>
          </cell>
        </row>
        <row r="742">
          <cell r="B742">
            <v>39091</v>
          </cell>
          <cell r="C742">
            <v>1</v>
          </cell>
        </row>
        <row r="743">
          <cell r="B743">
            <v>39092</v>
          </cell>
          <cell r="C743">
            <v>1</v>
          </cell>
        </row>
        <row r="744">
          <cell r="B744">
            <v>39093</v>
          </cell>
          <cell r="C744">
            <v>1</v>
          </cell>
        </row>
        <row r="745">
          <cell r="B745">
            <v>39094</v>
          </cell>
          <cell r="C745">
            <v>1</v>
          </cell>
        </row>
        <row r="746">
          <cell r="B746">
            <v>39095</v>
          </cell>
          <cell r="C746">
            <v>1</v>
          </cell>
        </row>
        <row r="747">
          <cell r="B747">
            <v>39096</v>
          </cell>
          <cell r="C747">
            <v>1</v>
          </cell>
        </row>
        <row r="748">
          <cell r="B748">
            <v>39097</v>
          </cell>
          <cell r="C748">
            <v>1</v>
          </cell>
        </row>
        <row r="749">
          <cell r="B749">
            <v>39098</v>
          </cell>
          <cell r="C749">
            <v>1</v>
          </cell>
        </row>
        <row r="750">
          <cell r="B750">
            <v>39099</v>
          </cell>
          <cell r="C750">
            <v>1</v>
          </cell>
        </row>
        <row r="751">
          <cell r="B751">
            <v>39100</v>
          </cell>
          <cell r="C751">
            <v>1</v>
          </cell>
        </row>
        <row r="752">
          <cell r="B752">
            <v>39101</v>
          </cell>
          <cell r="C752">
            <v>1</v>
          </cell>
        </row>
        <row r="753">
          <cell r="B753">
            <v>39102</v>
          </cell>
          <cell r="C753">
            <v>1</v>
          </cell>
        </row>
        <row r="754">
          <cell r="B754">
            <v>39103</v>
          </cell>
          <cell r="C754">
            <v>1</v>
          </cell>
        </row>
        <row r="755">
          <cell r="B755">
            <v>39104</v>
          </cell>
          <cell r="C755">
            <v>1</v>
          </cell>
        </row>
        <row r="756">
          <cell r="B756">
            <v>39105</v>
          </cell>
          <cell r="C756">
            <v>1</v>
          </cell>
        </row>
        <row r="757">
          <cell r="B757">
            <v>39106</v>
          </cell>
          <cell r="C757">
            <v>1</v>
          </cell>
        </row>
        <row r="758">
          <cell r="B758">
            <v>39107</v>
          </cell>
          <cell r="C758">
            <v>1</v>
          </cell>
        </row>
        <row r="759">
          <cell r="B759">
            <v>39108</v>
          </cell>
          <cell r="C759">
            <v>1</v>
          </cell>
        </row>
        <row r="760">
          <cell r="B760">
            <v>39109</v>
          </cell>
          <cell r="C760">
            <v>1</v>
          </cell>
        </row>
        <row r="761">
          <cell r="B761">
            <v>39110</v>
          </cell>
          <cell r="C761">
            <v>1</v>
          </cell>
        </row>
        <row r="762">
          <cell r="B762">
            <v>39111</v>
          </cell>
          <cell r="C762">
            <v>1</v>
          </cell>
        </row>
        <row r="763">
          <cell r="B763">
            <v>39112</v>
          </cell>
          <cell r="C763">
            <v>1</v>
          </cell>
        </row>
        <row r="764">
          <cell r="B764">
            <v>39113</v>
          </cell>
          <cell r="C764">
            <v>1</v>
          </cell>
        </row>
        <row r="765">
          <cell r="B765">
            <v>39114</v>
          </cell>
          <cell r="C765">
            <v>2</v>
          </cell>
        </row>
        <row r="766">
          <cell r="B766">
            <v>39115</v>
          </cell>
          <cell r="C766">
            <v>2</v>
          </cell>
        </row>
        <row r="767">
          <cell r="B767">
            <v>39116</v>
          </cell>
          <cell r="C767">
            <v>2</v>
          </cell>
        </row>
        <row r="768">
          <cell r="B768">
            <v>39117</v>
          </cell>
          <cell r="C768">
            <v>2</v>
          </cell>
        </row>
        <row r="769">
          <cell r="B769">
            <v>39118</v>
          </cell>
          <cell r="C769">
            <v>2</v>
          </cell>
        </row>
        <row r="770">
          <cell r="B770">
            <v>39119</v>
          </cell>
          <cell r="C770">
            <v>2</v>
          </cell>
        </row>
        <row r="771">
          <cell r="B771">
            <v>39120</v>
          </cell>
          <cell r="C771">
            <v>2</v>
          </cell>
        </row>
        <row r="772">
          <cell r="B772">
            <v>39121</v>
          </cell>
          <cell r="C772">
            <v>2</v>
          </cell>
        </row>
        <row r="773">
          <cell r="B773">
            <v>39122</v>
          </cell>
          <cell r="C773">
            <v>2</v>
          </cell>
        </row>
        <row r="774">
          <cell r="B774">
            <v>39123</v>
          </cell>
          <cell r="C774">
            <v>2</v>
          </cell>
        </row>
        <row r="775">
          <cell r="B775">
            <v>39124</v>
          </cell>
          <cell r="C775">
            <v>2</v>
          </cell>
        </row>
        <row r="776">
          <cell r="B776">
            <v>39125</v>
          </cell>
          <cell r="C776">
            <v>2</v>
          </cell>
        </row>
        <row r="777">
          <cell r="B777">
            <v>39126</v>
          </cell>
          <cell r="C777">
            <v>2</v>
          </cell>
        </row>
        <row r="778">
          <cell r="B778">
            <v>39127</v>
          </cell>
          <cell r="C778">
            <v>2</v>
          </cell>
        </row>
        <row r="779">
          <cell r="B779">
            <v>39128</v>
          </cell>
          <cell r="C779">
            <v>2</v>
          </cell>
        </row>
        <row r="780">
          <cell r="B780">
            <v>39129</v>
          </cell>
          <cell r="C780">
            <v>2</v>
          </cell>
        </row>
        <row r="781">
          <cell r="B781">
            <v>39130</v>
          </cell>
          <cell r="C781">
            <v>2</v>
          </cell>
        </row>
        <row r="782">
          <cell r="B782">
            <v>39131</v>
          </cell>
          <cell r="C782">
            <v>2</v>
          </cell>
        </row>
        <row r="783">
          <cell r="B783">
            <v>39132</v>
          </cell>
          <cell r="C783">
            <v>2</v>
          </cell>
        </row>
        <row r="784">
          <cell r="B784">
            <v>39133</v>
          </cell>
          <cell r="C784">
            <v>2</v>
          </cell>
        </row>
        <row r="785">
          <cell r="B785">
            <v>39134</v>
          </cell>
          <cell r="C785">
            <v>2</v>
          </cell>
        </row>
        <row r="786">
          <cell r="B786">
            <v>39135</v>
          </cell>
          <cell r="C786">
            <v>2</v>
          </cell>
        </row>
        <row r="787">
          <cell r="B787">
            <v>39136</v>
          </cell>
          <cell r="C787">
            <v>2</v>
          </cell>
        </row>
        <row r="788">
          <cell r="B788">
            <v>39137</v>
          </cell>
          <cell r="C788">
            <v>2</v>
          </cell>
        </row>
        <row r="789">
          <cell r="B789">
            <v>39138</v>
          </cell>
          <cell r="C789">
            <v>2</v>
          </cell>
        </row>
        <row r="790">
          <cell r="B790">
            <v>39139</v>
          </cell>
          <cell r="C790">
            <v>2</v>
          </cell>
        </row>
        <row r="791">
          <cell r="B791">
            <v>39140</v>
          </cell>
          <cell r="C791">
            <v>2</v>
          </cell>
        </row>
        <row r="792">
          <cell r="B792">
            <v>39141</v>
          </cell>
          <cell r="C792">
            <v>2</v>
          </cell>
        </row>
        <row r="793">
          <cell r="B793">
            <v>39142</v>
          </cell>
          <cell r="C793">
            <v>3</v>
          </cell>
        </row>
        <row r="794">
          <cell r="B794">
            <v>39143</v>
          </cell>
          <cell r="C794">
            <v>3</v>
          </cell>
        </row>
        <row r="795">
          <cell r="B795">
            <v>39144</v>
          </cell>
          <cell r="C795">
            <v>3</v>
          </cell>
        </row>
        <row r="796">
          <cell r="B796">
            <v>39145</v>
          </cell>
          <cell r="C796">
            <v>3</v>
          </cell>
        </row>
        <row r="797">
          <cell r="B797">
            <v>39146</v>
          </cell>
          <cell r="C797">
            <v>3</v>
          </cell>
        </row>
        <row r="798">
          <cell r="B798">
            <v>39147</v>
          </cell>
          <cell r="C798">
            <v>3</v>
          </cell>
        </row>
        <row r="799">
          <cell r="B799">
            <v>39148</v>
          </cell>
          <cell r="C799">
            <v>3</v>
          </cell>
        </row>
        <row r="800">
          <cell r="B800">
            <v>39149</v>
          </cell>
          <cell r="C800">
            <v>3</v>
          </cell>
        </row>
        <row r="801">
          <cell r="B801">
            <v>39150</v>
          </cell>
          <cell r="C801">
            <v>3</v>
          </cell>
        </row>
        <row r="802">
          <cell r="B802">
            <v>39151</v>
          </cell>
          <cell r="C802">
            <v>3</v>
          </cell>
        </row>
        <row r="803">
          <cell r="B803">
            <v>39152</v>
          </cell>
          <cell r="C803">
            <v>3</v>
          </cell>
        </row>
        <row r="804">
          <cell r="B804">
            <v>39153</v>
          </cell>
          <cell r="C804">
            <v>3</v>
          </cell>
        </row>
        <row r="805">
          <cell r="B805">
            <v>39154</v>
          </cell>
          <cell r="C805">
            <v>3</v>
          </cell>
        </row>
        <row r="806">
          <cell r="B806">
            <v>39155</v>
          </cell>
          <cell r="C806">
            <v>3</v>
          </cell>
        </row>
        <row r="807">
          <cell r="B807">
            <v>39156</v>
          </cell>
          <cell r="C807">
            <v>3</v>
          </cell>
        </row>
        <row r="808">
          <cell r="B808">
            <v>39157</v>
          </cell>
          <cell r="C808">
            <v>3</v>
          </cell>
        </row>
        <row r="809">
          <cell r="B809">
            <v>39158</v>
          </cell>
          <cell r="C809">
            <v>3</v>
          </cell>
        </row>
        <row r="810">
          <cell r="B810">
            <v>39159</v>
          </cell>
          <cell r="C810">
            <v>3</v>
          </cell>
        </row>
        <row r="811">
          <cell r="B811">
            <v>39160</v>
          </cell>
          <cell r="C811">
            <v>3</v>
          </cell>
        </row>
        <row r="812">
          <cell r="B812">
            <v>39161</v>
          </cell>
          <cell r="C812">
            <v>3</v>
          </cell>
        </row>
        <row r="813">
          <cell r="B813">
            <v>39162</v>
          </cell>
          <cell r="C813">
            <v>3</v>
          </cell>
        </row>
        <row r="814">
          <cell r="B814">
            <v>39163</v>
          </cell>
          <cell r="C814">
            <v>3</v>
          </cell>
        </row>
        <row r="815">
          <cell r="B815">
            <v>39164</v>
          </cell>
          <cell r="C815">
            <v>3</v>
          </cell>
        </row>
        <row r="816">
          <cell r="B816">
            <v>39165</v>
          </cell>
          <cell r="C816">
            <v>3</v>
          </cell>
        </row>
        <row r="817">
          <cell r="B817">
            <v>39166</v>
          </cell>
          <cell r="C817">
            <v>3</v>
          </cell>
        </row>
        <row r="818">
          <cell r="B818">
            <v>39167</v>
          </cell>
          <cell r="C818">
            <v>3</v>
          </cell>
        </row>
        <row r="819">
          <cell r="B819">
            <v>39168</v>
          </cell>
          <cell r="C819">
            <v>3</v>
          </cell>
        </row>
        <row r="820">
          <cell r="B820">
            <v>39169</v>
          </cell>
          <cell r="C820">
            <v>3</v>
          </cell>
        </row>
        <row r="821">
          <cell r="B821">
            <v>39170</v>
          </cell>
          <cell r="C821">
            <v>3</v>
          </cell>
        </row>
        <row r="822">
          <cell r="B822">
            <v>39171</v>
          </cell>
          <cell r="C822">
            <v>3</v>
          </cell>
        </row>
        <row r="823">
          <cell r="B823">
            <v>39172</v>
          </cell>
          <cell r="C823">
            <v>3</v>
          </cell>
        </row>
        <row r="824">
          <cell r="B824">
            <v>39173</v>
          </cell>
          <cell r="C824">
            <v>4</v>
          </cell>
        </row>
        <row r="825">
          <cell r="B825">
            <v>39174</v>
          </cell>
          <cell r="C825">
            <v>4</v>
          </cell>
        </row>
        <row r="826">
          <cell r="B826">
            <v>39175</v>
          </cell>
          <cell r="C826">
            <v>4</v>
          </cell>
        </row>
        <row r="827">
          <cell r="B827">
            <v>39176</v>
          </cell>
          <cell r="C827">
            <v>4</v>
          </cell>
        </row>
        <row r="828">
          <cell r="B828">
            <v>39177</v>
          </cell>
          <cell r="C828">
            <v>4</v>
          </cell>
        </row>
        <row r="829">
          <cell r="B829">
            <v>39178</v>
          </cell>
          <cell r="C829">
            <v>4</v>
          </cell>
        </row>
        <row r="830">
          <cell r="B830">
            <v>39179</v>
          </cell>
          <cell r="C830">
            <v>4</v>
          </cell>
        </row>
        <row r="831">
          <cell r="B831">
            <v>39180</v>
          </cell>
          <cell r="C831">
            <v>4</v>
          </cell>
        </row>
        <row r="832">
          <cell r="B832">
            <v>39181</v>
          </cell>
          <cell r="C832">
            <v>4</v>
          </cell>
        </row>
        <row r="833">
          <cell r="B833">
            <v>39182</v>
          </cell>
          <cell r="C833">
            <v>4</v>
          </cell>
        </row>
        <row r="834">
          <cell r="B834">
            <v>39183</v>
          </cell>
          <cell r="C834">
            <v>4</v>
          </cell>
        </row>
        <row r="835">
          <cell r="B835">
            <v>39184</v>
          </cell>
          <cell r="C835">
            <v>4</v>
          </cell>
        </row>
        <row r="836">
          <cell r="B836">
            <v>39185</v>
          </cell>
          <cell r="C836">
            <v>4</v>
          </cell>
        </row>
        <row r="837">
          <cell r="B837">
            <v>39186</v>
          </cell>
          <cell r="C837">
            <v>4</v>
          </cell>
        </row>
        <row r="838">
          <cell r="B838">
            <v>39187</v>
          </cell>
          <cell r="C838">
            <v>4</v>
          </cell>
        </row>
        <row r="839">
          <cell r="B839">
            <v>39188</v>
          </cell>
          <cell r="C839">
            <v>4</v>
          </cell>
        </row>
        <row r="840">
          <cell r="B840">
            <v>39189</v>
          </cell>
          <cell r="C840">
            <v>4</v>
          </cell>
        </row>
        <row r="841">
          <cell r="B841">
            <v>39190</v>
          </cell>
          <cell r="C841">
            <v>4</v>
          </cell>
        </row>
        <row r="842">
          <cell r="B842">
            <v>39191</v>
          </cell>
          <cell r="C842">
            <v>4</v>
          </cell>
        </row>
        <row r="843">
          <cell r="B843">
            <v>39192</v>
          </cell>
          <cell r="C843">
            <v>4</v>
          </cell>
        </row>
        <row r="844">
          <cell r="B844">
            <v>39193</v>
          </cell>
          <cell r="C844">
            <v>4</v>
          </cell>
        </row>
        <row r="845">
          <cell r="B845">
            <v>39194</v>
          </cell>
          <cell r="C845">
            <v>4</v>
          </cell>
        </row>
        <row r="846">
          <cell r="B846">
            <v>39195</v>
          </cell>
          <cell r="C846">
            <v>4</v>
          </cell>
        </row>
        <row r="847">
          <cell r="B847">
            <v>39196</v>
          </cell>
          <cell r="C847">
            <v>4</v>
          </cell>
        </row>
        <row r="848">
          <cell r="B848">
            <v>39197</v>
          </cell>
          <cell r="C848">
            <v>4</v>
          </cell>
        </row>
        <row r="849">
          <cell r="B849">
            <v>39198</v>
          </cell>
          <cell r="C849">
            <v>4</v>
          </cell>
        </row>
        <row r="850">
          <cell r="B850">
            <v>39199</v>
          </cell>
          <cell r="C850">
            <v>4</v>
          </cell>
        </row>
        <row r="851">
          <cell r="B851">
            <v>39200</v>
          </cell>
          <cell r="C851">
            <v>4</v>
          </cell>
        </row>
        <row r="852">
          <cell r="B852">
            <v>39201</v>
          </cell>
          <cell r="C852">
            <v>4</v>
          </cell>
        </row>
        <row r="853">
          <cell r="B853">
            <v>39202</v>
          </cell>
          <cell r="C853">
            <v>4</v>
          </cell>
        </row>
        <row r="854">
          <cell r="B854">
            <v>39203</v>
          </cell>
          <cell r="C854">
            <v>5</v>
          </cell>
        </row>
        <row r="855">
          <cell r="B855">
            <v>39204</v>
          </cell>
          <cell r="C855">
            <v>5</v>
          </cell>
        </row>
        <row r="856">
          <cell r="B856">
            <v>39205</v>
          </cell>
          <cell r="C856">
            <v>5</v>
          </cell>
        </row>
        <row r="857">
          <cell r="B857">
            <v>39206</v>
          </cell>
          <cell r="C857">
            <v>5</v>
          </cell>
        </row>
        <row r="858">
          <cell r="B858">
            <v>39207</v>
          </cell>
          <cell r="C858">
            <v>5</v>
          </cell>
        </row>
        <row r="859">
          <cell r="B859">
            <v>39208</v>
          </cell>
          <cell r="C859">
            <v>5</v>
          </cell>
        </row>
        <row r="860">
          <cell r="B860">
            <v>39209</v>
          </cell>
          <cell r="C860">
            <v>5</v>
          </cell>
        </row>
        <row r="861">
          <cell r="B861">
            <v>39210</v>
          </cell>
          <cell r="C861">
            <v>5</v>
          </cell>
        </row>
        <row r="862">
          <cell r="B862">
            <v>39211</v>
          </cell>
          <cell r="C862">
            <v>5</v>
          </cell>
        </row>
        <row r="863">
          <cell r="B863">
            <v>39212</v>
          </cell>
          <cell r="C863">
            <v>5</v>
          </cell>
        </row>
        <row r="864">
          <cell r="B864">
            <v>39213</v>
          </cell>
          <cell r="C864">
            <v>5</v>
          </cell>
        </row>
        <row r="865">
          <cell r="B865">
            <v>39214</v>
          </cell>
          <cell r="C865">
            <v>5</v>
          </cell>
        </row>
        <row r="866">
          <cell r="B866">
            <v>39215</v>
          </cell>
          <cell r="C866">
            <v>5</v>
          </cell>
        </row>
        <row r="867">
          <cell r="B867">
            <v>39216</v>
          </cell>
          <cell r="C867">
            <v>5</v>
          </cell>
        </row>
        <row r="868">
          <cell r="B868">
            <v>39217</v>
          </cell>
          <cell r="C868">
            <v>5</v>
          </cell>
        </row>
        <row r="869">
          <cell r="B869">
            <v>39218</v>
          </cell>
          <cell r="C869">
            <v>5</v>
          </cell>
        </row>
        <row r="870">
          <cell r="B870">
            <v>39219</v>
          </cell>
          <cell r="C870">
            <v>5</v>
          </cell>
        </row>
        <row r="871">
          <cell r="B871">
            <v>39220</v>
          </cell>
          <cell r="C871">
            <v>5</v>
          </cell>
        </row>
        <row r="872">
          <cell r="B872">
            <v>39221</v>
          </cell>
          <cell r="C872">
            <v>5</v>
          </cell>
        </row>
        <row r="873">
          <cell r="B873">
            <v>39222</v>
          </cell>
          <cell r="C873">
            <v>5</v>
          </cell>
        </row>
        <row r="874">
          <cell r="B874">
            <v>39223</v>
          </cell>
          <cell r="C874">
            <v>5</v>
          </cell>
        </row>
        <row r="875">
          <cell r="B875">
            <v>39224</v>
          </cell>
          <cell r="C875">
            <v>5</v>
          </cell>
        </row>
        <row r="876">
          <cell r="B876">
            <v>39225</v>
          </cell>
          <cell r="C876">
            <v>5</v>
          </cell>
        </row>
        <row r="877">
          <cell r="B877">
            <v>39226</v>
          </cell>
          <cell r="C877">
            <v>5</v>
          </cell>
        </row>
        <row r="878">
          <cell r="B878">
            <v>39227</v>
          </cell>
          <cell r="C878">
            <v>5</v>
          </cell>
        </row>
        <row r="879">
          <cell r="B879">
            <v>39228</v>
          </cell>
          <cell r="C879">
            <v>5</v>
          </cell>
        </row>
        <row r="880">
          <cell r="B880">
            <v>39229</v>
          </cell>
          <cell r="C880">
            <v>5</v>
          </cell>
        </row>
        <row r="881">
          <cell r="B881">
            <v>39230</v>
          </cell>
          <cell r="C881">
            <v>5</v>
          </cell>
        </row>
        <row r="882">
          <cell r="B882">
            <v>39231</v>
          </cell>
          <cell r="C882">
            <v>5</v>
          </cell>
        </row>
        <row r="883">
          <cell r="B883">
            <v>39232</v>
          </cell>
          <cell r="C883">
            <v>5</v>
          </cell>
        </row>
        <row r="884">
          <cell r="B884">
            <v>39233</v>
          </cell>
          <cell r="C884">
            <v>5</v>
          </cell>
        </row>
        <row r="885">
          <cell r="B885">
            <v>39234</v>
          </cell>
          <cell r="C885">
            <v>6</v>
          </cell>
        </row>
        <row r="886">
          <cell r="B886">
            <v>39235</v>
          </cell>
          <cell r="C886">
            <v>6</v>
          </cell>
        </row>
        <row r="887">
          <cell r="B887">
            <v>39236</v>
          </cell>
          <cell r="C887">
            <v>6</v>
          </cell>
        </row>
        <row r="888">
          <cell r="B888">
            <v>39237</v>
          </cell>
          <cell r="C888">
            <v>6</v>
          </cell>
        </row>
        <row r="889">
          <cell r="B889">
            <v>39238</v>
          </cell>
          <cell r="C889">
            <v>6</v>
          </cell>
        </row>
        <row r="890">
          <cell r="B890">
            <v>39239</v>
          </cell>
          <cell r="C890">
            <v>6</v>
          </cell>
        </row>
        <row r="891">
          <cell r="B891">
            <v>39240</v>
          </cell>
          <cell r="C891">
            <v>6</v>
          </cell>
        </row>
        <row r="892">
          <cell r="B892">
            <v>39241</v>
          </cell>
          <cell r="C892">
            <v>6</v>
          </cell>
        </row>
        <row r="893">
          <cell r="B893">
            <v>39242</v>
          </cell>
          <cell r="C893">
            <v>6</v>
          </cell>
        </row>
        <row r="894">
          <cell r="B894">
            <v>39243</v>
          </cell>
          <cell r="C894">
            <v>6</v>
          </cell>
        </row>
        <row r="895">
          <cell r="B895">
            <v>39244</v>
          </cell>
          <cell r="C895">
            <v>6</v>
          </cell>
        </row>
        <row r="896">
          <cell r="B896">
            <v>39245</v>
          </cell>
          <cell r="C896">
            <v>6</v>
          </cell>
        </row>
        <row r="897">
          <cell r="B897">
            <v>39246</v>
          </cell>
          <cell r="C897">
            <v>6</v>
          </cell>
        </row>
        <row r="898">
          <cell r="B898">
            <v>39247</v>
          </cell>
          <cell r="C898">
            <v>6</v>
          </cell>
        </row>
        <row r="899">
          <cell r="B899">
            <v>39248</v>
          </cell>
          <cell r="C899">
            <v>6</v>
          </cell>
        </row>
        <row r="900">
          <cell r="B900">
            <v>39249</v>
          </cell>
          <cell r="C900">
            <v>6</v>
          </cell>
        </row>
        <row r="901">
          <cell r="B901">
            <v>39250</v>
          </cell>
          <cell r="C901">
            <v>6</v>
          </cell>
        </row>
        <row r="902">
          <cell r="B902">
            <v>39251</v>
          </cell>
          <cell r="C902">
            <v>6</v>
          </cell>
        </row>
        <row r="903">
          <cell r="B903">
            <v>39252</v>
          </cell>
          <cell r="C903">
            <v>6</v>
          </cell>
        </row>
        <row r="904">
          <cell r="B904">
            <v>39253</v>
          </cell>
          <cell r="C904">
            <v>6</v>
          </cell>
        </row>
        <row r="905">
          <cell r="B905">
            <v>39254</v>
          </cell>
          <cell r="C905">
            <v>6</v>
          </cell>
        </row>
        <row r="906">
          <cell r="B906">
            <v>39255</v>
          </cell>
          <cell r="C906">
            <v>6</v>
          </cell>
        </row>
        <row r="907">
          <cell r="B907">
            <v>39256</v>
          </cell>
          <cell r="C907">
            <v>6</v>
          </cell>
        </row>
        <row r="908">
          <cell r="B908">
            <v>39257</v>
          </cell>
          <cell r="C908">
            <v>6</v>
          </cell>
        </row>
        <row r="909">
          <cell r="B909">
            <v>39258</v>
          </cell>
          <cell r="C909">
            <v>6</v>
          </cell>
        </row>
        <row r="910">
          <cell r="B910">
            <v>39259</v>
          </cell>
          <cell r="C910">
            <v>6</v>
          </cell>
        </row>
        <row r="911">
          <cell r="B911">
            <v>39260</v>
          </cell>
          <cell r="C911">
            <v>6</v>
          </cell>
        </row>
        <row r="912">
          <cell r="B912">
            <v>39261</v>
          </cell>
          <cell r="C912">
            <v>6</v>
          </cell>
        </row>
        <row r="913">
          <cell r="B913">
            <v>39262</v>
          </cell>
          <cell r="C913">
            <v>6</v>
          </cell>
        </row>
        <row r="914">
          <cell r="B914">
            <v>39263</v>
          </cell>
          <cell r="C914">
            <v>6</v>
          </cell>
        </row>
        <row r="915">
          <cell r="B915">
            <v>39264</v>
          </cell>
          <cell r="C915">
            <v>7</v>
          </cell>
        </row>
        <row r="916">
          <cell r="B916">
            <v>39265</v>
          </cell>
          <cell r="C916">
            <v>7</v>
          </cell>
        </row>
        <row r="917">
          <cell r="B917">
            <v>39266</v>
          </cell>
          <cell r="C917">
            <v>7</v>
          </cell>
        </row>
        <row r="918">
          <cell r="B918">
            <v>39267</v>
          </cell>
          <cell r="C918">
            <v>7</v>
          </cell>
        </row>
        <row r="919">
          <cell r="B919">
            <v>39268</v>
          </cell>
          <cell r="C919">
            <v>7</v>
          </cell>
        </row>
        <row r="920">
          <cell r="B920">
            <v>39269</v>
          </cell>
          <cell r="C920">
            <v>7</v>
          </cell>
        </row>
        <row r="921">
          <cell r="B921">
            <v>39270</v>
          </cell>
          <cell r="C921">
            <v>7</v>
          </cell>
        </row>
        <row r="922">
          <cell r="B922">
            <v>39271</v>
          </cell>
          <cell r="C922">
            <v>7</v>
          </cell>
        </row>
        <row r="923">
          <cell r="B923">
            <v>39272</v>
          </cell>
          <cell r="C923">
            <v>7</v>
          </cell>
        </row>
        <row r="924">
          <cell r="B924">
            <v>39273</v>
          </cell>
          <cell r="C924">
            <v>7</v>
          </cell>
        </row>
        <row r="925">
          <cell r="B925">
            <v>39274</v>
          </cell>
          <cell r="C925">
            <v>7</v>
          </cell>
        </row>
        <row r="926">
          <cell r="B926">
            <v>39275</v>
          </cell>
          <cell r="C926">
            <v>7</v>
          </cell>
        </row>
        <row r="927">
          <cell r="B927">
            <v>39276</v>
          </cell>
          <cell r="C927">
            <v>7</v>
          </cell>
        </row>
        <row r="928">
          <cell r="B928">
            <v>39277</v>
          </cell>
          <cell r="C928">
            <v>7</v>
          </cell>
        </row>
        <row r="929">
          <cell r="B929">
            <v>39278</v>
          </cell>
          <cell r="C929">
            <v>7</v>
          </cell>
        </row>
        <row r="930">
          <cell r="B930">
            <v>39279</v>
          </cell>
          <cell r="C930">
            <v>7</v>
          </cell>
        </row>
        <row r="931">
          <cell r="B931">
            <v>39280</v>
          </cell>
          <cell r="C931">
            <v>7</v>
          </cell>
        </row>
        <row r="932">
          <cell r="B932">
            <v>39281</v>
          </cell>
          <cell r="C932">
            <v>7</v>
          </cell>
        </row>
        <row r="933">
          <cell r="B933">
            <v>39282</v>
          </cell>
          <cell r="C933">
            <v>7</v>
          </cell>
        </row>
        <row r="934">
          <cell r="B934">
            <v>39283</v>
          </cell>
          <cell r="C934">
            <v>7</v>
          </cell>
        </row>
        <row r="935">
          <cell r="B935">
            <v>39284</v>
          </cell>
          <cell r="C935">
            <v>7</v>
          </cell>
        </row>
        <row r="936">
          <cell r="B936">
            <v>39285</v>
          </cell>
          <cell r="C936">
            <v>7</v>
          </cell>
        </row>
        <row r="937">
          <cell r="B937">
            <v>39286</v>
          </cell>
          <cell r="C937">
            <v>7</v>
          </cell>
        </row>
        <row r="938">
          <cell r="B938">
            <v>39287</v>
          </cell>
          <cell r="C938">
            <v>7</v>
          </cell>
        </row>
        <row r="939">
          <cell r="B939">
            <v>39288</v>
          </cell>
          <cell r="C939">
            <v>7</v>
          </cell>
        </row>
        <row r="940">
          <cell r="B940">
            <v>39289</v>
          </cell>
          <cell r="C940">
            <v>7</v>
          </cell>
        </row>
        <row r="941">
          <cell r="B941">
            <v>39290</v>
          </cell>
          <cell r="C941">
            <v>7</v>
          </cell>
        </row>
        <row r="942">
          <cell r="B942">
            <v>39291</v>
          </cell>
          <cell r="C942">
            <v>7</v>
          </cell>
        </row>
        <row r="943">
          <cell r="B943">
            <v>39292</v>
          </cell>
          <cell r="C943">
            <v>7</v>
          </cell>
        </row>
        <row r="944">
          <cell r="B944">
            <v>39293</v>
          </cell>
          <cell r="C944">
            <v>7</v>
          </cell>
        </row>
        <row r="945">
          <cell r="B945">
            <v>39294</v>
          </cell>
          <cell r="C945">
            <v>7</v>
          </cell>
        </row>
        <row r="946">
          <cell r="B946">
            <v>39295</v>
          </cell>
          <cell r="C946">
            <v>8</v>
          </cell>
        </row>
        <row r="947">
          <cell r="B947">
            <v>39296</v>
          </cell>
          <cell r="C947">
            <v>8</v>
          </cell>
        </row>
        <row r="948">
          <cell r="B948">
            <v>39297</v>
          </cell>
          <cell r="C948">
            <v>8</v>
          </cell>
        </row>
        <row r="949">
          <cell r="B949">
            <v>39298</v>
          </cell>
          <cell r="C949">
            <v>8</v>
          </cell>
        </row>
        <row r="950">
          <cell r="B950">
            <v>39299</v>
          </cell>
          <cell r="C950">
            <v>8</v>
          </cell>
        </row>
        <row r="951">
          <cell r="B951">
            <v>39300</v>
          </cell>
          <cell r="C951">
            <v>8</v>
          </cell>
        </row>
        <row r="952">
          <cell r="B952">
            <v>39301</v>
          </cell>
          <cell r="C952">
            <v>8</v>
          </cell>
        </row>
        <row r="953">
          <cell r="B953">
            <v>39302</v>
          </cell>
          <cell r="C953">
            <v>8</v>
          </cell>
        </row>
        <row r="954">
          <cell r="B954">
            <v>39303</v>
          </cell>
          <cell r="C954">
            <v>8</v>
          </cell>
        </row>
        <row r="955">
          <cell r="B955">
            <v>39304</v>
          </cell>
          <cell r="C955">
            <v>8</v>
          </cell>
        </row>
        <row r="956">
          <cell r="B956">
            <v>39305</v>
          </cell>
          <cell r="C956">
            <v>8</v>
          </cell>
        </row>
        <row r="957">
          <cell r="B957">
            <v>39306</v>
          </cell>
          <cell r="C957">
            <v>8</v>
          </cell>
        </row>
        <row r="958">
          <cell r="B958">
            <v>39307</v>
          </cell>
          <cell r="C958">
            <v>8</v>
          </cell>
        </row>
        <row r="959">
          <cell r="B959">
            <v>39308</v>
          </cell>
          <cell r="C959">
            <v>8</v>
          </cell>
        </row>
        <row r="960">
          <cell r="B960">
            <v>39309</v>
          </cell>
          <cell r="C960">
            <v>8</v>
          </cell>
        </row>
        <row r="961">
          <cell r="B961">
            <v>39310</v>
          </cell>
          <cell r="C961">
            <v>8</v>
          </cell>
        </row>
        <row r="962">
          <cell r="B962">
            <v>39311</v>
          </cell>
          <cell r="C962">
            <v>8</v>
          </cell>
        </row>
        <row r="963">
          <cell r="B963">
            <v>39312</v>
          </cell>
          <cell r="C963">
            <v>8</v>
          </cell>
        </row>
        <row r="964">
          <cell r="B964">
            <v>39313</v>
          </cell>
          <cell r="C964">
            <v>8</v>
          </cell>
        </row>
        <row r="965">
          <cell r="B965">
            <v>39314</v>
          </cell>
          <cell r="C965">
            <v>8</v>
          </cell>
        </row>
        <row r="966">
          <cell r="B966">
            <v>39315</v>
          </cell>
          <cell r="C966">
            <v>8</v>
          </cell>
        </row>
        <row r="967">
          <cell r="B967">
            <v>39316</v>
          </cell>
          <cell r="C967">
            <v>8</v>
          </cell>
        </row>
        <row r="968">
          <cell r="B968">
            <v>39317</v>
          </cell>
          <cell r="C968">
            <v>8</v>
          </cell>
        </row>
        <row r="969">
          <cell r="B969">
            <v>39318</v>
          </cell>
          <cell r="C969">
            <v>8</v>
          </cell>
        </row>
        <row r="970">
          <cell r="B970">
            <v>39319</v>
          </cell>
          <cell r="C970">
            <v>8</v>
          </cell>
        </row>
        <row r="971">
          <cell r="B971">
            <v>39320</v>
          </cell>
          <cell r="C971">
            <v>8</v>
          </cell>
        </row>
        <row r="972">
          <cell r="B972">
            <v>39321</v>
          </cell>
          <cell r="C972">
            <v>8</v>
          </cell>
        </row>
        <row r="973">
          <cell r="B973">
            <v>39322</v>
          </cell>
          <cell r="C973">
            <v>8</v>
          </cell>
        </row>
        <row r="974">
          <cell r="B974">
            <v>39323</v>
          </cell>
          <cell r="C974">
            <v>8</v>
          </cell>
        </row>
        <row r="975">
          <cell r="B975">
            <v>39324</v>
          </cell>
          <cell r="C975">
            <v>8</v>
          </cell>
        </row>
        <row r="976">
          <cell r="B976">
            <v>39325</v>
          </cell>
          <cell r="C976">
            <v>8</v>
          </cell>
        </row>
        <row r="977">
          <cell r="B977">
            <v>39326</v>
          </cell>
          <cell r="C977">
            <v>9</v>
          </cell>
        </row>
        <row r="978">
          <cell r="B978">
            <v>39327</v>
          </cell>
          <cell r="C978">
            <v>9</v>
          </cell>
        </row>
        <row r="979">
          <cell r="B979">
            <v>39328</v>
          </cell>
          <cell r="C979">
            <v>9</v>
          </cell>
        </row>
        <row r="980">
          <cell r="B980">
            <v>39329</v>
          </cell>
          <cell r="C980">
            <v>9</v>
          </cell>
        </row>
        <row r="981">
          <cell r="B981">
            <v>39330</v>
          </cell>
          <cell r="C981">
            <v>9</v>
          </cell>
        </row>
        <row r="982">
          <cell r="B982">
            <v>39331</v>
          </cell>
          <cell r="C982">
            <v>9</v>
          </cell>
        </row>
        <row r="983">
          <cell r="B983">
            <v>39332</v>
          </cell>
          <cell r="C983">
            <v>9</v>
          </cell>
        </row>
        <row r="984">
          <cell r="B984">
            <v>39333</v>
          </cell>
          <cell r="C984">
            <v>9</v>
          </cell>
        </row>
        <row r="985">
          <cell r="B985">
            <v>39334</v>
          </cell>
          <cell r="C985">
            <v>9</v>
          </cell>
        </row>
        <row r="986">
          <cell r="B986">
            <v>39335</v>
          </cell>
          <cell r="C986">
            <v>9</v>
          </cell>
        </row>
        <row r="987">
          <cell r="B987">
            <v>39336</v>
          </cell>
          <cell r="C987">
            <v>9</v>
          </cell>
        </row>
        <row r="988">
          <cell r="B988">
            <v>39337</v>
          </cell>
          <cell r="C988">
            <v>9</v>
          </cell>
        </row>
        <row r="989">
          <cell r="B989">
            <v>39338</v>
          </cell>
          <cell r="C989">
            <v>9</v>
          </cell>
        </row>
        <row r="990">
          <cell r="B990">
            <v>39339</v>
          </cell>
          <cell r="C990">
            <v>9</v>
          </cell>
        </row>
        <row r="991">
          <cell r="B991">
            <v>39340</v>
          </cell>
          <cell r="C991">
            <v>9</v>
          </cell>
        </row>
        <row r="992">
          <cell r="B992">
            <v>39341</v>
          </cell>
          <cell r="C992">
            <v>9</v>
          </cell>
        </row>
        <row r="993">
          <cell r="B993">
            <v>39342</v>
          </cell>
          <cell r="C993">
            <v>9</v>
          </cell>
        </row>
        <row r="994">
          <cell r="B994">
            <v>39343</v>
          </cell>
          <cell r="C994">
            <v>9</v>
          </cell>
        </row>
        <row r="995">
          <cell r="B995">
            <v>39344</v>
          </cell>
          <cell r="C995">
            <v>9</v>
          </cell>
        </row>
        <row r="996">
          <cell r="B996">
            <v>39345</v>
          </cell>
          <cell r="C996">
            <v>9</v>
          </cell>
        </row>
        <row r="997">
          <cell r="B997">
            <v>39346</v>
          </cell>
          <cell r="C997">
            <v>9</v>
          </cell>
        </row>
        <row r="998">
          <cell r="B998">
            <v>39347</v>
          </cell>
          <cell r="C998">
            <v>9</v>
          </cell>
        </row>
        <row r="999">
          <cell r="B999">
            <v>39348</v>
          </cell>
          <cell r="C999">
            <v>9</v>
          </cell>
        </row>
        <row r="1000">
          <cell r="B1000">
            <v>39349</v>
          </cell>
          <cell r="C1000">
            <v>9</v>
          </cell>
        </row>
        <row r="1001">
          <cell r="B1001">
            <v>39350</v>
          </cell>
          <cell r="C1001">
            <v>9</v>
          </cell>
        </row>
        <row r="1002">
          <cell r="B1002">
            <v>39351</v>
          </cell>
          <cell r="C1002">
            <v>9</v>
          </cell>
        </row>
        <row r="1003">
          <cell r="B1003">
            <v>39352</v>
          </cell>
          <cell r="C1003">
            <v>9</v>
          </cell>
        </row>
        <row r="1004">
          <cell r="B1004">
            <v>39353</v>
          </cell>
          <cell r="C1004">
            <v>9</v>
          </cell>
        </row>
        <row r="1005">
          <cell r="B1005">
            <v>39354</v>
          </cell>
          <cell r="C1005">
            <v>9</v>
          </cell>
        </row>
        <row r="1006">
          <cell r="B1006">
            <v>39355</v>
          </cell>
          <cell r="C1006">
            <v>9</v>
          </cell>
        </row>
        <row r="1007">
          <cell r="B1007">
            <v>39356</v>
          </cell>
          <cell r="C1007">
            <v>10</v>
          </cell>
        </row>
        <row r="1008">
          <cell r="B1008">
            <v>39357</v>
          </cell>
          <cell r="C1008">
            <v>10</v>
          </cell>
        </row>
        <row r="1009">
          <cell r="B1009">
            <v>39358</v>
          </cell>
          <cell r="C1009">
            <v>10</v>
          </cell>
        </row>
        <row r="1010">
          <cell r="B1010">
            <v>39359</v>
          </cell>
          <cell r="C1010">
            <v>10</v>
          </cell>
        </row>
        <row r="1011">
          <cell r="B1011">
            <v>39360</v>
          </cell>
          <cell r="C1011">
            <v>10</v>
          </cell>
        </row>
        <row r="1012">
          <cell r="B1012">
            <v>39361</v>
          </cell>
          <cell r="C1012">
            <v>10</v>
          </cell>
        </row>
        <row r="1013">
          <cell r="B1013">
            <v>39362</v>
          </cell>
          <cell r="C1013">
            <v>10</v>
          </cell>
        </row>
        <row r="1014">
          <cell r="B1014">
            <v>39363</v>
          </cell>
          <cell r="C1014">
            <v>10</v>
          </cell>
        </row>
        <row r="1015">
          <cell r="B1015">
            <v>39364</v>
          </cell>
          <cell r="C1015">
            <v>10</v>
          </cell>
        </row>
        <row r="1016">
          <cell r="B1016">
            <v>39365</v>
          </cell>
          <cell r="C1016">
            <v>10</v>
          </cell>
        </row>
        <row r="1017">
          <cell r="B1017">
            <v>39366</v>
          </cell>
          <cell r="C1017">
            <v>10</v>
          </cell>
        </row>
        <row r="1018">
          <cell r="B1018">
            <v>39367</v>
          </cell>
          <cell r="C1018">
            <v>10</v>
          </cell>
        </row>
        <row r="1019">
          <cell r="B1019">
            <v>39368</v>
          </cell>
          <cell r="C1019">
            <v>10</v>
          </cell>
        </row>
        <row r="1020">
          <cell r="B1020">
            <v>39369</v>
          </cell>
          <cell r="C1020">
            <v>10</v>
          </cell>
        </row>
        <row r="1021">
          <cell r="B1021">
            <v>39370</v>
          </cell>
          <cell r="C1021">
            <v>10</v>
          </cell>
        </row>
        <row r="1022">
          <cell r="B1022">
            <v>39371</v>
          </cell>
          <cell r="C1022">
            <v>10</v>
          </cell>
        </row>
        <row r="1023">
          <cell r="B1023">
            <v>39372</v>
          </cell>
          <cell r="C1023">
            <v>10</v>
          </cell>
        </row>
        <row r="1024">
          <cell r="B1024">
            <v>39373</v>
          </cell>
          <cell r="C1024">
            <v>10</v>
          </cell>
        </row>
        <row r="1025">
          <cell r="B1025">
            <v>39374</v>
          </cell>
          <cell r="C1025">
            <v>10</v>
          </cell>
        </row>
        <row r="1026">
          <cell r="B1026">
            <v>39375</v>
          </cell>
          <cell r="C1026">
            <v>10</v>
          </cell>
        </row>
        <row r="1027">
          <cell r="B1027">
            <v>39376</v>
          </cell>
          <cell r="C1027">
            <v>10</v>
          </cell>
        </row>
        <row r="1028">
          <cell r="B1028">
            <v>39377</v>
          </cell>
          <cell r="C1028">
            <v>10</v>
          </cell>
        </row>
        <row r="1029">
          <cell r="B1029">
            <v>39378</v>
          </cell>
          <cell r="C1029">
            <v>10</v>
          </cell>
        </row>
        <row r="1030">
          <cell r="B1030">
            <v>39379</v>
          </cell>
          <cell r="C1030">
            <v>10</v>
          </cell>
        </row>
        <row r="1031">
          <cell r="B1031">
            <v>39380</v>
          </cell>
          <cell r="C1031">
            <v>10</v>
          </cell>
        </row>
        <row r="1032">
          <cell r="B1032">
            <v>39381</v>
          </cell>
          <cell r="C1032">
            <v>10</v>
          </cell>
        </row>
        <row r="1033">
          <cell r="B1033">
            <v>39382</v>
          </cell>
          <cell r="C1033">
            <v>10</v>
          </cell>
        </row>
        <row r="1034">
          <cell r="B1034">
            <v>39383</v>
          </cell>
          <cell r="C1034">
            <v>10</v>
          </cell>
        </row>
        <row r="1035">
          <cell r="B1035">
            <v>39384</v>
          </cell>
          <cell r="C1035">
            <v>10</v>
          </cell>
        </row>
        <row r="1036">
          <cell r="B1036">
            <v>39385</v>
          </cell>
          <cell r="C1036">
            <v>10</v>
          </cell>
        </row>
        <row r="1037">
          <cell r="B1037">
            <v>39386</v>
          </cell>
          <cell r="C1037">
            <v>10</v>
          </cell>
        </row>
        <row r="1038">
          <cell r="B1038">
            <v>39387</v>
          </cell>
          <cell r="C1038">
            <v>11</v>
          </cell>
        </row>
        <row r="1039">
          <cell r="B1039">
            <v>39388</v>
          </cell>
          <cell r="C1039">
            <v>11</v>
          </cell>
        </row>
        <row r="1040">
          <cell r="B1040">
            <v>39389</v>
          </cell>
          <cell r="C1040">
            <v>11</v>
          </cell>
        </row>
        <row r="1041">
          <cell r="B1041">
            <v>39390</v>
          </cell>
          <cell r="C1041">
            <v>11</v>
          </cell>
        </row>
        <row r="1042">
          <cell r="B1042">
            <v>39391</v>
          </cell>
          <cell r="C1042">
            <v>11</v>
          </cell>
        </row>
        <row r="1043">
          <cell r="B1043">
            <v>39392</v>
          </cell>
          <cell r="C1043">
            <v>11</v>
          </cell>
        </row>
        <row r="1044">
          <cell r="B1044">
            <v>39393</v>
          </cell>
          <cell r="C1044">
            <v>11</v>
          </cell>
        </row>
        <row r="1045">
          <cell r="B1045">
            <v>39394</v>
          </cell>
          <cell r="C1045">
            <v>11</v>
          </cell>
        </row>
        <row r="1046">
          <cell r="B1046">
            <v>39395</v>
          </cell>
          <cell r="C1046">
            <v>11</v>
          </cell>
        </row>
        <row r="1047">
          <cell r="B1047">
            <v>39396</v>
          </cell>
          <cell r="C1047">
            <v>11</v>
          </cell>
        </row>
        <row r="1048">
          <cell r="B1048">
            <v>39397</v>
          </cell>
          <cell r="C1048">
            <v>11</v>
          </cell>
        </row>
        <row r="1049">
          <cell r="B1049">
            <v>39398</v>
          </cell>
          <cell r="C1049">
            <v>11</v>
          </cell>
        </row>
        <row r="1050">
          <cell r="B1050">
            <v>39399</v>
          </cell>
          <cell r="C1050">
            <v>11</v>
          </cell>
        </row>
        <row r="1051">
          <cell r="B1051">
            <v>39400</v>
          </cell>
          <cell r="C1051">
            <v>11</v>
          </cell>
        </row>
        <row r="1052">
          <cell r="B1052">
            <v>39401</v>
          </cell>
          <cell r="C1052">
            <v>11</v>
          </cell>
        </row>
        <row r="1053">
          <cell r="B1053">
            <v>39402</v>
          </cell>
          <cell r="C1053">
            <v>11</v>
          </cell>
        </row>
        <row r="1054">
          <cell r="B1054">
            <v>39403</v>
          </cell>
          <cell r="C1054">
            <v>11</v>
          </cell>
        </row>
        <row r="1055">
          <cell r="B1055">
            <v>39404</v>
          </cell>
          <cell r="C1055">
            <v>11</v>
          </cell>
        </row>
        <row r="1056">
          <cell r="B1056">
            <v>39405</v>
          </cell>
          <cell r="C1056">
            <v>11</v>
          </cell>
        </row>
        <row r="1057">
          <cell r="B1057">
            <v>39406</v>
          </cell>
          <cell r="C1057">
            <v>11</v>
          </cell>
        </row>
        <row r="1058">
          <cell r="B1058">
            <v>39407</v>
          </cell>
          <cell r="C1058">
            <v>11</v>
          </cell>
        </row>
        <row r="1059">
          <cell r="B1059">
            <v>39408</v>
          </cell>
          <cell r="C1059">
            <v>11</v>
          </cell>
        </row>
        <row r="1060">
          <cell r="B1060">
            <v>39409</v>
          </cell>
          <cell r="C1060">
            <v>11</v>
          </cell>
        </row>
        <row r="1061">
          <cell r="B1061">
            <v>39410</v>
          </cell>
          <cell r="C1061">
            <v>11</v>
          </cell>
        </row>
        <row r="1062">
          <cell r="B1062">
            <v>39411</v>
          </cell>
          <cell r="C1062">
            <v>11</v>
          </cell>
        </row>
        <row r="1063">
          <cell r="B1063">
            <v>39412</v>
          </cell>
          <cell r="C1063">
            <v>11</v>
          </cell>
        </row>
        <row r="1064">
          <cell r="B1064">
            <v>39413</v>
          </cell>
          <cell r="C1064">
            <v>11</v>
          </cell>
        </row>
        <row r="1065">
          <cell r="B1065">
            <v>39414</v>
          </cell>
          <cell r="C1065">
            <v>11</v>
          </cell>
        </row>
        <row r="1066">
          <cell r="B1066">
            <v>39415</v>
          </cell>
          <cell r="C1066">
            <v>11</v>
          </cell>
        </row>
        <row r="1067">
          <cell r="B1067">
            <v>39416</v>
          </cell>
          <cell r="C1067">
            <v>11</v>
          </cell>
        </row>
        <row r="1068">
          <cell r="B1068">
            <v>39417</v>
          </cell>
          <cell r="C1068">
            <v>12</v>
          </cell>
        </row>
        <row r="1069">
          <cell r="B1069">
            <v>39418</v>
          </cell>
          <cell r="C1069">
            <v>12</v>
          </cell>
        </row>
        <row r="1070">
          <cell r="B1070">
            <v>39419</v>
          </cell>
          <cell r="C1070">
            <v>12</v>
          </cell>
        </row>
        <row r="1071">
          <cell r="B1071">
            <v>39420</v>
          </cell>
          <cell r="C1071">
            <v>12</v>
          </cell>
        </row>
        <row r="1072">
          <cell r="B1072">
            <v>39421</v>
          </cell>
          <cell r="C1072">
            <v>12</v>
          </cell>
        </row>
        <row r="1073">
          <cell r="B1073">
            <v>39422</v>
          </cell>
          <cell r="C1073">
            <v>12</v>
          </cell>
        </row>
        <row r="1074">
          <cell r="B1074">
            <v>39423</v>
          </cell>
          <cell r="C1074">
            <v>12</v>
          </cell>
        </row>
        <row r="1075">
          <cell r="B1075">
            <v>39424</v>
          </cell>
          <cell r="C1075">
            <v>12</v>
          </cell>
        </row>
        <row r="1076">
          <cell r="B1076">
            <v>39425</v>
          </cell>
          <cell r="C1076">
            <v>12</v>
          </cell>
        </row>
        <row r="1077">
          <cell r="B1077">
            <v>39426</v>
          </cell>
          <cell r="C1077">
            <v>12</v>
          </cell>
        </row>
        <row r="1078">
          <cell r="B1078">
            <v>39427</v>
          </cell>
          <cell r="C1078">
            <v>12</v>
          </cell>
        </row>
        <row r="1079">
          <cell r="B1079">
            <v>39428</v>
          </cell>
          <cell r="C1079">
            <v>12</v>
          </cell>
        </row>
        <row r="1080">
          <cell r="B1080">
            <v>39429</v>
          </cell>
          <cell r="C1080">
            <v>12</v>
          </cell>
        </row>
        <row r="1081">
          <cell r="B1081">
            <v>39430</v>
          </cell>
          <cell r="C1081">
            <v>12</v>
          </cell>
        </row>
        <row r="1082">
          <cell r="B1082">
            <v>39431</v>
          </cell>
          <cell r="C1082">
            <v>12</v>
          </cell>
        </row>
        <row r="1083">
          <cell r="B1083">
            <v>39432</v>
          </cell>
          <cell r="C1083">
            <v>12</v>
          </cell>
        </row>
        <row r="1084">
          <cell r="B1084">
            <v>39433</v>
          </cell>
          <cell r="C1084">
            <v>12</v>
          </cell>
        </row>
        <row r="1085">
          <cell r="B1085">
            <v>39434</v>
          </cell>
          <cell r="C1085">
            <v>12</v>
          </cell>
        </row>
        <row r="1086">
          <cell r="B1086">
            <v>39435</v>
          </cell>
          <cell r="C1086">
            <v>12</v>
          </cell>
        </row>
        <row r="1087">
          <cell r="B1087">
            <v>39436</v>
          </cell>
          <cell r="C1087">
            <v>12</v>
          </cell>
        </row>
        <row r="1088">
          <cell r="B1088">
            <v>39437</v>
          </cell>
          <cell r="C1088">
            <v>12</v>
          </cell>
        </row>
        <row r="1089">
          <cell r="B1089">
            <v>39438</v>
          </cell>
          <cell r="C1089">
            <v>12</v>
          </cell>
        </row>
        <row r="1090">
          <cell r="B1090">
            <v>39439</v>
          </cell>
          <cell r="C1090">
            <v>12</v>
          </cell>
        </row>
        <row r="1091">
          <cell r="B1091">
            <v>39440</v>
          </cell>
          <cell r="C1091">
            <v>12</v>
          </cell>
        </row>
        <row r="1092">
          <cell r="B1092">
            <v>39441</v>
          </cell>
          <cell r="C1092">
            <v>12</v>
          </cell>
        </row>
        <row r="1093">
          <cell r="B1093">
            <v>39442</v>
          </cell>
          <cell r="C1093">
            <v>12</v>
          </cell>
        </row>
        <row r="1094">
          <cell r="B1094">
            <v>39443</v>
          </cell>
          <cell r="C1094">
            <v>12</v>
          </cell>
        </row>
        <row r="1095">
          <cell r="B1095">
            <v>39444</v>
          </cell>
          <cell r="C1095">
            <v>12</v>
          </cell>
        </row>
        <row r="1096">
          <cell r="B1096">
            <v>39445</v>
          </cell>
          <cell r="C1096">
            <v>12</v>
          </cell>
        </row>
        <row r="1097">
          <cell r="B1097">
            <v>39446</v>
          </cell>
          <cell r="C1097">
            <v>12</v>
          </cell>
        </row>
        <row r="1098">
          <cell r="B1098">
            <v>39447</v>
          </cell>
          <cell r="C1098">
            <v>12</v>
          </cell>
        </row>
        <row r="1099">
          <cell r="B1099">
            <v>39448</v>
          </cell>
          <cell r="C1099">
            <v>1</v>
          </cell>
        </row>
        <row r="1100">
          <cell r="B1100">
            <v>39449</v>
          </cell>
          <cell r="C1100">
            <v>1</v>
          </cell>
        </row>
        <row r="1101">
          <cell r="B1101">
            <v>39450</v>
          </cell>
          <cell r="C1101">
            <v>1</v>
          </cell>
        </row>
        <row r="1102">
          <cell r="B1102">
            <v>39451</v>
          </cell>
          <cell r="C1102">
            <v>1</v>
          </cell>
        </row>
        <row r="1103">
          <cell r="B1103">
            <v>39452</v>
          </cell>
          <cell r="C1103">
            <v>1</v>
          </cell>
        </row>
        <row r="1104">
          <cell r="B1104">
            <v>39453</v>
          </cell>
          <cell r="C1104">
            <v>1</v>
          </cell>
        </row>
        <row r="1105">
          <cell r="B1105">
            <v>39454</v>
          </cell>
          <cell r="C1105">
            <v>1</v>
          </cell>
        </row>
        <row r="1106">
          <cell r="B1106">
            <v>39455</v>
          </cell>
          <cell r="C1106">
            <v>1</v>
          </cell>
        </row>
        <row r="1107">
          <cell r="B1107">
            <v>39456</v>
          </cell>
          <cell r="C1107">
            <v>1</v>
          </cell>
        </row>
        <row r="1108">
          <cell r="B1108">
            <v>39457</v>
          </cell>
          <cell r="C1108">
            <v>1</v>
          </cell>
        </row>
        <row r="1109">
          <cell r="B1109">
            <v>39458</v>
          </cell>
          <cell r="C1109">
            <v>1</v>
          </cell>
        </row>
        <row r="1110">
          <cell r="B1110">
            <v>39459</v>
          </cell>
          <cell r="C1110">
            <v>1</v>
          </cell>
        </row>
        <row r="1111">
          <cell r="B1111">
            <v>39460</v>
          </cell>
          <cell r="C1111">
            <v>1</v>
          </cell>
        </row>
        <row r="1112">
          <cell r="B1112">
            <v>39461</v>
          </cell>
          <cell r="C1112">
            <v>1</v>
          </cell>
        </row>
        <row r="1113">
          <cell r="B1113">
            <v>39462</v>
          </cell>
          <cell r="C1113">
            <v>1</v>
          </cell>
        </row>
        <row r="1114">
          <cell r="B1114">
            <v>39463</v>
          </cell>
          <cell r="C1114">
            <v>1</v>
          </cell>
        </row>
        <row r="1115">
          <cell r="B1115">
            <v>39464</v>
          </cell>
          <cell r="C1115">
            <v>1</v>
          </cell>
        </row>
        <row r="1116">
          <cell r="B1116">
            <v>39465</v>
          </cell>
          <cell r="C1116">
            <v>1</v>
          </cell>
        </row>
        <row r="1117">
          <cell r="B1117">
            <v>39466</v>
          </cell>
          <cell r="C1117">
            <v>1</v>
          </cell>
        </row>
        <row r="1118">
          <cell r="B1118">
            <v>39467</v>
          </cell>
          <cell r="C1118">
            <v>1</v>
          </cell>
        </row>
        <row r="1119">
          <cell r="B1119">
            <v>39468</v>
          </cell>
          <cell r="C1119">
            <v>1</v>
          </cell>
        </row>
        <row r="1120">
          <cell r="B1120">
            <v>39469</v>
          </cell>
          <cell r="C1120">
            <v>1</v>
          </cell>
        </row>
        <row r="1121">
          <cell r="B1121">
            <v>39470</v>
          </cell>
          <cell r="C1121">
            <v>1</v>
          </cell>
        </row>
        <row r="1122">
          <cell r="B1122">
            <v>39471</v>
          </cell>
          <cell r="C1122">
            <v>1</v>
          </cell>
        </row>
        <row r="1123">
          <cell r="B1123">
            <v>39472</v>
          </cell>
          <cell r="C1123">
            <v>1</v>
          </cell>
        </row>
        <row r="1124">
          <cell r="B1124">
            <v>39473</v>
          </cell>
          <cell r="C1124">
            <v>1</v>
          </cell>
        </row>
        <row r="1125">
          <cell r="B1125">
            <v>39474</v>
          </cell>
          <cell r="C1125">
            <v>1</v>
          </cell>
        </row>
        <row r="1126">
          <cell r="B1126">
            <v>39475</v>
          </cell>
          <cell r="C1126">
            <v>1</v>
          </cell>
        </row>
        <row r="1127">
          <cell r="B1127">
            <v>39476</v>
          </cell>
          <cell r="C1127">
            <v>1</v>
          </cell>
        </row>
        <row r="1128">
          <cell r="B1128">
            <v>39477</v>
          </cell>
          <cell r="C1128">
            <v>1</v>
          </cell>
        </row>
        <row r="1129">
          <cell r="B1129">
            <v>39478</v>
          </cell>
          <cell r="C1129">
            <v>1</v>
          </cell>
        </row>
        <row r="1130">
          <cell r="B1130">
            <v>39479</v>
          </cell>
          <cell r="C1130">
            <v>2</v>
          </cell>
        </row>
        <row r="1131">
          <cell r="B1131">
            <v>39480</v>
          </cell>
          <cell r="C1131">
            <v>2</v>
          </cell>
        </row>
        <row r="1132">
          <cell r="B1132">
            <v>39481</v>
          </cell>
          <cell r="C1132">
            <v>2</v>
          </cell>
        </row>
        <row r="1133">
          <cell r="B1133">
            <v>39482</v>
          </cell>
          <cell r="C1133">
            <v>2</v>
          </cell>
        </row>
        <row r="1134">
          <cell r="B1134">
            <v>39483</v>
          </cell>
          <cell r="C1134">
            <v>2</v>
          </cell>
        </row>
        <row r="1135">
          <cell r="B1135">
            <v>39484</v>
          </cell>
          <cell r="C1135">
            <v>2</v>
          </cell>
        </row>
        <row r="1136">
          <cell r="B1136">
            <v>39485</v>
          </cell>
          <cell r="C1136">
            <v>2</v>
          </cell>
        </row>
        <row r="1137">
          <cell r="B1137">
            <v>39486</v>
          </cell>
          <cell r="C1137">
            <v>2</v>
          </cell>
        </row>
        <row r="1138">
          <cell r="B1138">
            <v>39487</v>
          </cell>
          <cell r="C1138">
            <v>2</v>
          </cell>
        </row>
        <row r="1139">
          <cell r="B1139">
            <v>39488</v>
          </cell>
          <cell r="C1139">
            <v>2</v>
          </cell>
        </row>
        <row r="1140">
          <cell r="B1140">
            <v>39489</v>
          </cell>
          <cell r="C1140">
            <v>2</v>
          </cell>
        </row>
        <row r="1141">
          <cell r="B1141">
            <v>39490</v>
          </cell>
          <cell r="C1141">
            <v>2</v>
          </cell>
        </row>
        <row r="1142">
          <cell r="B1142">
            <v>39491</v>
          </cell>
          <cell r="C1142">
            <v>2</v>
          </cell>
        </row>
        <row r="1143">
          <cell r="B1143">
            <v>39492</v>
          </cell>
          <cell r="C1143">
            <v>2</v>
          </cell>
        </row>
        <row r="1144">
          <cell r="B1144">
            <v>39493</v>
          </cell>
          <cell r="C1144">
            <v>2</v>
          </cell>
        </row>
        <row r="1145">
          <cell r="B1145">
            <v>39494</v>
          </cell>
          <cell r="C1145">
            <v>2</v>
          </cell>
        </row>
        <row r="1146">
          <cell r="B1146">
            <v>39495</v>
          </cell>
          <cell r="C1146">
            <v>2</v>
          </cell>
        </row>
        <row r="1147">
          <cell r="B1147">
            <v>39496</v>
          </cell>
          <cell r="C1147">
            <v>2</v>
          </cell>
        </row>
        <row r="1148">
          <cell r="B1148">
            <v>39497</v>
          </cell>
          <cell r="C1148">
            <v>2</v>
          </cell>
        </row>
        <row r="1149">
          <cell r="B1149">
            <v>39498</v>
          </cell>
          <cell r="C1149">
            <v>2</v>
          </cell>
        </row>
        <row r="1150">
          <cell r="B1150">
            <v>39499</v>
          </cell>
          <cell r="C1150">
            <v>2</v>
          </cell>
        </row>
        <row r="1151">
          <cell r="B1151">
            <v>39500</v>
          </cell>
          <cell r="C1151">
            <v>2</v>
          </cell>
        </row>
        <row r="1152">
          <cell r="B1152">
            <v>39501</v>
          </cell>
          <cell r="C1152">
            <v>2</v>
          </cell>
        </row>
        <row r="1153">
          <cell r="B1153">
            <v>39502</v>
          </cell>
          <cell r="C1153">
            <v>2</v>
          </cell>
        </row>
        <row r="1154">
          <cell r="B1154">
            <v>39503</v>
          </cell>
          <cell r="C1154">
            <v>2</v>
          </cell>
        </row>
        <row r="1155">
          <cell r="B1155">
            <v>39504</v>
          </cell>
          <cell r="C1155">
            <v>2</v>
          </cell>
        </row>
        <row r="1156">
          <cell r="B1156">
            <v>39505</v>
          </cell>
          <cell r="C1156">
            <v>2</v>
          </cell>
        </row>
        <row r="1157">
          <cell r="B1157">
            <v>39506</v>
          </cell>
          <cell r="C1157">
            <v>2</v>
          </cell>
        </row>
        <row r="1158">
          <cell r="B1158">
            <v>39507</v>
          </cell>
          <cell r="C1158">
            <v>2</v>
          </cell>
        </row>
        <row r="1159">
          <cell r="B1159">
            <v>39508</v>
          </cell>
          <cell r="C1159">
            <v>3</v>
          </cell>
        </row>
        <row r="1160">
          <cell r="B1160">
            <v>39509</v>
          </cell>
          <cell r="C1160">
            <v>3</v>
          </cell>
        </row>
        <row r="1161">
          <cell r="B1161">
            <v>39510</v>
          </cell>
          <cell r="C1161">
            <v>3</v>
          </cell>
        </row>
        <row r="1162">
          <cell r="B1162">
            <v>39511</v>
          </cell>
          <cell r="C1162">
            <v>3</v>
          </cell>
        </row>
        <row r="1163">
          <cell r="B1163">
            <v>39512</v>
          </cell>
          <cell r="C1163">
            <v>3</v>
          </cell>
        </row>
        <row r="1164">
          <cell r="B1164">
            <v>39513</v>
          </cell>
          <cell r="C1164">
            <v>3</v>
          </cell>
        </row>
        <row r="1165">
          <cell r="B1165">
            <v>39514</v>
          </cell>
          <cell r="C1165">
            <v>3</v>
          </cell>
        </row>
        <row r="1166">
          <cell r="B1166">
            <v>39515</v>
          </cell>
          <cell r="C1166">
            <v>3</v>
          </cell>
        </row>
        <row r="1167">
          <cell r="B1167">
            <v>39516</v>
          </cell>
          <cell r="C1167">
            <v>3</v>
          </cell>
        </row>
        <row r="1168">
          <cell r="B1168">
            <v>39517</v>
          </cell>
          <cell r="C1168">
            <v>3</v>
          </cell>
        </row>
        <row r="1169">
          <cell r="B1169">
            <v>39518</v>
          </cell>
          <cell r="C1169">
            <v>3</v>
          </cell>
        </row>
        <row r="1170">
          <cell r="B1170">
            <v>39519</v>
          </cell>
          <cell r="C1170">
            <v>3</v>
          </cell>
        </row>
        <row r="1171">
          <cell r="B1171">
            <v>39520</v>
          </cell>
          <cell r="C1171">
            <v>3</v>
          </cell>
        </row>
        <row r="1172">
          <cell r="B1172">
            <v>39521</v>
          </cell>
          <cell r="C1172">
            <v>3</v>
          </cell>
        </row>
        <row r="1173">
          <cell r="B1173">
            <v>39522</v>
          </cell>
          <cell r="C1173">
            <v>3</v>
          </cell>
        </row>
        <row r="1174">
          <cell r="B1174">
            <v>39523</v>
          </cell>
          <cell r="C1174">
            <v>3</v>
          </cell>
        </row>
        <row r="1175">
          <cell r="B1175">
            <v>39524</v>
          </cell>
          <cell r="C1175">
            <v>3</v>
          </cell>
        </row>
        <row r="1176">
          <cell r="B1176">
            <v>39525</v>
          </cell>
          <cell r="C1176">
            <v>3</v>
          </cell>
        </row>
        <row r="1177">
          <cell r="B1177">
            <v>39526</v>
          </cell>
          <cell r="C1177">
            <v>3</v>
          </cell>
        </row>
        <row r="1178">
          <cell r="B1178">
            <v>39527</v>
          </cell>
          <cell r="C1178">
            <v>3</v>
          </cell>
        </row>
        <row r="1179">
          <cell r="B1179">
            <v>39528</v>
          </cell>
          <cell r="C1179">
            <v>3</v>
          </cell>
        </row>
        <row r="1180">
          <cell r="B1180">
            <v>39529</v>
          </cell>
          <cell r="C1180">
            <v>3</v>
          </cell>
        </row>
        <row r="1181">
          <cell r="B1181">
            <v>39530</v>
          </cell>
          <cell r="C1181">
            <v>3</v>
          </cell>
        </row>
        <row r="1182">
          <cell r="B1182">
            <v>39531</v>
          </cell>
          <cell r="C1182">
            <v>3</v>
          </cell>
        </row>
        <row r="1183">
          <cell r="B1183">
            <v>39532</v>
          </cell>
          <cell r="C1183">
            <v>3</v>
          </cell>
        </row>
        <row r="1184">
          <cell r="B1184">
            <v>39533</v>
          </cell>
          <cell r="C1184">
            <v>3</v>
          </cell>
        </row>
        <row r="1185">
          <cell r="B1185">
            <v>39534</v>
          </cell>
          <cell r="C1185">
            <v>3</v>
          </cell>
        </row>
        <row r="1186">
          <cell r="B1186">
            <v>39535</v>
          </cell>
          <cell r="C1186">
            <v>3</v>
          </cell>
        </row>
        <row r="1187">
          <cell r="B1187">
            <v>39536</v>
          </cell>
          <cell r="C1187">
            <v>3</v>
          </cell>
        </row>
        <row r="1188">
          <cell r="B1188">
            <v>39537</v>
          </cell>
          <cell r="C1188">
            <v>3</v>
          </cell>
        </row>
        <row r="1189">
          <cell r="B1189">
            <v>39538</v>
          </cell>
          <cell r="C1189">
            <v>3</v>
          </cell>
        </row>
        <row r="1190">
          <cell r="B1190">
            <v>39539</v>
          </cell>
          <cell r="C1190">
            <v>4</v>
          </cell>
        </row>
        <row r="1191">
          <cell r="B1191">
            <v>39540</v>
          </cell>
          <cell r="C1191">
            <v>4</v>
          </cell>
        </row>
        <row r="1192">
          <cell r="B1192">
            <v>39541</v>
          </cell>
          <cell r="C1192">
            <v>4</v>
          </cell>
        </row>
        <row r="1193">
          <cell r="B1193">
            <v>39542</v>
          </cell>
          <cell r="C1193">
            <v>4</v>
          </cell>
        </row>
        <row r="1194">
          <cell r="B1194">
            <v>39543</v>
          </cell>
          <cell r="C1194">
            <v>4</v>
          </cell>
        </row>
        <row r="1195">
          <cell r="B1195">
            <v>39544</v>
          </cell>
          <cell r="C1195">
            <v>4</v>
          </cell>
        </row>
        <row r="1196">
          <cell r="B1196">
            <v>39545</v>
          </cell>
          <cell r="C1196">
            <v>4</v>
          </cell>
        </row>
        <row r="1197">
          <cell r="B1197">
            <v>39546</v>
          </cell>
          <cell r="C1197">
            <v>4</v>
          </cell>
        </row>
        <row r="1198">
          <cell r="B1198">
            <v>39547</v>
          </cell>
          <cell r="C1198">
            <v>4</v>
          </cell>
        </row>
        <row r="1199">
          <cell r="B1199">
            <v>39548</v>
          </cell>
          <cell r="C1199">
            <v>4</v>
          </cell>
        </row>
        <row r="1200">
          <cell r="B1200">
            <v>39549</v>
          </cell>
          <cell r="C1200">
            <v>4</v>
          </cell>
        </row>
        <row r="1201">
          <cell r="B1201">
            <v>39550</v>
          </cell>
          <cell r="C1201">
            <v>4</v>
          </cell>
        </row>
        <row r="1202">
          <cell r="B1202">
            <v>39551</v>
          </cell>
          <cell r="C1202">
            <v>4</v>
          </cell>
        </row>
        <row r="1203">
          <cell r="B1203">
            <v>39552</v>
          </cell>
          <cell r="C1203">
            <v>4</v>
          </cell>
        </row>
        <row r="1204">
          <cell r="B1204">
            <v>39553</v>
          </cell>
          <cell r="C1204">
            <v>4</v>
          </cell>
        </row>
        <row r="1205">
          <cell r="B1205">
            <v>39554</v>
          </cell>
          <cell r="C1205">
            <v>4</v>
          </cell>
        </row>
        <row r="1206">
          <cell r="B1206">
            <v>39555</v>
          </cell>
          <cell r="C1206">
            <v>4</v>
          </cell>
        </row>
        <row r="1207">
          <cell r="B1207">
            <v>39556</v>
          </cell>
          <cell r="C1207">
            <v>4</v>
          </cell>
        </row>
        <row r="1208">
          <cell r="B1208">
            <v>39557</v>
          </cell>
          <cell r="C1208">
            <v>4</v>
          </cell>
        </row>
        <row r="1209">
          <cell r="B1209">
            <v>39558</v>
          </cell>
          <cell r="C1209">
            <v>4</v>
          </cell>
        </row>
        <row r="1210">
          <cell r="B1210">
            <v>39559</v>
          </cell>
          <cell r="C1210">
            <v>4</v>
          </cell>
        </row>
        <row r="1211">
          <cell r="B1211">
            <v>39560</v>
          </cell>
          <cell r="C1211">
            <v>4</v>
          </cell>
        </row>
        <row r="1212">
          <cell r="B1212">
            <v>39561</v>
          </cell>
          <cell r="C1212">
            <v>4</v>
          </cell>
        </row>
        <row r="1213">
          <cell r="B1213">
            <v>39562</v>
          </cell>
          <cell r="C1213">
            <v>4</v>
          </cell>
        </row>
        <row r="1214">
          <cell r="B1214">
            <v>39563</v>
          </cell>
          <cell r="C1214">
            <v>4</v>
          </cell>
        </row>
        <row r="1215">
          <cell r="B1215">
            <v>39564</v>
          </cell>
          <cell r="C1215">
            <v>4</v>
          </cell>
        </row>
        <row r="1216">
          <cell r="B1216">
            <v>39565</v>
          </cell>
          <cell r="C1216">
            <v>4</v>
          </cell>
        </row>
        <row r="1217">
          <cell r="B1217">
            <v>39566</v>
          </cell>
          <cell r="C1217">
            <v>4</v>
          </cell>
        </row>
        <row r="1218">
          <cell r="B1218">
            <v>39567</v>
          </cell>
          <cell r="C1218">
            <v>4</v>
          </cell>
        </row>
        <row r="1219">
          <cell r="B1219">
            <v>39568</v>
          </cell>
          <cell r="C1219">
            <v>4</v>
          </cell>
        </row>
        <row r="1220">
          <cell r="B1220">
            <v>39569</v>
          </cell>
          <cell r="C1220">
            <v>5</v>
          </cell>
        </row>
        <row r="1221">
          <cell r="B1221">
            <v>39570</v>
          </cell>
          <cell r="C1221">
            <v>5</v>
          </cell>
        </row>
        <row r="1222">
          <cell r="B1222">
            <v>39571</v>
          </cell>
          <cell r="C1222">
            <v>5</v>
          </cell>
        </row>
        <row r="1223">
          <cell r="B1223">
            <v>39572</v>
          </cell>
          <cell r="C1223">
            <v>5</v>
          </cell>
        </row>
        <row r="1224">
          <cell r="B1224">
            <v>39573</v>
          </cell>
          <cell r="C1224">
            <v>5</v>
          </cell>
        </row>
        <row r="1225">
          <cell r="B1225">
            <v>39574</v>
          </cell>
          <cell r="C1225">
            <v>5</v>
          </cell>
        </row>
        <row r="1226">
          <cell r="B1226">
            <v>39575</v>
          </cell>
          <cell r="C1226">
            <v>5</v>
          </cell>
        </row>
        <row r="1227">
          <cell r="B1227">
            <v>39576</v>
          </cell>
          <cell r="C1227">
            <v>5</v>
          </cell>
        </row>
        <row r="1228">
          <cell r="B1228">
            <v>39577</v>
          </cell>
          <cell r="C1228">
            <v>5</v>
          </cell>
        </row>
        <row r="1229">
          <cell r="B1229">
            <v>39578</v>
          </cell>
          <cell r="C1229">
            <v>5</v>
          </cell>
        </row>
        <row r="1230">
          <cell r="B1230">
            <v>39579</v>
          </cell>
          <cell r="C1230">
            <v>5</v>
          </cell>
        </row>
        <row r="1231">
          <cell r="B1231">
            <v>39580</v>
          </cell>
          <cell r="C1231">
            <v>5</v>
          </cell>
        </row>
        <row r="1232">
          <cell r="B1232">
            <v>39581</v>
          </cell>
          <cell r="C1232">
            <v>5</v>
          </cell>
        </row>
        <row r="1233">
          <cell r="B1233">
            <v>39582</v>
          </cell>
          <cell r="C1233">
            <v>5</v>
          </cell>
        </row>
        <row r="1234">
          <cell r="B1234">
            <v>39583</v>
          </cell>
          <cell r="C1234">
            <v>5</v>
          </cell>
        </row>
        <row r="1235">
          <cell r="B1235">
            <v>39584</v>
          </cell>
          <cell r="C1235">
            <v>5</v>
          </cell>
        </row>
        <row r="1236">
          <cell r="B1236">
            <v>39585</v>
          </cell>
          <cell r="C1236">
            <v>5</v>
          </cell>
        </row>
        <row r="1237">
          <cell r="B1237">
            <v>39586</v>
          </cell>
          <cell r="C1237">
            <v>5</v>
          </cell>
        </row>
        <row r="1238">
          <cell r="B1238">
            <v>39587</v>
          </cell>
          <cell r="C1238">
            <v>5</v>
          </cell>
        </row>
        <row r="1239">
          <cell r="B1239">
            <v>39588</v>
          </cell>
          <cell r="C1239">
            <v>5</v>
          </cell>
        </row>
        <row r="1240">
          <cell r="B1240">
            <v>39589</v>
          </cell>
          <cell r="C1240">
            <v>5</v>
          </cell>
        </row>
        <row r="1241">
          <cell r="B1241">
            <v>39590</v>
          </cell>
          <cell r="C1241">
            <v>5</v>
          </cell>
        </row>
        <row r="1242">
          <cell r="B1242">
            <v>39591</v>
          </cell>
          <cell r="C1242">
            <v>5</v>
          </cell>
        </row>
        <row r="1243">
          <cell r="B1243">
            <v>39592</v>
          </cell>
          <cell r="C1243">
            <v>5</v>
          </cell>
        </row>
        <row r="1244">
          <cell r="B1244">
            <v>39593</v>
          </cell>
          <cell r="C1244">
            <v>5</v>
          </cell>
        </row>
        <row r="1245">
          <cell r="B1245">
            <v>39594</v>
          </cell>
          <cell r="C1245">
            <v>5</v>
          </cell>
        </row>
        <row r="1246">
          <cell r="B1246">
            <v>39595</v>
          </cell>
          <cell r="C1246">
            <v>5</v>
          </cell>
        </row>
        <row r="1247">
          <cell r="B1247">
            <v>39596</v>
          </cell>
          <cell r="C1247">
            <v>5</v>
          </cell>
        </row>
        <row r="1248">
          <cell r="B1248">
            <v>39597</v>
          </cell>
          <cell r="C1248">
            <v>5</v>
          </cell>
        </row>
        <row r="1249">
          <cell r="B1249">
            <v>39598</v>
          </cell>
          <cell r="C1249">
            <v>5</v>
          </cell>
        </row>
        <row r="1250">
          <cell r="B1250">
            <v>39599</v>
          </cell>
          <cell r="C1250">
            <v>5</v>
          </cell>
        </row>
        <row r="1251">
          <cell r="B1251">
            <v>39600</v>
          </cell>
          <cell r="C1251">
            <v>6</v>
          </cell>
        </row>
        <row r="1252">
          <cell r="B1252">
            <v>39601</v>
          </cell>
          <cell r="C1252">
            <v>6</v>
          </cell>
        </row>
        <row r="1253">
          <cell r="B1253">
            <v>39602</v>
          </cell>
          <cell r="C1253">
            <v>6</v>
          </cell>
        </row>
        <row r="1254">
          <cell r="B1254">
            <v>39603</v>
          </cell>
          <cell r="C1254">
            <v>6</v>
          </cell>
        </row>
        <row r="1255">
          <cell r="B1255">
            <v>39604</v>
          </cell>
          <cell r="C1255">
            <v>6</v>
          </cell>
        </row>
        <row r="1256">
          <cell r="B1256">
            <v>39605</v>
          </cell>
          <cell r="C1256">
            <v>6</v>
          </cell>
        </row>
        <row r="1257">
          <cell r="B1257">
            <v>39606</v>
          </cell>
          <cell r="C1257">
            <v>6</v>
          </cell>
        </row>
        <row r="1258">
          <cell r="B1258">
            <v>39607</v>
          </cell>
          <cell r="C1258">
            <v>6</v>
          </cell>
        </row>
        <row r="1259">
          <cell r="B1259">
            <v>39608</v>
          </cell>
          <cell r="C1259">
            <v>6</v>
          </cell>
        </row>
        <row r="1260">
          <cell r="B1260">
            <v>39609</v>
          </cell>
          <cell r="C1260">
            <v>6</v>
          </cell>
        </row>
        <row r="1261">
          <cell r="B1261">
            <v>39610</v>
          </cell>
          <cell r="C1261">
            <v>6</v>
          </cell>
        </row>
        <row r="1262">
          <cell r="B1262">
            <v>39611</v>
          </cell>
          <cell r="C1262">
            <v>6</v>
          </cell>
        </row>
        <row r="1263">
          <cell r="B1263">
            <v>39612</v>
          </cell>
          <cell r="C1263">
            <v>6</v>
          </cell>
        </row>
        <row r="1264">
          <cell r="B1264">
            <v>39613</v>
          </cell>
          <cell r="C1264">
            <v>6</v>
          </cell>
        </row>
        <row r="1265">
          <cell r="B1265">
            <v>39614</v>
          </cell>
          <cell r="C1265">
            <v>6</v>
          </cell>
        </row>
        <row r="1266">
          <cell r="B1266">
            <v>39615</v>
          </cell>
          <cell r="C1266">
            <v>6</v>
          </cell>
        </row>
        <row r="1267">
          <cell r="B1267">
            <v>39616</v>
          </cell>
          <cell r="C1267">
            <v>6</v>
          </cell>
        </row>
        <row r="1268">
          <cell r="B1268">
            <v>39617</v>
          </cell>
          <cell r="C1268">
            <v>6</v>
          </cell>
        </row>
        <row r="1269">
          <cell r="B1269">
            <v>39618</v>
          </cell>
          <cell r="C1269">
            <v>6</v>
          </cell>
        </row>
        <row r="1270">
          <cell r="B1270">
            <v>39619</v>
          </cell>
          <cell r="C1270">
            <v>6</v>
          </cell>
        </row>
        <row r="1271">
          <cell r="B1271">
            <v>39620</v>
          </cell>
          <cell r="C1271">
            <v>6</v>
          </cell>
        </row>
        <row r="1272">
          <cell r="B1272">
            <v>39621</v>
          </cell>
          <cell r="C1272">
            <v>6</v>
          </cell>
        </row>
        <row r="1273">
          <cell r="B1273">
            <v>39622</v>
          </cell>
          <cell r="C1273">
            <v>6</v>
          </cell>
        </row>
        <row r="1274">
          <cell r="B1274">
            <v>39623</v>
          </cell>
          <cell r="C1274">
            <v>6</v>
          </cell>
        </row>
        <row r="1275">
          <cell r="B1275">
            <v>39624</v>
          </cell>
          <cell r="C1275">
            <v>6</v>
          </cell>
        </row>
        <row r="1276">
          <cell r="B1276">
            <v>39625</v>
          </cell>
          <cell r="C1276">
            <v>6</v>
          </cell>
        </row>
        <row r="1277">
          <cell r="B1277">
            <v>39626</v>
          </cell>
          <cell r="C1277">
            <v>6</v>
          </cell>
        </row>
        <row r="1278">
          <cell r="B1278">
            <v>39627</v>
          </cell>
          <cell r="C1278">
            <v>6</v>
          </cell>
        </row>
        <row r="1279">
          <cell r="B1279">
            <v>39628</v>
          </cell>
          <cell r="C1279">
            <v>6</v>
          </cell>
        </row>
        <row r="1280">
          <cell r="B1280">
            <v>39629</v>
          </cell>
          <cell r="C1280">
            <v>6</v>
          </cell>
        </row>
        <row r="1281">
          <cell r="B1281">
            <v>39630</v>
          </cell>
          <cell r="C1281">
            <v>7</v>
          </cell>
        </row>
        <row r="1282">
          <cell r="B1282">
            <v>39631</v>
          </cell>
          <cell r="C1282">
            <v>7</v>
          </cell>
        </row>
        <row r="1283">
          <cell r="B1283">
            <v>39632</v>
          </cell>
          <cell r="C1283">
            <v>7</v>
          </cell>
        </row>
        <row r="1284">
          <cell r="B1284">
            <v>39633</v>
          </cell>
          <cell r="C1284">
            <v>7</v>
          </cell>
        </row>
        <row r="1285">
          <cell r="B1285">
            <v>39634</v>
          </cell>
          <cell r="C1285">
            <v>7</v>
          </cell>
        </row>
        <row r="1286">
          <cell r="B1286">
            <v>39635</v>
          </cell>
          <cell r="C1286">
            <v>7</v>
          </cell>
        </row>
        <row r="1287">
          <cell r="B1287">
            <v>39636</v>
          </cell>
          <cell r="C1287">
            <v>7</v>
          </cell>
        </row>
        <row r="1288">
          <cell r="B1288">
            <v>39637</v>
          </cell>
          <cell r="C1288">
            <v>7</v>
          </cell>
        </row>
        <row r="1289">
          <cell r="B1289">
            <v>39638</v>
          </cell>
          <cell r="C1289">
            <v>7</v>
          </cell>
        </row>
        <row r="1290">
          <cell r="B1290">
            <v>39639</v>
          </cell>
          <cell r="C1290">
            <v>7</v>
          </cell>
        </row>
        <row r="1291">
          <cell r="B1291">
            <v>39640</v>
          </cell>
          <cell r="C1291">
            <v>7</v>
          </cell>
        </row>
        <row r="1292">
          <cell r="B1292">
            <v>39641</v>
          </cell>
          <cell r="C1292">
            <v>7</v>
          </cell>
        </row>
        <row r="1293">
          <cell r="B1293">
            <v>39642</v>
          </cell>
          <cell r="C1293">
            <v>7</v>
          </cell>
        </row>
        <row r="1294">
          <cell r="B1294">
            <v>39643</v>
          </cell>
          <cell r="C1294">
            <v>7</v>
          </cell>
        </row>
        <row r="1295">
          <cell r="B1295">
            <v>39644</v>
          </cell>
          <cell r="C1295">
            <v>7</v>
          </cell>
        </row>
        <row r="1296">
          <cell r="B1296">
            <v>39645</v>
          </cell>
          <cell r="C1296">
            <v>7</v>
          </cell>
        </row>
        <row r="1297">
          <cell r="B1297">
            <v>39646</v>
          </cell>
          <cell r="C1297">
            <v>7</v>
          </cell>
        </row>
        <row r="1298">
          <cell r="B1298">
            <v>39647</v>
          </cell>
          <cell r="C1298">
            <v>7</v>
          </cell>
        </row>
        <row r="1299">
          <cell r="B1299">
            <v>39648</v>
          </cell>
          <cell r="C1299">
            <v>7</v>
          </cell>
        </row>
        <row r="1300">
          <cell r="B1300">
            <v>39649</v>
          </cell>
          <cell r="C1300">
            <v>7</v>
          </cell>
        </row>
        <row r="1301">
          <cell r="B1301">
            <v>39650</v>
          </cell>
          <cell r="C1301">
            <v>7</v>
          </cell>
        </row>
        <row r="1302">
          <cell r="B1302">
            <v>39651</v>
          </cell>
          <cell r="C1302">
            <v>7</v>
          </cell>
        </row>
        <row r="1303">
          <cell r="B1303">
            <v>39652</v>
          </cell>
          <cell r="C1303">
            <v>7</v>
          </cell>
        </row>
        <row r="1304">
          <cell r="B1304">
            <v>39653</v>
          </cell>
          <cell r="C1304">
            <v>7</v>
          </cell>
        </row>
        <row r="1305">
          <cell r="B1305">
            <v>39654</v>
          </cell>
          <cell r="C1305">
            <v>7</v>
          </cell>
        </row>
        <row r="1306">
          <cell r="B1306">
            <v>39655</v>
          </cell>
          <cell r="C1306">
            <v>7</v>
          </cell>
        </row>
        <row r="1307">
          <cell r="B1307">
            <v>39656</v>
          </cell>
          <cell r="C1307">
            <v>7</v>
          </cell>
        </row>
        <row r="1308">
          <cell r="B1308">
            <v>39657</v>
          </cell>
          <cell r="C1308">
            <v>7</v>
          </cell>
        </row>
        <row r="1309">
          <cell r="B1309">
            <v>39658</v>
          </cell>
          <cell r="C1309">
            <v>7</v>
          </cell>
        </row>
        <row r="1310">
          <cell r="B1310">
            <v>39659</v>
          </cell>
          <cell r="C1310">
            <v>7</v>
          </cell>
        </row>
        <row r="1311">
          <cell r="B1311">
            <v>39660</v>
          </cell>
          <cell r="C1311">
            <v>7</v>
          </cell>
        </row>
        <row r="1312">
          <cell r="B1312">
            <v>39661</v>
          </cell>
          <cell r="C1312">
            <v>8</v>
          </cell>
        </row>
        <row r="1313">
          <cell r="B1313">
            <v>39662</v>
          </cell>
          <cell r="C1313">
            <v>8</v>
          </cell>
        </row>
        <row r="1314">
          <cell r="B1314">
            <v>39663</v>
          </cell>
          <cell r="C1314">
            <v>8</v>
          </cell>
        </row>
        <row r="1315">
          <cell r="B1315">
            <v>39664</v>
          </cell>
          <cell r="C1315">
            <v>8</v>
          </cell>
        </row>
        <row r="1316">
          <cell r="B1316">
            <v>39665</v>
          </cell>
          <cell r="C1316">
            <v>8</v>
          </cell>
        </row>
        <row r="1317">
          <cell r="B1317">
            <v>39666</v>
          </cell>
          <cell r="C1317">
            <v>8</v>
          </cell>
        </row>
        <row r="1318">
          <cell r="B1318">
            <v>39667</v>
          </cell>
          <cell r="C1318">
            <v>8</v>
          </cell>
        </row>
        <row r="1319">
          <cell r="B1319">
            <v>39668</v>
          </cell>
          <cell r="C1319">
            <v>8</v>
          </cell>
        </row>
        <row r="1320">
          <cell r="B1320">
            <v>39669</v>
          </cell>
          <cell r="C1320">
            <v>8</v>
          </cell>
        </row>
        <row r="1321">
          <cell r="B1321">
            <v>39670</v>
          </cell>
          <cell r="C1321">
            <v>8</v>
          </cell>
        </row>
        <row r="1322">
          <cell r="B1322">
            <v>39671</v>
          </cell>
          <cell r="C1322">
            <v>8</v>
          </cell>
        </row>
        <row r="1323">
          <cell r="B1323">
            <v>39672</v>
          </cell>
          <cell r="C1323">
            <v>8</v>
          </cell>
        </row>
        <row r="1324">
          <cell r="B1324">
            <v>39673</v>
          </cell>
          <cell r="C1324">
            <v>8</v>
          </cell>
        </row>
        <row r="1325">
          <cell r="B1325">
            <v>39674</v>
          </cell>
          <cell r="C1325">
            <v>8</v>
          </cell>
        </row>
        <row r="1326">
          <cell r="B1326">
            <v>39675</v>
          </cell>
          <cell r="C1326">
            <v>8</v>
          </cell>
        </row>
        <row r="1327">
          <cell r="B1327">
            <v>39676</v>
          </cell>
          <cell r="C1327">
            <v>8</v>
          </cell>
        </row>
        <row r="1328">
          <cell r="B1328">
            <v>39677</v>
          </cell>
          <cell r="C1328">
            <v>8</v>
          </cell>
        </row>
        <row r="1329">
          <cell r="B1329">
            <v>39678</v>
          </cell>
          <cell r="C1329">
            <v>8</v>
          </cell>
        </row>
        <row r="1330">
          <cell r="B1330">
            <v>39679</v>
          </cell>
          <cell r="C1330">
            <v>8</v>
          </cell>
        </row>
        <row r="1331">
          <cell r="B1331">
            <v>39680</v>
          </cell>
          <cell r="C1331">
            <v>8</v>
          </cell>
        </row>
        <row r="1332">
          <cell r="B1332">
            <v>39681</v>
          </cell>
          <cell r="C1332">
            <v>8</v>
          </cell>
        </row>
        <row r="1333">
          <cell r="B1333">
            <v>39682</v>
          </cell>
          <cell r="C1333">
            <v>8</v>
          </cell>
        </row>
        <row r="1334">
          <cell r="B1334">
            <v>39683</v>
          </cell>
          <cell r="C1334">
            <v>8</v>
          </cell>
        </row>
        <row r="1335">
          <cell r="B1335">
            <v>39684</v>
          </cell>
          <cell r="C1335">
            <v>8</v>
          </cell>
        </row>
        <row r="1336">
          <cell r="B1336">
            <v>39685</v>
          </cell>
          <cell r="C1336">
            <v>8</v>
          </cell>
        </row>
        <row r="1337">
          <cell r="B1337">
            <v>39686</v>
          </cell>
          <cell r="C1337">
            <v>8</v>
          </cell>
        </row>
        <row r="1338">
          <cell r="B1338">
            <v>39687</v>
          </cell>
          <cell r="C1338">
            <v>8</v>
          </cell>
        </row>
        <row r="1339">
          <cell r="B1339">
            <v>39688</v>
          </cell>
          <cell r="C1339">
            <v>8</v>
          </cell>
        </row>
        <row r="1340">
          <cell r="B1340">
            <v>39689</v>
          </cell>
          <cell r="C1340">
            <v>8</v>
          </cell>
        </row>
        <row r="1341">
          <cell r="B1341">
            <v>39690</v>
          </cell>
          <cell r="C1341">
            <v>8</v>
          </cell>
        </row>
        <row r="1342">
          <cell r="B1342">
            <v>39691</v>
          </cell>
          <cell r="C1342">
            <v>8</v>
          </cell>
        </row>
        <row r="1343">
          <cell r="B1343">
            <v>39692</v>
          </cell>
          <cell r="C1343">
            <v>9</v>
          </cell>
        </row>
        <row r="1344">
          <cell r="B1344">
            <v>39693</v>
          </cell>
          <cell r="C1344">
            <v>9</v>
          </cell>
        </row>
        <row r="1345">
          <cell r="B1345">
            <v>39694</v>
          </cell>
          <cell r="C1345">
            <v>9</v>
          </cell>
        </row>
        <row r="1346">
          <cell r="B1346">
            <v>39695</v>
          </cell>
          <cell r="C1346">
            <v>9</v>
          </cell>
        </row>
        <row r="1347">
          <cell r="B1347">
            <v>39696</v>
          </cell>
          <cell r="C1347">
            <v>9</v>
          </cell>
        </row>
        <row r="1348">
          <cell r="B1348">
            <v>39697</v>
          </cell>
          <cell r="C1348">
            <v>9</v>
          </cell>
        </row>
        <row r="1349">
          <cell r="B1349">
            <v>39698</v>
          </cell>
          <cell r="C1349">
            <v>9</v>
          </cell>
        </row>
        <row r="1350">
          <cell r="B1350">
            <v>39699</v>
          </cell>
          <cell r="C1350">
            <v>9</v>
          </cell>
        </row>
        <row r="1351">
          <cell r="B1351">
            <v>39700</v>
          </cell>
          <cell r="C1351">
            <v>9</v>
          </cell>
        </row>
        <row r="1352">
          <cell r="B1352">
            <v>39701</v>
          </cell>
          <cell r="C1352">
            <v>9</v>
          </cell>
        </row>
        <row r="1353">
          <cell r="B1353">
            <v>39702</v>
          </cell>
          <cell r="C1353">
            <v>9</v>
          </cell>
        </row>
        <row r="1354">
          <cell r="B1354">
            <v>39703</v>
          </cell>
          <cell r="C1354">
            <v>9</v>
          </cell>
        </row>
        <row r="1355">
          <cell r="B1355">
            <v>39704</v>
          </cell>
          <cell r="C1355">
            <v>9</v>
          </cell>
        </row>
        <row r="1356">
          <cell r="B1356">
            <v>39705</v>
          </cell>
          <cell r="C1356">
            <v>9</v>
          </cell>
        </row>
        <row r="1357">
          <cell r="B1357">
            <v>39706</v>
          </cell>
          <cell r="C1357">
            <v>9</v>
          </cell>
        </row>
        <row r="1358">
          <cell r="B1358">
            <v>39707</v>
          </cell>
          <cell r="C1358">
            <v>9</v>
          </cell>
        </row>
        <row r="1359">
          <cell r="B1359">
            <v>39708</v>
          </cell>
          <cell r="C1359">
            <v>9</v>
          </cell>
        </row>
        <row r="1360">
          <cell r="B1360">
            <v>39709</v>
          </cell>
          <cell r="C1360">
            <v>9</v>
          </cell>
        </row>
        <row r="1361">
          <cell r="B1361">
            <v>39710</v>
          </cell>
          <cell r="C1361">
            <v>9</v>
          </cell>
        </row>
        <row r="1362">
          <cell r="B1362">
            <v>39711</v>
          </cell>
          <cell r="C1362">
            <v>9</v>
          </cell>
        </row>
        <row r="1363">
          <cell r="B1363">
            <v>39712</v>
          </cell>
          <cell r="C1363">
            <v>9</v>
          </cell>
        </row>
        <row r="1364">
          <cell r="B1364">
            <v>39713</v>
          </cell>
          <cell r="C1364">
            <v>9</v>
          </cell>
        </row>
        <row r="1365">
          <cell r="B1365">
            <v>39714</v>
          </cell>
          <cell r="C1365">
            <v>9</v>
          </cell>
        </row>
        <row r="1366">
          <cell r="B1366">
            <v>39715</v>
          </cell>
          <cell r="C1366">
            <v>9</v>
          </cell>
        </row>
        <row r="1367">
          <cell r="B1367">
            <v>39716</v>
          </cell>
          <cell r="C1367">
            <v>9</v>
          </cell>
        </row>
        <row r="1368">
          <cell r="B1368">
            <v>39717</v>
          </cell>
          <cell r="C1368">
            <v>9</v>
          </cell>
        </row>
        <row r="1369">
          <cell r="B1369">
            <v>39718</v>
          </cell>
          <cell r="C1369">
            <v>9</v>
          </cell>
        </row>
        <row r="1370">
          <cell r="B1370">
            <v>39719</v>
          </cell>
          <cell r="C1370">
            <v>9</v>
          </cell>
        </row>
        <row r="1371">
          <cell r="B1371">
            <v>39720</v>
          </cell>
          <cell r="C1371">
            <v>9</v>
          </cell>
        </row>
        <row r="1372">
          <cell r="B1372">
            <v>39721</v>
          </cell>
          <cell r="C1372">
            <v>9</v>
          </cell>
        </row>
        <row r="1373">
          <cell r="B1373">
            <v>39722</v>
          </cell>
          <cell r="C1373">
            <v>10</v>
          </cell>
        </row>
        <row r="1374">
          <cell r="B1374">
            <v>39723</v>
          </cell>
          <cell r="C1374">
            <v>10</v>
          </cell>
        </row>
        <row r="1375">
          <cell r="B1375">
            <v>39724</v>
          </cell>
          <cell r="C1375">
            <v>10</v>
          </cell>
        </row>
        <row r="1376">
          <cell r="B1376">
            <v>39725</v>
          </cell>
          <cell r="C1376">
            <v>10</v>
          </cell>
        </row>
        <row r="1377">
          <cell r="B1377">
            <v>39726</v>
          </cell>
          <cell r="C1377">
            <v>10</v>
          </cell>
        </row>
        <row r="1378">
          <cell r="B1378">
            <v>39727</v>
          </cell>
          <cell r="C1378">
            <v>10</v>
          </cell>
        </row>
        <row r="1379">
          <cell r="B1379">
            <v>39728</v>
          </cell>
          <cell r="C1379">
            <v>10</v>
          </cell>
        </row>
        <row r="1380">
          <cell r="B1380">
            <v>39729</v>
          </cell>
          <cell r="C1380">
            <v>10</v>
          </cell>
        </row>
        <row r="1381">
          <cell r="B1381">
            <v>39730</v>
          </cell>
          <cell r="C1381">
            <v>10</v>
          </cell>
        </row>
        <row r="1382">
          <cell r="B1382">
            <v>39731</v>
          </cell>
          <cell r="C1382">
            <v>10</v>
          </cell>
        </row>
        <row r="1383">
          <cell r="B1383">
            <v>39732</v>
          </cell>
          <cell r="C1383">
            <v>10</v>
          </cell>
        </row>
        <row r="1384">
          <cell r="B1384">
            <v>39733</v>
          </cell>
          <cell r="C1384">
            <v>10</v>
          </cell>
        </row>
        <row r="1385">
          <cell r="B1385">
            <v>39734</v>
          </cell>
          <cell r="C1385">
            <v>10</v>
          </cell>
        </row>
        <row r="1386">
          <cell r="B1386">
            <v>39735</v>
          </cell>
          <cell r="C1386">
            <v>10</v>
          </cell>
        </row>
        <row r="1387">
          <cell r="B1387">
            <v>39736</v>
          </cell>
          <cell r="C1387">
            <v>10</v>
          </cell>
        </row>
        <row r="1388">
          <cell r="B1388">
            <v>39737</v>
          </cell>
          <cell r="C1388">
            <v>10</v>
          </cell>
        </row>
        <row r="1389">
          <cell r="B1389">
            <v>39738</v>
          </cell>
          <cell r="C1389">
            <v>10</v>
          </cell>
        </row>
        <row r="1390">
          <cell r="B1390">
            <v>39739</v>
          </cell>
          <cell r="C1390">
            <v>10</v>
          </cell>
        </row>
        <row r="1391">
          <cell r="B1391">
            <v>39740</v>
          </cell>
          <cell r="C1391">
            <v>10</v>
          </cell>
        </row>
        <row r="1392">
          <cell r="B1392">
            <v>39741</v>
          </cell>
          <cell r="C1392">
            <v>10</v>
          </cell>
        </row>
        <row r="1393">
          <cell r="B1393">
            <v>39742</v>
          </cell>
          <cell r="C1393">
            <v>10</v>
          </cell>
        </row>
        <row r="1394">
          <cell r="B1394">
            <v>39743</v>
          </cell>
          <cell r="C1394">
            <v>10</v>
          </cell>
        </row>
        <row r="1395">
          <cell r="B1395">
            <v>39744</v>
          </cell>
          <cell r="C1395">
            <v>10</v>
          </cell>
        </row>
        <row r="1396">
          <cell r="B1396">
            <v>39745</v>
          </cell>
          <cell r="C1396">
            <v>10</v>
          </cell>
        </row>
        <row r="1397">
          <cell r="B1397">
            <v>39746</v>
          </cell>
          <cell r="C1397">
            <v>10</v>
          </cell>
        </row>
        <row r="1398">
          <cell r="B1398">
            <v>39747</v>
          </cell>
          <cell r="C1398">
            <v>10</v>
          </cell>
        </row>
        <row r="1399">
          <cell r="B1399">
            <v>39748</v>
          </cell>
          <cell r="C1399">
            <v>10</v>
          </cell>
        </row>
        <row r="1400">
          <cell r="B1400">
            <v>39749</v>
          </cell>
          <cell r="C1400">
            <v>10</v>
          </cell>
        </row>
        <row r="1401">
          <cell r="B1401">
            <v>39750</v>
          </cell>
          <cell r="C1401">
            <v>10</v>
          </cell>
        </row>
        <row r="1402">
          <cell r="B1402">
            <v>39751</v>
          </cell>
          <cell r="C1402">
            <v>10</v>
          </cell>
        </row>
        <row r="1403">
          <cell r="B1403">
            <v>39752</v>
          </cell>
          <cell r="C1403">
            <v>10</v>
          </cell>
        </row>
        <row r="1404">
          <cell r="B1404">
            <v>39753</v>
          </cell>
          <cell r="C1404">
            <v>11</v>
          </cell>
        </row>
        <row r="1405">
          <cell r="B1405">
            <v>39754</v>
          </cell>
          <cell r="C1405">
            <v>11</v>
          </cell>
        </row>
        <row r="1406">
          <cell r="B1406">
            <v>39755</v>
          </cell>
          <cell r="C1406">
            <v>11</v>
          </cell>
        </row>
        <row r="1407">
          <cell r="B1407">
            <v>39756</v>
          </cell>
          <cell r="C1407">
            <v>11</v>
          </cell>
        </row>
        <row r="1408">
          <cell r="B1408">
            <v>39757</v>
          </cell>
          <cell r="C1408">
            <v>11</v>
          </cell>
        </row>
        <row r="1409">
          <cell r="B1409">
            <v>39758</v>
          </cell>
          <cell r="C1409">
            <v>11</v>
          </cell>
        </row>
        <row r="1410">
          <cell r="B1410">
            <v>39759</v>
          </cell>
          <cell r="C1410">
            <v>11</v>
          </cell>
        </row>
        <row r="1411">
          <cell r="B1411">
            <v>39760</v>
          </cell>
          <cell r="C1411">
            <v>11</v>
          </cell>
        </row>
        <row r="1412">
          <cell r="B1412">
            <v>39761</v>
          </cell>
          <cell r="C1412">
            <v>11</v>
          </cell>
        </row>
        <row r="1413">
          <cell r="B1413">
            <v>39762</v>
          </cell>
          <cell r="C1413">
            <v>11</v>
          </cell>
        </row>
        <row r="1414">
          <cell r="B1414">
            <v>39763</v>
          </cell>
          <cell r="C1414">
            <v>11</v>
          </cell>
        </row>
        <row r="1415">
          <cell r="B1415">
            <v>39764</v>
          </cell>
          <cell r="C1415">
            <v>11</v>
          </cell>
        </row>
        <row r="1416">
          <cell r="B1416">
            <v>39765</v>
          </cell>
          <cell r="C1416">
            <v>11</v>
          </cell>
        </row>
        <row r="1417">
          <cell r="B1417">
            <v>39766</v>
          </cell>
          <cell r="C1417">
            <v>11</v>
          </cell>
        </row>
        <row r="1418">
          <cell r="B1418">
            <v>39767</v>
          </cell>
          <cell r="C1418">
            <v>11</v>
          </cell>
        </row>
        <row r="1419">
          <cell r="B1419">
            <v>39768</v>
          </cell>
          <cell r="C1419">
            <v>11</v>
          </cell>
        </row>
        <row r="1420">
          <cell r="B1420">
            <v>39769</v>
          </cell>
          <cell r="C1420">
            <v>11</v>
          </cell>
        </row>
        <row r="1421">
          <cell r="B1421">
            <v>39770</v>
          </cell>
          <cell r="C1421">
            <v>11</v>
          </cell>
        </row>
        <row r="1422">
          <cell r="B1422">
            <v>39771</v>
          </cell>
          <cell r="C1422">
            <v>11</v>
          </cell>
        </row>
        <row r="1423">
          <cell r="B1423">
            <v>39772</v>
          </cell>
          <cell r="C1423">
            <v>11</v>
          </cell>
        </row>
        <row r="1424">
          <cell r="B1424">
            <v>39773</v>
          </cell>
          <cell r="C1424">
            <v>11</v>
          </cell>
        </row>
        <row r="1425">
          <cell r="B1425">
            <v>39774</v>
          </cell>
          <cell r="C1425">
            <v>11</v>
          </cell>
        </row>
        <row r="1426">
          <cell r="B1426">
            <v>39775</v>
          </cell>
          <cell r="C1426">
            <v>11</v>
          </cell>
        </row>
        <row r="1427">
          <cell r="B1427">
            <v>39776</v>
          </cell>
          <cell r="C1427">
            <v>11</v>
          </cell>
        </row>
        <row r="1428">
          <cell r="B1428">
            <v>39777</v>
          </cell>
          <cell r="C1428">
            <v>11</v>
          </cell>
        </row>
        <row r="1429">
          <cell r="B1429">
            <v>39778</v>
          </cell>
          <cell r="C1429">
            <v>11</v>
          </cell>
        </row>
        <row r="1430">
          <cell r="B1430">
            <v>39779</v>
          </cell>
          <cell r="C1430">
            <v>11</v>
          </cell>
        </row>
        <row r="1431">
          <cell r="B1431">
            <v>39780</v>
          </cell>
          <cell r="C1431">
            <v>11</v>
          </cell>
        </row>
        <row r="1432">
          <cell r="B1432">
            <v>39781</v>
          </cell>
          <cell r="C1432">
            <v>11</v>
          </cell>
        </row>
        <row r="1433">
          <cell r="B1433">
            <v>39782</v>
          </cell>
          <cell r="C1433">
            <v>11</v>
          </cell>
        </row>
        <row r="1434">
          <cell r="B1434">
            <v>39783</v>
          </cell>
          <cell r="C1434">
            <v>12</v>
          </cell>
        </row>
        <row r="1435">
          <cell r="B1435">
            <v>39784</v>
          </cell>
          <cell r="C1435">
            <v>12</v>
          </cell>
        </row>
        <row r="1436">
          <cell r="B1436">
            <v>39785</v>
          </cell>
          <cell r="C1436">
            <v>12</v>
          </cell>
        </row>
        <row r="1437">
          <cell r="B1437">
            <v>39786</v>
          </cell>
          <cell r="C1437">
            <v>12</v>
          </cell>
        </row>
        <row r="1438">
          <cell r="B1438">
            <v>39787</v>
          </cell>
          <cell r="C1438">
            <v>12</v>
          </cell>
        </row>
        <row r="1439">
          <cell r="B1439">
            <v>39788</v>
          </cell>
          <cell r="C1439">
            <v>12</v>
          </cell>
        </row>
        <row r="1440">
          <cell r="B1440">
            <v>39789</v>
          </cell>
          <cell r="C1440">
            <v>12</v>
          </cell>
        </row>
        <row r="1441">
          <cell r="B1441">
            <v>39790</v>
          </cell>
          <cell r="C1441">
            <v>12</v>
          </cell>
        </row>
        <row r="1442">
          <cell r="B1442">
            <v>39791</v>
          </cell>
          <cell r="C1442">
            <v>12</v>
          </cell>
        </row>
        <row r="1443">
          <cell r="B1443">
            <v>39792</v>
          </cell>
          <cell r="C1443">
            <v>12</v>
          </cell>
        </row>
        <row r="1444">
          <cell r="B1444">
            <v>39793</v>
          </cell>
          <cell r="C1444">
            <v>12</v>
          </cell>
        </row>
        <row r="1445">
          <cell r="B1445">
            <v>39794</v>
          </cell>
          <cell r="C1445">
            <v>12</v>
          </cell>
        </row>
        <row r="1446">
          <cell r="B1446">
            <v>39795</v>
          </cell>
          <cell r="C1446">
            <v>12</v>
          </cell>
        </row>
        <row r="1447">
          <cell r="B1447">
            <v>39796</v>
          </cell>
          <cell r="C1447">
            <v>12</v>
          </cell>
        </row>
        <row r="1448">
          <cell r="B1448">
            <v>39797</v>
          </cell>
          <cell r="C1448">
            <v>12</v>
          </cell>
        </row>
        <row r="1449">
          <cell r="B1449">
            <v>39798</v>
          </cell>
          <cell r="C1449">
            <v>12</v>
          </cell>
        </row>
        <row r="1450">
          <cell r="B1450">
            <v>39799</v>
          </cell>
          <cell r="C1450">
            <v>12</v>
          </cell>
        </row>
        <row r="1451">
          <cell r="B1451">
            <v>39800</v>
          </cell>
          <cell r="C1451">
            <v>12</v>
          </cell>
        </row>
        <row r="1452">
          <cell r="B1452">
            <v>39801</v>
          </cell>
          <cell r="C1452">
            <v>12</v>
          </cell>
        </row>
        <row r="1453">
          <cell r="B1453">
            <v>39802</v>
          </cell>
          <cell r="C1453">
            <v>12</v>
          </cell>
        </row>
        <row r="1454">
          <cell r="B1454">
            <v>39803</v>
          </cell>
          <cell r="C1454">
            <v>12</v>
          </cell>
        </row>
        <row r="1455">
          <cell r="B1455">
            <v>39804</v>
          </cell>
          <cell r="C1455">
            <v>12</v>
          </cell>
        </row>
        <row r="1456">
          <cell r="B1456">
            <v>39805</v>
          </cell>
          <cell r="C1456">
            <v>12</v>
          </cell>
        </row>
        <row r="1457">
          <cell r="B1457">
            <v>39806</v>
          </cell>
          <cell r="C1457">
            <v>12</v>
          </cell>
        </row>
        <row r="1458">
          <cell r="B1458">
            <v>39807</v>
          </cell>
          <cell r="C1458">
            <v>12</v>
          </cell>
        </row>
        <row r="1459">
          <cell r="B1459">
            <v>39808</v>
          </cell>
          <cell r="C1459">
            <v>12</v>
          </cell>
        </row>
        <row r="1460">
          <cell r="B1460">
            <v>39809</v>
          </cell>
          <cell r="C1460">
            <v>12</v>
          </cell>
        </row>
        <row r="1461">
          <cell r="B1461">
            <v>39810</v>
          </cell>
          <cell r="C1461">
            <v>12</v>
          </cell>
        </row>
        <row r="1462">
          <cell r="B1462">
            <v>39811</v>
          </cell>
          <cell r="C1462">
            <v>12</v>
          </cell>
        </row>
        <row r="1463">
          <cell r="B1463">
            <v>39812</v>
          </cell>
          <cell r="C1463">
            <v>12</v>
          </cell>
        </row>
        <row r="1464">
          <cell r="B1464">
            <v>39813</v>
          </cell>
          <cell r="C1464">
            <v>12</v>
          </cell>
        </row>
        <row r="1465">
          <cell r="B1465">
            <v>39814</v>
          </cell>
          <cell r="C1465">
            <v>1</v>
          </cell>
        </row>
        <row r="1466">
          <cell r="B1466">
            <v>39815</v>
          </cell>
          <cell r="C1466">
            <v>1</v>
          </cell>
        </row>
        <row r="1467">
          <cell r="B1467">
            <v>39816</v>
          </cell>
          <cell r="C1467">
            <v>1</v>
          </cell>
        </row>
        <row r="1468">
          <cell r="B1468">
            <v>39817</v>
          </cell>
          <cell r="C1468">
            <v>1</v>
          </cell>
        </row>
        <row r="1469">
          <cell r="B1469">
            <v>39818</v>
          </cell>
          <cell r="C1469">
            <v>1</v>
          </cell>
        </row>
        <row r="1470">
          <cell r="B1470">
            <v>39819</v>
          </cell>
          <cell r="C1470">
            <v>1</v>
          </cell>
        </row>
        <row r="1471">
          <cell r="B1471">
            <v>39820</v>
          </cell>
          <cell r="C1471">
            <v>1</v>
          </cell>
        </row>
        <row r="1472">
          <cell r="B1472">
            <v>39821</v>
          </cell>
          <cell r="C1472">
            <v>1</v>
          </cell>
        </row>
        <row r="1473">
          <cell r="B1473">
            <v>39822</v>
          </cell>
          <cell r="C1473">
            <v>1</v>
          </cell>
        </row>
        <row r="1474">
          <cell r="B1474">
            <v>39823</v>
          </cell>
          <cell r="C1474">
            <v>1</v>
          </cell>
        </row>
        <row r="1475">
          <cell r="B1475">
            <v>39824</v>
          </cell>
          <cell r="C1475">
            <v>1</v>
          </cell>
        </row>
        <row r="1476">
          <cell r="B1476">
            <v>39825</v>
          </cell>
          <cell r="C1476">
            <v>1</v>
          </cell>
        </row>
        <row r="1477">
          <cell r="B1477">
            <v>39826</v>
          </cell>
          <cell r="C1477">
            <v>1</v>
          </cell>
        </row>
        <row r="1478">
          <cell r="B1478">
            <v>39827</v>
          </cell>
          <cell r="C1478">
            <v>1</v>
          </cell>
        </row>
        <row r="1479">
          <cell r="B1479">
            <v>39828</v>
          </cell>
          <cell r="C1479">
            <v>1</v>
          </cell>
        </row>
        <row r="1480">
          <cell r="B1480">
            <v>39829</v>
          </cell>
          <cell r="C1480">
            <v>1</v>
          </cell>
        </row>
        <row r="1481">
          <cell r="B1481">
            <v>39830</v>
          </cell>
          <cell r="C1481">
            <v>1</v>
          </cell>
        </row>
        <row r="1482">
          <cell r="B1482">
            <v>39831</v>
          </cell>
          <cell r="C1482">
            <v>1</v>
          </cell>
        </row>
        <row r="1483">
          <cell r="B1483">
            <v>39832</v>
          </cell>
          <cell r="C1483">
            <v>1</v>
          </cell>
        </row>
        <row r="1484">
          <cell r="B1484">
            <v>39833</v>
          </cell>
          <cell r="C1484">
            <v>1</v>
          </cell>
        </row>
        <row r="1485">
          <cell r="B1485">
            <v>39834</v>
          </cell>
          <cell r="C1485">
            <v>1</v>
          </cell>
        </row>
        <row r="1486">
          <cell r="B1486">
            <v>39835</v>
          </cell>
          <cell r="C1486">
            <v>1</v>
          </cell>
        </row>
        <row r="1487">
          <cell r="B1487">
            <v>39836</v>
          </cell>
          <cell r="C1487">
            <v>1</v>
          </cell>
        </row>
        <row r="1488">
          <cell r="B1488">
            <v>39837</v>
          </cell>
          <cell r="C1488">
            <v>1</v>
          </cell>
        </row>
        <row r="1489">
          <cell r="B1489">
            <v>39838</v>
          </cell>
          <cell r="C1489">
            <v>1</v>
          </cell>
        </row>
        <row r="1490">
          <cell r="B1490">
            <v>39839</v>
          </cell>
          <cell r="C1490">
            <v>1</v>
          </cell>
        </row>
        <row r="1491">
          <cell r="B1491">
            <v>39840</v>
          </cell>
          <cell r="C1491">
            <v>1</v>
          </cell>
        </row>
        <row r="1492">
          <cell r="B1492">
            <v>39841</v>
          </cell>
          <cell r="C1492">
            <v>1</v>
          </cell>
        </row>
        <row r="1493">
          <cell r="B1493">
            <v>39842</v>
          </cell>
          <cell r="C1493">
            <v>1</v>
          </cell>
        </row>
        <row r="1494">
          <cell r="B1494">
            <v>39843</v>
          </cell>
          <cell r="C1494">
            <v>1</v>
          </cell>
        </row>
        <row r="1495">
          <cell r="B1495">
            <v>39844</v>
          </cell>
          <cell r="C1495">
            <v>1</v>
          </cell>
        </row>
        <row r="1496">
          <cell r="B1496">
            <v>39845</v>
          </cell>
          <cell r="C1496">
            <v>2</v>
          </cell>
        </row>
        <row r="1497">
          <cell r="B1497">
            <v>39846</v>
          </cell>
          <cell r="C1497">
            <v>2</v>
          </cell>
        </row>
        <row r="1498">
          <cell r="B1498">
            <v>39847</v>
          </cell>
          <cell r="C1498">
            <v>2</v>
          </cell>
        </row>
        <row r="1499">
          <cell r="B1499">
            <v>39848</v>
          </cell>
          <cell r="C1499">
            <v>2</v>
          </cell>
        </row>
        <row r="1500">
          <cell r="B1500">
            <v>39849</v>
          </cell>
          <cell r="C1500">
            <v>2</v>
          </cell>
        </row>
        <row r="1501">
          <cell r="B1501">
            <v>39850</v>
          </cell>
          <cell r="C1501">
            <v>2</v>
          </cell>
        </row>
        <row r="1502">
          <cell r="B1502">
            <v>39851</v>
          </cell>
          <cell r="C1502">
            <v>2</v>
          </cell>
        </row>
        <row r="1503">
          <cell r="B1503">
            <v>39852</v>
          </cell>
          <cell r="C1503">
            <v>2</v>
          </cell>
        </row>
        <row r="1504">
          <cell r="B1504">
            <v>39853</v>
          </cell>
          <cell r="C1504">
            <v>2</v>
          </cell>
        </row>
        <row r="1505">
          <cell r="B1505">
            <v>39854</v>
          </cell>
          <cell r="C1505">
            <v>2</v>
          </cell>
        </row>
        <row r="1506">
          <cell r="B1506">
            <v>39855</v>
          </cell>
          <cell r="C1506">
            <v>2</v>
          </cell>
        </row>
        <row r="1507">
          <cell r="B1507">
            <v>39856</v>
          </cell>
          <cell r="C1507">
            <v>2</v>
          </cell>
        </row>
        <row r="1508">
          <cell r="B1508">
            <v>39857</v>
          </cell>
          <cell r="C1508">
            <v>2</v>
          </cell>
        </row>
        <row r="1509">
          <cell r="B1509">
            <v>39858</v>
          </cell>
          <cell r="C1509">
            <v>2</v>
          </cell>
        </row>
        <row r="1510">
          <cell r="B1510">
            <v>39859</v>
          </cell>
          <cell r="C1510">
            <v>2</v>
          </cell>
        </row>
        <row r="1511">
          <cell r="B1511">
            <v>39860</v>
          </cell>
          <cell r="C1511">
            <v>2</v>
          </cell>
        </row>
        <row r="1512">
          <cell r="B1512">
            <v>39861</v>
          </cell>
          <cell r="C1512">
            <v>2</v>
          </cell>
        </row>
        <row r="1513">
          <cell r="B1513">
            <v>39862</v>
          </cell>
          <cell r="C1513">
            <v>2</v>
          </cell>
        </row>
        <row r="1514">
          <cell r="B1514">
            <v>39863</v>
          </cell>
          <cell r="C1514">
            <v>2</v>
          </cell>
        </row>
        <row r="1515">
          <cell r="B1515">
            <v>39864</v>
          </cell>
          <cell r="C1515">
            <v>2</v>
          </cell>
        </row>
        <row r="1516">
          <cell r="B1516">
            <v>39865</v>
          </cell>
          <cell r="C1516">
            <v>2</v>
          </cell>
        </row>
        <row r="1517">
          <cell r="B1517">
            <v>39866</v>
          </cell>
          <cell r="C1517">
            <v>2</v>
          </cell>
        </row>
        <row r="1518">
          <cell r="B1518">
            <v>39867</v>
          </cell>
          <cell r="C1518">
            <v>2</v>
          </cell>
        </row>
        <row r="1519">
          <cell r="B1519">
            <v>39868</v>
          </cell>
          <cell r="C1519">
            <v>2</v>
          </cell>
        </row>
        <row r="1520">
          <cell r="B1520">
            <v>39869</v>
          </cell>
          <cell r="C1520">
            <v>2</v>
          </cell>
        </row>
        <row r="1521">
          <cell r="B1521">
            <v>39870</v>
          </cell>
          <cell r="C1521">
            <v>2</v>
          </cell>
        </row>
        <row r="1522">
          <cell r="B1522">
            <v>39871</v>
          </cell>
          <cell r="C1522">
            <v>2</v>
          </cell>
        </row>
        <row r="1523">
          <cell r="B1523">
            <v>39872</v>
          </cell>
          <cell r="C1523">
            <v>2</v>
          </cell>
        </row>
        <row r="1524">
          <cell r="B1524">
            <v>39873</v>
          </cell>
          <cell r="C1524">
            <v>3</v>
          </cell>
        </row>
        <row r="1525">
          <cell r="B1525">
            <v>39874</v>
          </cell>
          <cell r="C1525">
            <v>3</v>
          </cell>
        </row>
        <row r="1526">
          <cell r="B1526">
            <v>39875</v>
          </cell>
          <cell r="C1526">
            <v>3</v>
          </cell>
        </row>
        <row r="1527">
          <cell r="B1527">
            <v>39876</v>
          </cell>
          <cell r="C1527">
            <v>3</v>
          </cell>
        </row>
        <row r="1528">
          <cell r="B1528">
            <v>39877</v>
          </cell>
          <cell r="C1528">
            <v>3</v>
          </cell>
        </row>
        <row r="1529">
          <cell r="B1529">
            <v>39878</v>
          </cell>
          <cell r="C1529">
            <v>3</v>
          </cell>
        </row>
        <row r="1530">
          <cell r="B1530">
            <v>39879</v>
          </cell>
          <cell r="C1530">
            <v>3</v>
          </cell>
        </row>
        <row r="1531">
          <cell r="B1531">
            <v>39880</v>
          </cell>
          <cell r="C1531">
            <v>3</v>
          </cell>
        </row>
        <row r="1532">
          <cell r="B1532">
            <v>39881</v>
          </cell>
          <cell r="C1532">
            <v>3</v>
          </cell>
        </row>
        <row r="1533">
          <cell r="B1533">
            <v>39882</v>
          </cell>
          <cell r="C1533">
            <v>3</v>
          </cell>
        </row>
        <row r="1534">
          <cell r="B1534">
            <v>39883</v>
          </cell>
          <cell r="C1534">
            <v>3</v>
          </cell>
        </row>
        <row r="1535">
          <cell r="B1535">
            <v>39884</v>
          </cell>
          <cell r="C1535">
            <v>3</v>
          </cell>
        </row>
        <row r="1536">
          <cell r="B1536">
            <v>39885</v>
          </cell>
          <cell r="C1536">
            <v>3</v>
          </cell>
        </row>
        <row r="1537">
          <cell r="B1537">
            <v>39886</v>
          </cell>
          <cell r="C1537">
            <v>3</v>
          </cell>
        </row>
        <row r="1538">
          <cell r="B1538">
            <v>39887</v>
          </cell>
          <cell r="C1538">
            <v>3</v>
          </cell>
        </row>
        <row r="1539">
          <cell r="B1539">
            <v>39888</v>
          </cell>
          <cell r="C1539">
            <v>3</v>
          </cell>
        </row>
        <row r="1540">
          <cell r="B1540">
            <v>39889</v>
          </cell>
          <cell r="C1540">
            <v>3</v>
          </cell>
        </row>
        <row r="1541">
          <cell r="B1541">
            <v>39890</v>
          </cell>
          <cell r="C1541">
            <v>3</v>
          </cell>
        </row>
        <row r="1542">
          <cell r="B1542">
            <v>39891</v>
          </cell>
          <cell r="C1542">
            <v>3</v>
          </cell>
        </row>
        <row r="1543">
          <cell r="B1543">
            <v>39892</v>
          </cell>
          <cell r="C1543">
            <v>3</v>
          </cell>
        </row>
        <row r="1544">
          <cell r="B1544">
            <v>39893</v>
          </cell>
          <cell r="C1544">
            <v>3</v>
          </cell>
        </row>
        <row r="1545">
          <cell r="B1545">
            <v>39894</v>
          </cell>
          <cell r="C1545">
            <v>3</v>
          </cell>
        </row>
        <row r="1546">
          <cell r="B1546">
            <v>39895</v>
          </cell>
          <cell r="C1546">
            <v>3</v>
          </cell>
        </row>
        <row r="1547">
          <cell r="B1547">
            <v>39896</v>
          </cell>
          <cell r="C1547">
            <v>3</v>
          </cell>
        </row>
        <row r="1548">
          <cell r="B1548">
            <v>39897</v>
          </cell>
          <cell r="C1548">
            <v>3</v>
          </cell>
        </row>
        <row r="1549">
          <cell r="B1549">
            <v>39898</v>
          </cell>
          <cell r="C1549">
            <v>3</v>
          </cell>
        </row>
        <row r="1550">
          <cell r="B1550">
            <v>39899</v>
          </cell>
          <cell r="C1550">
            <v>3</v>
          </cell>
        </row>
        <row r="1551">
          <cell r="B1551">
            <v>39900</v>
          </cell>
          <cell r="C1551">
            <v>3</v>
          </cell>
        </row>
        <row r="1552">
          <cell r="B1552">
            <v>39901</v>
          </cell>
          <cell r="C1552">
            <v>3</v>
          </cell>
        </row>
        <row r="1553">
          <cell r="B1553">
            <v>39902</v>
          </cell>
          <cell r="C1553">
            <v>3</v>
          </cell>
        </row>
        <row r="1554">
          <cell r="B1554">
            <v>39903</v>
          </cell>
          <cell r="C1554">
            <v>3</v>
          </cell>
        </row>
        <row r="1555">
          <cell r="B1555">
            <v>39904</v>
          </cell>
          <cell r="C1555">
            <v>4</v>
          </cell>
        </row>
        <row r="1556">
          <cell r="B1556">
            <v>39905</v>
          </cell>
          <cell r="C1556">
            <v>4</v>
          </cell>
        </row>
        <row r="1557">
          <cell r="B1557">
            <v>39906</v>
          </cell>
          <cell r="C1557">
            <v>4</v>
          </cell>
        </row>
        <row r="1558">
          <cell r="B1558">
            <v>39907</v>
          </cell>
          <cell r="C1558">
            <v>4</v>
          </cell>
        </row>
        <row r="1559">
          <cell r="B1559">
            <v>39908</v>
          </cell>
          <cell r="C1559">
            <v>4</v>
          </cell>
        </row>
        <row r="1560">
          <cell r="B1560">
            <v>39909</v>
          </cell>
          <cell r="C1560">
            <v>4</v>
          </cell>
        </row>
        <row r="1561">
          <cell r="B1561">
            <v>39910</v>
          </cell>
          <cell r="C1561">
            <v>4</v>
          </cell>
        </row>
        <row r="1562">
          <cell r="B1562">
            <v>39911</v>
          </cell>
          <cell r="C1562">
            <v>4</v>
          </cell>
        </row>
        <row r="1563">
          <cell r="B1563">
            <v>39912</v>
          </cell>
          <cell r="C1563">
            <v>4</v>
          </cell>
        </row>
        <row r="1564">
          <cell r="B1564">
            <v>39913</v>
          </cell>
          <cell r="C1564">
            <v>4</v>
          </cell>
        </row>
        <row r="1565">
          <cell r="B1565">
            <v>39914</v>
          </cell>
          <cell r="C1565">
            <v>4</v>
          </cell>
        </row>
        <row r="1566">
          <cell r="B1566">
            <v>39915</v>
          </cell>
          <cell r="C1566">
            <v>4</v>
          </cell>
        </row>
        <row r="1567">
          <cell r="B1567">
            <v>39916</v>
          </cell>
          <cell r="C1567">
            <v>4</v>
          </cell>
        </row>
        <row r="1568">
          <cell r="B1568">
            <v>39917</v>
          </cell>
          <cell r="C1568">
            <v>4</v>
          </cell>
        </row>
        <row r="1569">
          <cell r="B1569">
            <v>39918</v>
          </cell>
          <cell r="C1569">
            <v>4</v>
          </cell>
        </row>
        <row r="1570">
          <cell r="B1570">
            <v>39919</v>
          </cell>
          <cell r="C1570">
            <v>4</v>
          </cell>
        </row>
        <row r="1571">
          <cell r="B1571">
            <v>39920</v>
          </cell>
          <cell r="C1571">
            <v>4</v>
          </cell>
        </row>
        <row r="1572">
          <cell r="B1572">
            <v>39921</v>
          </cell>
          <cell r="C1572">
            <v>4</v>
          </cell>
        </row>
        <row r="1573">
          <cell r="B1573">
            <v>39922</v>
          </cell>
          <cell r="C1573">
            <v>4</v>
          </cell>
        </row>
        <row r="1574">
          <cell r="B1574">
            <v>39923</v>
          </cell>
          <cell r="C1574">
            <v>4</v>
          </cell>
        </row>
        <row r="1575">
          <cell r="B1575">
            <v>39924</v>
          </cell>
          <cell r="C1575">
            <v>4</v>
          </cell>
        </row>
        <row r="1576">
          <cell r="B1576">
            <v>39925</v>
          </cell>
          <cell r="C1576">
            <v>4</v>
          </cell>
        </row>
        <row r="1577">
          <cell r="B1577">
            <v>39926</v>
          </cell>
          <cell r="C1577">
            <v>4</v>
          </cell>
        </row>
        <row r="1578">
          <cell r="B1578">
            <v>39927</v>
          </cell>
          <cell r="C1578">
            <v>4</v>
          </cell>
        </row>
        <row r="1579">
          <cell r="B1579">
            <v>39928</v>
          </cell>
          <cell r="C1579">
            <v>4</v>
          </cell>
        </row>
        <row r="1580">
          <cell r="B1580">
            <v>39929</v>
          </cell>
          <cell r="C1580">
            <v>4</v>
          </cell>
        </row>
        <row r="1581">
          <cell r="B1581">
            <v>39930</v>
          </cell>
          <cell r="C1581">
            <v>4</v>
          </cell>
        </row>
        <row r="1582">
          <cell r="B1582">
            <v>39931</v>
          </cell>
          <cell r="C1582">
            <v>4</v>
          </cell>
        </row>
        <row r="1583">
          <cell r="B1583">
            <v>39932</v>
          </cell>
          <cell r="C1583">
            <v>4</v>
          </cell>
        </row>
        <row r="1584">
          <cell r="B1584">
            <v>39933</v>
          </cell>
          <cell r="C1584">
            <v>4</v>
          </cell>
        </row>
        <row r="1585">
          <cell r="B1585">
            <v>39934</v>
          </cell>
          <cell r="C1585">
            <v>5</v>
          </cell>
        </row>
        <row r="1586">
          <cell r="B1586">
            <v>39935</v>
          </cell>
          <cell r="C1586">
            <v>5</v>
          </cell>
        </row>
        <row r="1587">
          <cell r="B1587">
            <v>39936</v>
          </cell>
          <cell r="C1587">
            <v>5</v>
          </cell>
        </row>
        <row r="1588">
          <cell r="B1588">
            <v>39937</v>
          </cell>
          <cell r="C1588">
            <v>5</v>
          </cell>
        </row>
        <row r="1589">
          <cell r="B1589">
            <v>39938</v>
          </cell>
          <cell r="C1589">
            <v>5</v>
          </cell>
        </row>
        <row r="1590">
          <cell r="B1590">
            <v>39939</v>
          </cell>
          <cell r="C1590">
            <v>5</v>
          </cell>
        </row>
        <row r="1591">
          <cell r="B1591">
            <v>39940</v>
          </cell>
          <cell r="C1591">
            <v>5</v>
          </cell>
        </row>
        <row r="1592">
          <cell r="B1592">
            <v>39941</v>
          </cell>
          <cell r="C1592">
            <v>5</v>
          </cell>
        </row>
        <row r="1593">
          <cell r="B1593">
            <v>39942</v>
          </cell>
          <cell r="C1593">
            <v>5</v>
          </cell>
        </row>
        <row r="1594">
          <cell r="B1594">
            <v>39943</v>
          </cell>
          <cell r="C1594">
            <v>5</v>
          </cell>
        </row>
        <row r="1595">
          <cell r="B1595">
            <v>39944</v>
          </cell>
          <cell r="C1595">
            <v>5</v>
          </cell>
        </row>
        <row r="1596">
          <cell r="B1596">
            <v>39945</v>
          </cell>
          <cell r="C1596">
            <v>5</v>
          </cell>
        </row>
        <row r="1597">
          <cell r="B1597">
            <v>39946</v>
          </cell>
          <cell r="C1597">
            <v>5</v>
          </cell>
        </row>
        <row r="1598">
          <cell r="B1598">
            <v>39947</v>
          </cell>
          <cell r="C1598">
            <v>5</v>
          </cell>
        </row>
        <row r="1599">
          <cell r="B1599">
            <v>39948</v>
          </cell>
          <cell r="C1599">
            <v>5</v>
          </cell>
        </row>
        <row r="1600">
          <cell r="B1600">
            <v>39949</v>
          </cell>
          <cell r="C1600">
            <v>5</v>
          </cell>
        </row>
        <row r="1601">
          <cell r="B1601">
            <v>39950</v>
          </cell>
          <cell r="C1601">
            <v>5</v>
          </cell>
        </row>
        <row r="1602">
          <cell r="B1602">
            <v>39951</v>
          </cell>
          <cell r="C1602">
            <v>5</v>
          </cell>
        </row>
        <row r="1603">
          <cell r="B1603">
            <v>39952</v>
          </cell>
          <cell r="C1603">
            <v>5</v>
          </cell>
        </row>
        <row r="1604">
          <cell r="B1604">
            <v>39953</v>
          </cell>
          <cell r="C1604">
            <v>5</v>
          </cell>
        </row>
        <row r="1605">
          <cell r="B1605">
            <v>39954</v>
          </cell>
          <cell r="C1605">
            <v>5</v>
          </cell>
        </row>
        <row r="1606">
          <cell r="B1606">
            <v>39955</v>
          </cell>
          <cell r="C1606">
            <v>5</v>
          </cell>
        </row>
        <row r="1607">
          <cell r="B1607">
            <v>39956</v>
          </cell>
          <cell r="C1607">
            <v>5</v>
          </cell>
        </row>
        <row r="1608">
          <cell r="B1608">
            <v>39957</v>
          </cell>
          <cell r="C1608">
            <v>5</v>
          </cell>
        </row>
        <row r="1609">
          <cell r="B1609">
            <v>39958</v>
          </cell>
          <cell r="C1609">
            <v>5</v>
          </cell>
        </row>
        <row r="1610">
          <cell r="B1610">
            <v>39959</v>
          </cell>
          <cell r="C1610">
            <v>5</v>
          </cell>
        </row>
        <row r="1611">
          <cell r="B1611">
            <v>39960</v>
          </cell>
          <cell r="C1611">
            <v>5</v>
          </cell>
        </row>
        <row r="1612">
          <cell r="B1612">
            <v>39961</v>
          </cell>
          <cell r="C1612">
            <v>5</v>
          </cell>
        </row>
        <row r="1613">
          <cell r="B1613">
            <v>39962</v>
          </cell>
          <cell r="C1613">
            <v>5</v>
          </cell>
        </row>
        <row r="1614">
          <cell r="B1614">
            <v>39963</v>
          </cell>
          <cell r="C1614">
            <v>5</v>
          </cell>
        </row>
        <row r="1615">
          <cell r="B1615">
            <v>39964</v>
          </cell>
          <cell r="C1615">
            <v>5</v>
          </cell>
        </row>
        <row r="1616">
          <cell r="B1616">
            <v>39965</v>
          </cell>
          <cell r="C1616">
            <v>6</v>
          </cell>
        </row>
        <row r="1617">
          <cell r="B1617">
            <v>39966</v>
          </cell>
          <cell r="C1617">
            <v>6</v>
          </cell>
        </row>
        <row r="1618">
          <cell r="B1618">
            <v>39967</v>
          </cell>
          <cell r="C1618">
            <v>6</v>
          </cell>
        </row>
        <row r="1619">
          <cell r="B1619">
            <v>39968</v>
          </cell>
          <cell r="C1619">
            <v>6</v>
          </cell>
        </row>
        <row r="1620">
          <cell r="B1620">
            <v>39969</v>
          </cell>
          <cell r="C1620">
            <v>6</v>
          </cell>
        </row>
        <row r="1621">
          <cell r="B1621">
            <v>39970</v>
          </cell>
          <cell r="C1621">
            <v>6</v>
          </cell>
        </row>
        <row r="1622">
          <cell r="B1622">
            <v>39971</v>
          </cell>
          <cell r="C1622">
            <v>6</v>
          </cell>
        </row>
        <row r="1623">
          <cell r="B1623">
            <v>39972</v>
          </cell>
          <cell r="C1623">
            <v>6</v>
          </cell>
        </row>
        <row r="1624">
          <cell r="B1624">
            <v>39973</v>
          </cell>
          <cell r="C1624">
            <v>6</v>
          </cell>
        </row>
        <row r="1625">
          <cell r="B1625">
            <v>39974</v>
          </cell>
          <cell r="C1625">
            <v>6</v>
          </cell>
        </row>
        <row r="1626">
          <cell r="B1626">
            <v>39975</v>
          </cell>
          <cell r="C1626">
            <v>6</v>
          </cell>
        </row>
        <row r="1627">
          <cell r="B1627">
            <v>39976</v>
          </cell>
          <cell r="C1627">
            <v>6</v>
          </cell>
        </row>
        <row r="1628">
          <cell r="B1628">
            <v>39977</v>
          </cell>
          <cell r="C1628">
            <v>6</v>
          </cell>
        </row>
        <row r="1629">
          <cell r="B1629">
            <v>39978</v>
          </cell>
          <cell r="C1629">
            <v>6</v>
          </cell>
        </row>
        <row r="1630">
          <cell r="B1630">
            <v>39979</v>
          </cell>
          <cell r="C1630">
            <v>6</v>
          </cell>
        </row>
        <row r="1631">
          <cell r="B1631">
            <v>39980</v>
          </cell>
          <cell r="C1631">
            <v>6</v>
          </cell>
        </row>
        <row r="1632">
          <cell r="B1632">
            <v>39981</v>
          </cell>
          <cell r="C1632">
            <v>6</v>
          </cell>
        </row>
        <row r="1633">
          <cell r="B1633">
            <v>39982</v>
          </cell>
          <cell r="C1633">
            <v>6</v>
          </cell>
        </row>
        <row r="1634">
          <cell r="B1634">
            <v>39983</v>
          </cell>
          <cell r="C1634">
            <v>6</v>
          </cell>
        </row>
        <row r="1635">
          <cell r="B1635">
            <v>39984</v>
          </cell>
          <cell r="C1635">
            <v>6</v>
          </cell>
        </row>
        <row r="1636">
          <cell r="B1636">
            <v>39985</v>
          </cell>
          <cell r="C1636">
            <v>6</v>
          </cell>
        </row>
        <row r="1637">
          <cell r="B1637">
            <v>39986</v>
          </cell>
          <cell r="C1637">
            <v>6</v>
          </cell>
        </row>
        <row r="1638">
          <cell r="B1638">
            <v>39987</v>
          </cell>
          <cell r="C1638">
            <v>6</v>
          </cell>
        </row>
        <row r="1639">
          <cell r="B1639">
            <v>39988</v>
          </cell>
          <cell r="C1639">
            <v>6</v>
          </cell>
        </row>
        <row r="1640">
          <cell r="B1640">
            <v>39989</v>
          </cell>
          <cell r="C1640">
            <v>6</v>
          </cell>
        </row>
        <row r="1641">
          <cell r="B1641">
            <v>39990</v>
          </cell>
          <cell r="C1641">
            <v>6</v>
          </cell>
        </row>
        <row r="1642">
          <cell r="B1642">
            <v>39991</v>
          </cell>
          <cell r="C1642">
            <v>6</v>
          </cell>
        </row>
        <row r="1643">
          <cell r="B1643">
            <v>39992</v>
          </cell>
          <cell r="C1643">
            <v>6</v>
          </cell>
        </row>
        <row r="1644">
          <cell r="B1644">
            <v>39993</v>
          </cell>
          <cell r="C1644">
            <v>6</v>
          </cell>
        </row>
        <row r="1645">
          <cell r="B1645">
            <v>39994</v>
          </cell>
          <cell r="C1645">
            <v>6</v>
          </cell>
        </row>
        <row r="1646">
          <cell r="B1646">
            <v>39995</v>
          </cell>
          <cell r="C1646">
            <v>7</v>
          </cell>
        </row>
        <row r="1647">
          <cell r="B1647">
            <v>39996</v>
          </cell>
          <cell r="C1647">
            <v>7</v>
          </cell>
        </row>
        <row r="1648">
          <cell r="B1648">
            <v>39997</v>
          </cell>
          <cell r="C1648">
            <v>7</v>
          </cell>
        </row>
        <row r="1649">
          <cell r="B1649">
            <v>39998</v>
          </cell>
          <cell r="C1649">
            <v>7</v>
          </cell>
        </row>
        <row r="1650">
          <cell r="B1650">
            <v>39999</v>
          </cell>
          <cell r="C1650">
            <v>7</v>
          </cell>
        </row>
        <row r="1651">
          <cell r="B1651">
            <v>40000</v>
          </cell>
          <cell r="C1651">
            <v>7</v>
          </cell>
        </row>
        <row r="1652">
          <cell r="B1652">
            <v>40001</v>
          </cell>
          <cell r="C1652">
            <v>7</v>
          </cell>
        </row>
        <row r="1653">
          <cell r="B1653">
            <v>40002</v>
          </cell>
          <cell r="C1653">
            <v>7</v>
          </cell>
        </row>
        <row r="1654">
          <cell r="B1654">
            <v>40003</v>
          </cell>
          <cell r="C1654">
            <v>7</v>
          </cell>
        </row>
        <row r="1655">
          <cell r="B1655">
            <v>40004</v>
          </cell>
          <cell r="C1655">
            <v>7</v>
          </cell>
        </row>
        <row r="1656">
          <cell r="B1656">
            <v>40005</v>
          </cell>
          <cell r="C1656">
            <v>7</v>
          </cell>
        </row>
        <row r="1657">
          <cell r="B1657">
            <v>40006</v>
          </cell>
          <cell r="C1657">
            <v>7</v>
          </cell>
        </row>
        <row r="1658">
          <cell r="B1658">
            <v>40007</v>
          </cell>
          <cell r="C1658">
            <v>7</v>
          </cell>
        </row>
        <row r="1659">
          <cell r="B1659">
            <v>40008</v>
          </cell>
          <cell r="C1659">
            <v>7</v>
          </cell>
        </row>
        <row r="1660">
          <cell r="B1660">
            <v>40009</v>
          </cell>
          <cell r="C1660">
            <v>7</v>
          </cell>
        </row>
        <row r="1661">
          <cell r="B1661">
            <v>40010</v>
          </cell>
          <cell r="C1661">
            <v>7</v>
          </cell>
        </row>
        <row r="1662">
          <cell r="B1662">
            <v>40011</v>
          </cell>
          <cell r="C1662">
            <v>7</v>
          </cell>
        </row>
        <row r="1663">
          <cell r="B1663">
            <v>40012</v>
          </cell>
          <cell r="C1663">
            <v>7</v>
          </cell>
        </row>
        <row r="1664">
          <cell r="B1664">
            <v>40013</v>
          </cell>
          <cell r="C1664">
            <v>7</v>
          </cell>
        </row>
        <row r="1665">
          <cell r="B1665">
            <v>40014</v>
          </cell>
          <cell r="C1665">
            <v>7</v>
          </cell>
        </row>
        <row r="1666">
          <cell r="B1666">
            <v>40015</v>
          </cell>
          <cell r="C1666">
            <v>7</v>
          </cell>
        </row>
        <row r="1667">
          <cell r="B1667">
            <v>40016</v>
          </cell>
          <cell r="C1667">
            <v>7</v>
          </cell>
        </row>
        <row r="1668">
          <cell r="B1668">
            <v>40017</v>
          </cell>
          <cell r="C1668">
            <v>7</v>
          </cell>
        </row>
        <row r="1669">
          <cell r="B1669">
            <v>40018</v>
          </cell>
          <cell r="C1669">
            <v>7</v>
          </cell>
        </row>
        <row r="1670">
          <cell r="B1670">
            <v>40019</v>
          </cell>
          <cell r="C1670">
            <v>7</v>
          </cell>
        </row>
        <row r="1671">
          <cell r="B1671">
            <v>40020</v>
          </cell>
          <cell r="C1671">
            <v>7</v>
          </cell>
        </row>
        <row r="1672">
          <cell r="B1672">
            <v>40021</v>
          </cell>
          <cell r="C1672">
            <v>7</v>
          </cell>
        </row>
        <row r="1673">
          <cell r="B1673">
            <v>40022</v>
          </cell>
          <cell r="C1673">
            <v>7</v>
          </cell>
        </row>
        <row r="1674">
          <cell r="B1674">
            <v>40023</v>
          </cell>
          <cell r="C1674">
            <v>7</v>
          </cell>
        </row>
        <row r="1675">
          <cell r="B1675">
            <v>40024</v>
          </cell>
          <cell r="C1675">
            <v>7</v>
          </cell>
        </row>
        <row r="1676">
          <cell r="B1676">
            <v>40025</v>
          </cell>
          <cell r="C1676">
            <v>7</v>
          </cell>
        </row>
        <row r="1677">
          <cell r="B1677">
            <v>40026</v>
          </cell>
          <cell r="C1677">
            <v>8</v>
          </cell>
        </row>
        <row r="1678">
          <cell r="B1678">
            <v>40027</v>
          </cell>
          <cell r="C1678">
            <v>8</v>
          </cell>
        </row>
        <row r="1679">
          <cell r="B1679">
            <v>40028</v>
          </cell>
          <cell r="C1679">
            <v>8</v>
          </cell>
        </row>
        <row r="1680">
          <cell r="B1680">
            <v>40029</v>
          </cell>
          <cell r="C1680">
            <v>8</v>
          </cell>
        </row>
        <row r="1681">
          <cell r="B1681">
            <v>40030</v>
          </cell>
          <cell r="C1681">
            <v>8</v>
          </cell>
        </row>
        <row r="1682">
          <cell r="B1682">
            <v>40031</v>
          </cell>
          <cell r="C1682">
            <v>8</v>
          </cell>
        </row>
        <row r="1683">
          <cell r="B1683">
            <v>40032</v>
          </cell>
          <cell r="C1683">
            <v>8</v>
          </cell>
        </row>
        <row r="1684">
          <cell r="B1684">
            <v>40033</v>
          </cell>
          <cell r="C1684">
            <v>8</v>
          </cell>
        </row>
        <row r="1685">
          <cell r="B1685">
            <v>40034</v>
          </cell>
          <cell r="C1685">
            <v>8</v>
          </cell>
        </row>
        <row r="1686">
          <cell r="B1686">
            <v>40035</v>
          </cell>
          <cell r="C1686">
            <v>8</v>
          </cell>
        </row>
        <row r="1687">
          <cell r="B1687">
            <v>40036</v>
          </cell>
          <cell r="C1687">
            <v>8</v>
          </cell>
        </row>
        <row r="1688">
          <cell r="B1688">
            <v>40037</v>
          </cell>
          <cell r="C1688">
            <v>8</v>
          </cell>
        </row>
        <row r="1689">
          <cell r="B1689">
            <v>40038</v>
          </cell>
          <cell r="C1689">
            <v>8</v>
          </cell>
        </row>
        <row r="1690">
          <cell r="B1690">
            <v>40039</v>
          </cell>
          <cell r="C1690">
            <v>8</v>
          </cell>
        </row>
        <row r="1691">
          <cell r="B1691">
            <v>40040</v>
          </cell>
          <cell r="C1691">
            <v>8</v>
          </cell>
        </row>
        <row r="1692">
          <cell r="B1692">
            <v>40041</v>
          </cell>
          <cell r="C1692">
            <v>8</v>
          </cell>
        </row>
        <row r="1693">
          <cell r="B1693">
            <v>40042</v>
          </cell>
          <cell r="C1693">
            <v>8</v>
          </cell>
        </row>
        <row r="1694">
          <cell r="B1694">
            <v>40043</v>
          </cell>
          <cell r="C1694">
            <v>8</v>
          </cell>
        </row>
        <row r="1695">
          <cell r="B1695">
            <v>40044</v>
          </cell>
          <cell r="C1695">
            <v>8</v>
          </cell>
        </row>
        <row r="1696">
          <cell r="B1696">
            <v>40045</v>
          </cell>
          <cell r="C1696">
            <v>8</v>
          </cell>
        </row>
        <row r="1697">
          <cell r="B1697">
            <v>40046</v>
          </cell>
          <cell r="C1697">
            <v>8</v>
          </cell>
        </row>
        <row r="1698">
          <cell r="B1698">
            <v>40047</v>
          </cell>
          <cell r="C1698">
            <v>8</v>
          </cell>
        </row>
        <row r="1699">
          <cell r="B1699">
            <v>40048</v>
          </cell>
          <cell r="C1699">
            <v>8</v>
          </cell>
        </row>
        <row r="1700">
          <cell r="B1700">
            <v>40049</v>
          </cell>
          <cell r="C1700">
            <v>8</v>
          </cell>
        </row>
        <row r="1701">
          <cell r="B1701">
            <v>40050</v>
          </cell>
          <cell r="C1701">
            <v>8</v>
          </cell>
        </row>
        <row r="1702">
          <cell r="B1702">
            <v>40051</v>
          </cell>
          <cell r="C1702">
            <v>8</v>
          </cell>
        </row>
        <row r="1703">
          <cell r="B1703">
            <v>40052</v>
          </cell>
          <cell r="C1703">
            <v>8</v>
          </cell>
        </row>
        <row r="1704">
          <cell r="B1704">
            <v>40053</v>
          </cell>
          <cell r="C1704">
            <v>8</v>
          </cell>
        </row>
        <row r="1705">
          <cell r="B1705">
            <v>40054</v>
          </cell>
          <cell r="C1705">
            <v>8</v>
          </cell>
        </row>
        <row r="1706">
          <cell r="B1706">
            <v>40055</v>
          </cell>
          <cell r="C1706">
            <v>8</v>
          </cell>
        </row>
        <row r="1707">
          <cell r="B1707">
            <v>40056</v>
          </cell>
          <cell r="C1707">
            <v>8</v>
          </cell>
        </row>
        <row r="1708">
          <cell r="B1708">
            <v>40057</v>
          </cell>
          <cell r="C1708">
            <v>9</v>
          </cell>
        </row>
        <row r="1709">
          <cell r="B1709">
            <v>40058</v>
          </cell>
          <cell r="C1709">
            <v>9</v>
          </cell>
        </row>
        <row r="1710">
          <cell r="B1710">
            <v>40059</v>
          </cell>
          <cell r="C1710">
            <v>9</v>
          </cell>
        </row>
        <row r="1711">
          <cell r="B1711">
            <v>40060</v>
          </cell>
          <cell r="C1711">
            <v>9</v>
          </cell>
        </row>
        <row r="1712">
          <cell r="B1712">
            <v>40061</v>
          </cell>
          <cell r="C1712">
            <v>9</v>
          </cell>
        </row>
        <row r="1713">
          <cell r="B1713">
            <v>40062</v>
          </cell>
          <cell r="C1713">
            <v>9</v>
          </cell>
        </row>
        <row r="1714">
          <cell r="B1714">
            <v>40063</v>
          </cell>
          <cell r="C1714">
            <v>9</v>
          </cell>
        </row>
        <row r="1715">
          <cell r="B1715">
            <v>40064</v>
          </cell>
          <cell r="C1715">
            <v>9</v>
          </cell>
        </row>
        <row r="1716">
          <cell r="B1716">
            <v>40065</v>
          </cell>
          <cell r="C1716">
            <v>9</v>
          </cell>
        </row>
        <row r="1717">
          <cell r="B1717">
            <v>40066</v>
          </cell>
          <cell r="C1717">
            <v>9</v>
          </cell>
        </row>
        <row r="1718">
          <cell r="B1718">
            <v>40067</v>
          </cell>
          <cell r="C1718">
            <v>9</v>
          </cell>
        </row>
        <row r="1719">
          <cell r="B1719">
            <v>40068</v>
          </cell>
          <cell r="C1719">
            <v>9</v>
          </cell>
        </row>
        <row r="1720">
          <cell r="B1720">
            <v>40069</v>
          </cell>
          <cell r="C1720">
            <v>9</v>
          </cell>
        </row>
        <row r="1721">
          <cell r="B1721">
            <v>40070</v>
          </cell>
          <cell r="C1721">
            <v>9</v>
          </cell>
        </row>
        <row r="1722">
          <cell r="B1722">
            <v>40071</v>
          </cell>
          <cell r="C1722">
            <v>9</v>
          </cell>
        </row>
        <row r="1723">
          <cell r="B1723">
            <v>40072</v>
          </cell>
          <cell r="C1723">
            <v>9</v>
          </cell>
        </row>
        <row r="1724">
          <cell r="B1724">
            <v>40073</v>
          </cell>
          <cell r="C1724">
            <v>9</v>
          </cell>
        </row>
        <row r="1725">
          <cell r="B1725">
            <v>40074</v>
          </cell>
          <cell r="C1725">
            <v>9</v>
          </cell>
        </row>
        <row r="1726">
          <cell r="B1726">
            <v>40075</v>
          </cell>
          <cell r="C1726">
            <v>9</v>
          </cell>
        </row>
        <row r="1727">
          <cell r="B1727">
            <v>40076</v>
          </cell>
          <cell r="C1727">
            <v>9</v>
          </cell>
        </row>
        <row r="1728">
          <cell r="B1728">
            <v>40077</v>
          </cell>
          <cell r="C1728">
            <v>9</v>
          </cell>
        </row>
        <row r="1729">
          <cell r="B1729">
            <v>40078</v>
          </cell>
          <cell r="C1729">
            <v>9</v>
          </cell>
        </row>
        <row r="1730">
          <cell r="B1730">
            <v>40079</v>
          </cell>
          <cell r="C1730">
            <v>9</v>
          </cell>
        </row>
        <row r="1731">
          <cell r="B1731">
            <v>40080</v>
          </cell>
          <cell r="C1731">
            <v>9</v>
          </cell>
        </row>
        <row r="1732">
          <cell r="B1732">
            <v>40081</v>
          </cell>
          <cell r="C1732">
            <v>9</v>
          </cell>
        </row>
        <row r="1733">
          <cell r="B1733">
            <v>40082</v>
          </cell>
          <cell r="C1733">
            <v>9</v>
          </cell>
        </row>
        <row r="1734">
          <cell r="B1734">
            <v>40083</v>
          </cell>
          <cell r="C1734">
            <v>9</v>
          </cell>
        </row>
        <row r="1735">
          <cell r="B1735">
            <v>40084</v>
          </cell>
          <cell r="C1735">
            <v>9</v>
          </cell>
        </row>
        <row r="1736">
          <cell r="B1736">
            <v>40085</v>
          </cell>
          <cell r="C1736">
            <v>9</v>
          </cell>
        </row>
        <row r="1737">
          <cell r="B1737">
            <v>40086</v>
          </cell>
          <cell r="C1737">
            <v>9</v>
          </cell>
        </row>
        <row r="1738">
          <cell r="B1738">
            <v>40087</v>
          </cell>
          <cell r="C1738">
            <v>10</v>
          </cell>
        </row>
        <row r="1739">
          <cell r="B1739">
            <v>40088</v>
          </cell>
          <cell r="C1739">
            <v>10</v>
          </cell>
        </row>
        <row r="1740">
          <cell r="B1740">
            <v>40089</v>
          </cell>
          <cell r="C1740">
            <v>10</v>
          </cell>
        </row>
        <row r="1741">
          <cell r="B1741">
            <v>40090</v>
          </cell>
          <cell r="C1741">
            <v>10</v>
          </cell>
        </row>
        <row r="1742">
          <cell r="B1742">
            <v>40091</v>
          </cell>
          <cell r="C1742">
            <v>10</v>
          </cell>
        </row>
        <row r="1743">
          <cell r="B1743">
            <v>40092</v>
          </cell>
          <cell r="C1743">
            <v>10</v>
          </cell>
        </row>
        <row r="1744">
          <cell r="B1744">
            <v>40093</v>
          </cell>
          <cell r="C1744">
            <v>10</v>
          </cell>
        </row>
        <row r="1745">
          <cell r="B1745">
            <v>40094</v>
          </cell>
          <cell r="C1745">
            <v>10</v>
          </cell>
        </row>
        <row r="1746">
          <cell r="B1746">
            <v>40095</v>
          </cell>
          <cell r="C1746">
            <v>10</v>
          </cell>
        </row>
        <row r="1747">
          <cell r="B1747">
            <v>40096</v>
          </cell>
          <cell r="C1747">
            <v>10</v>
          </cell>
        </row>
        <row r="1748">
          <cell r="B1748">
            <v>40097</v>
          </cell>
          <cell r="C1748">
            <v>10</v>
          </cell>
        </row>
        <row r="1749">
          <cell r="B1749">
            <v>40098</v>
          </cell>
          <cell r="C1749">
            <v>10</v>
          </cell>
        </row>
        <row r="1750">
          <cell r="B1750">
            <v>40099</v>
          </cell>
          <cell r="C1750">
            <v>10</v>
          </cell>
        </row>
        <row r="1751">
          <cell r="B1751">
            <v>40100</v>
          </cell>
          <cell r="C1751">
            <v>10</v>
          </cell>
        </row>
        <row r="1752">
          <cell r="B1752">
            <v>40101</v>
          </cell>
          <cell r="C1752">
            <v>10</v>
          </cell>
        </row>
        <row r="1753">
          <cell r="B1753">
            <v>40102</v>
          </cell>
          <cell r="C1753">
            <v>10</v>
          </cell>
        </row>
        <row r="1754">
          <cell r="B1754">
            <v>40103</v>
          </cell>
          <cell r="C1754">
            <v>10</v>
          </cell>
        </row>
        <row r="1755">
          <cell r="B1755">
            <v>40104</v>
          </cell>
          <cell r="C1755">
            <v>10</v>
          </cell>
        </row>
        <row r="1756">
          <cell r="B1756">
            <v>40105</v>
          </cell>
          <cell r="C1756">
            <v>10</v>
          </cell>
        </row>
        <row r="1757">
          <cell r="B1757">
            <v>40106</v>
          </cell>
          <cell r="C1757">
            <v>10</v>
          </cell>
        </row>
        <row r="1758">
          <cell r="B1758">
            <v>40107</v>
          </cell>
          <cell r="C1758">
            <v>10</v>
          </cell>
        </row>
        <row r="1759">
          <cell r="B1759">
            <v>40108</v>
          </cell>
          <cell r="C1759">
            <v>10</v>
          </cell>
        </row>
        <row r="1760">
          <cell r="B1760">
            <v>40109</v>
          </cell>
          <cell r="C1760">
            <v>10</v>
          </cell>
        </row>
        <row r="1761">
          <cell r="B1761">
            <v>40110</v>
          </cell>
          <cell r="C1761">
            <v>10</v>
          </cell>
        </row>
        <row r="1762">
          <cell r="B1762">
            <v>40111</v>
          </cell>
          <cell r="C1762">
            <v>10</v>
          </cell>
        </row>
        <row r="1763">
          <cell r="B1763">
            <v>40112</v>
          </cell>
          <cell r="C1763">
            <v>10</v>
          </cell>
        </row>
        <row r="1764">
          <cell r="B1764">
            <v>40113</v>
          </cell>
          <cell r="C1764">
            <v>10</v>
          </cell>
        </row>
        <row r="1765">
          <cell r="B1765">
            <v>40114</v>
          </cell>
          <cell r="C1765">
            <v>10</v>
          </cell>
        </row>
        <row r="1766">
          <cell r="B1766">
            <v>40115</v>
          </cell>
          <cell r="C1766">
            <v>10</v>
          </cell>
        </row>
        <row r="1767">
          <cell r="B1767">
            <v>40116</v>
          </cell>
          <cell r="C1767">
            <v>10</v>
          </cell>
        </row>
        <row r="1768">
          <cell r="B1768">
            <v>40117</v>
          </cell>
          <cell r="C1768">
            <v>10</v>
          </cell>
        </row>
        <row r="1769">
          <cell r="B1769">
            <v>40118</v>
          </cell>
          <cell r="C1769">
            <v>11</v>
          </cell>
        </row>
        <row r="1770">
          <cell r="B1770">
            <v>40119</v>
          </cell>
          <cell r="C1770">
            <v>11</v>
          </cell>
        </row>
        <row r="1771">
          <cell r="B1771">
            <v>40120</v>
          </cell>
          <cell r="C1771">
            <v>11</v>
          </cell>
        </row>
        <row r="1772">
          <cell r="B1772">
            <v>40121</v>
          </cell>
          <cell r="C1772">
            <v>11</v>
          </cell>
        </row>
        <row r="1773">
          <cell r="B1773">
            <v>40122</v>
          </cell>
          <cell r="C1773">
            <v>11</v>
          </cell>
        </row>
        <row r="1774">
          <cell r="B1774">
            <v>40123</v>
          </cell>
          <cell r="C1774">
            <v>11</v>
          </cell>
        </row>
        <row r="1775">
          <cell r="B1775">
            <v>40124</v>
          </cell>
          <cell r="C1775">
            <v>11</v>
          </cell>
        </row>
        <row r="1776">
          <cell r="B1776">
            <v>40125</v>
          </cell>
          <cell r="C1776">
            <v>11</v>
          </cell>
        </row>
        <row r="1777">
          <cell r="B1777">
            <v>40126</v>
          </cell>
          <cell r="C1777">
            <v>11</v>
          </cell>
        </row>
        <row r="1778">
          <cell r="B1778">
            <v>40127</v>
          </cell>
          <cell r="C1778">
            <v>11</v>
          </cell>
        </row>
        <row r="1779">
          <cell r="B1779">
            <v>40128</v>
          </cell>
          <cell r="C1779">
            <v>11</v>
          </cell>
        </row>
        <row r="1780">
          <cell r="B1780">
            <v>40129</v>
          </cell>
          <cell r="C1780">
            <v>11</v>
          </cell>
        </row>
        <row r="1781">
          <cell r="B1781">
            <v>40130</v>
          </cell>
          <cell r="C1781">
            <v>11</v>
          </cell>
        </row>
        <row r="1782">
          <cell r="B1782">
            <v>40131</v>
          </cell>
          <cell r="C1782">
            <v>11</v>
          </cell>
        </row>
        <row r="1783">
          <cell r="B1783">
            <v>40132</v>
          </cell>
          <cell r="C1783">
            <v>11</v>
          </cell>
        </row>
        <row r="1784">
          <cell r="B1784">
            <v>40133</v>
          </cell>
          <cell r="C1784">
            <v>11</v>
          </cell>
        </row>
        <row r="1785">
          <cell r="B1785">
            <v>40134</v>
          </cell>
          <cell r="C1785">
            <v>11</v>
          </cell>
        </row>
        <row r="1786">
          <cell r="B1786">
            <v>40135</v>
          </cell>
          <cell r="C1786">
            <v>11</v>
          </cell>
        </row>
        <row r="1787">
          <cell r="B1787">
            <v>40136</v>
          </cell>
          <cell r="C1787">
            <v>11</v>
          </cell>
        </row>
        <row r="1788">
          <cell r="B1788">
            <v>40137</v>
          </cell>
          <cell r="C1788">
            <v>11</v>
          </cell>
        </row>
        <row r="1789">
          <cell r="B1789">
            <v>40138</v>
          </cell>
          <cell r="C1789">
            <v>11</v>
          </cell>
        </row>
        <row r="1790">
          <cell r="B1790">
            <v>40139</v>
          </cell>
          <cell r="C1790">
            <v>11</v>
          </cell>
        </row>
        <row r="1791">
          <cell r="B1791">
            <v>40140</v>
          </cell>
          <cell r="C1791">
            <v>11</v>
          </cell>
        </row>
        <row r="1792">
          <cell r="B1792">
            <v>40141</v>
          </cell>
          <cell r="C1792">
            <v>11</v>
          </cell>
        </row>
        <row r="1793">
          <cell r="B1793">
            <v>40142</v>
          </cell>
          <cell r="C1793">
            <v>11</v>
          </cell>
        </row>
        <row r="1794">
          <cell r="B1794">
            <v>40143</v>
          </cell>
          <cell r="C1794">
            <v>11</v>
          </cell>
        </row>
        <row r="1795">
          <cell r="B1795">
            <v>40144</v>
          </cell>
          <cell r="C1795">
            <v>11</v>
          </cell>
        </row>
        <row r="1796">
          <cell r="B1796">
            <v>40145</v>
          </cell>
          <cell r="C1796">
            <v>11</v>
          </cell>
        </row>
        <row r="1797">
          <cell r="B1797">
            <v>40146</v>
          </cell>
          <cell r="C1797">
            <v>11</v>
          </cell>
        </row>
        <row r="1798">
          <cell r="B1798">
            <v>40147</v>
          </cell>
          <cell r="C1798">
            <v>11</v>
          </cell>
        </row>
        <row r="1799">
          <cell r="B1799">
            <v>40148</v>
          </cell>
          <cell r="C1799">
            <v>12</v>
          </cell>
        </row>
        <row r="1800">
          <cell r="B1800">
            <v>40149</v>
          </cell>
          <cell r="C1800">
            <v>12</v>
          </cell>
        </row>
        <row r="1801">
          <cell r="B1801">
            <v>40150</v>
          </cell>
          <cell r="C1801">
            <v>12</v>
          </cell>
        </row>
        <row r="1802">
          <cell r="B1802">
            <v>40151</v>
          </cell>
          <cell r="C1802">
            <v>12</v>
          </cell>
        </row>
        <row r="1803">
          <cell r="B1803">
            <v>40152</v>
          </cell>
          <cell r="C1803">
            <v>12</v>
          </cell>
        </row>
        <row r="1804">
          <cell r="B1804">
            <v>40153</v>
          </cell>
          <cell r="C1804">
            <v>12</v>
          </cell>
        </row>
        <row r="1805">
          <cell r="B1805">
            <v>40154</v>
          </cell>
          <cell r="C1805">
            <v>12</v>
          </cell>
        </row>
        <row r="1806">
          <cell r="B1806">
            <v>40155</v>
          </cell>
          <cell r="C1806">
            <v>12</v>
          </cell>
        </row>
        <row r="1807">
          <cell r="B1807">
            <v>40156</v>
          </cell>
          <cell r="C1807">
            <v>12</v>
          </cell>
        </row>
        <row r="1808">
          <cell r="B1808">
            <v>40157</v>
          </cell>
          <cell r="C1808">
            <v>12</v>
          </cell>
        </row>
        <row r="1809">
          <cell r="B1809">
            <v>40158</v>
          </cell>
          <cell r="C1809">
            <v>12</v>
          </cell>
        </row>
        <row r="1810">
          <cell r="B1810">
            <v>40159</v>
          </cell>
          <cell r="C1810">
            <v>12</v>
          </cell>
        </row>
        <row r="1811">
          <cell r="B1811">
            <v>40160</v>
          </cell>
          <cell r="C1811">
            <v>12</v>
          </cell>
        </row>
        <row r="1812">
          <cell r="B1812">
            <v>40161</v>
          </cell>
          <cell r="C1812">
            <v>12</v>
          </cell>
        </row>
        <row r="1813">
          <cell r="B1813">
            <v>40162</v>
          </cell>
          <cell r="C1813">
            <v>12</v>
          </cell>
        </row>
        <row r="1814">
          <cell r="B1814">
            <v>40163</v>
          </cell>
          <cell r="C1814">
            <v>12</v>
          </cell>
        </row>
        <row r="1815">
          <cell r="B1815">
            <v>40164</v>
          </cell>
          <cell r="C1815">
            <v>12</v>
          </cell>
        </row>
        <row r="1816">
          <cell r="B1816">
            <v>40165</v>
          </cell>
          <cell r="C1816">
            <v>12</v>
          </cell>
        </row>
        <row r="1817">
          <cell r="B1817">
            <v>40166</v>
          </cell>
          <cell r="C1817">
            <v>12</v>
          </cell>
        </row>
        <row r="1818">
          <cell r="B1818">
            <v>40167</v>
          </cell>
          <cell r="C1818">
            <v>12</v>
          </cell>
        </row>
        <row r="1819">
          <cell r="B1819">
            <v>40168</v>
          </cell>
          <cell r="C1819">
            <v>12</v>
          </cell>
        </row>
        <row r="1820">
          <cell r="B1820">
            <v>40169</v>
          </cell>
          <cell r="C1820">
            <v>12</v>
          </cell>
        </row>
        <row r="1821">
          <cell r="B1821">
            <v>40170</v>
          </cell>
          <cell r="C1821">
            <v>12</v>
          </cell>
        </row>
        <row r="1822">
          <cell r="B1822">
            <v>40171</v>
          </cell>
          <cell r="C1822">
            <v>12</v>
          </cell>
        </row>
        <row r="1823">
          <cell r="B1823">
            <v>40172</v>
          </cell>
          <cell r="C1823">
            <v>12</v>
          </cell>
        </row>
        <row r="1824">
          <cell r="B1824">
            <v>40173</v>
          </cell>
          <cell r="C1824">
            <v>12</v>
          </cell>
        </row>
        <row r="1825">
          <cell r="B1825">
            <v>40174</v>
          </cell>
          <cell r="C1825">
            <v>12</v>
          </cell>
        </row>
        <row r="1826">
          <cell r="B1826">
            <v>40175</v>
          </cell>
          <cell r="C1826">
            <v>12</v>
          </cell>
        </row>
        <row r="1827">
          <cell r="B1827">
            <v>40176</v>
          </cell>
          <cell r="C1827">
            <v>12</v>
          </cell>
        </row>
        <row r="1828">
          <cell r="B1828">
            <v>40177</v>
          </cell>
          <cell r="C1828">
            <v>12</v>
          </cell>
        </row>
        <row r="1829">
          <cell r="B1829">
            <v>40178</v>
          </cell>
          <cell r="C1829">
            <v>12</v>
          </cell>
        </row>
        <row r="1830">
          <cell r="B1830">
            <v>40179</v>
          </cell>
          <cell r="C1830">
            <v>1</v>
          </cell>
        </row>
        <row r="1831">
          <cell r="B1831">
            <v>40180</v>
          </cell>
          <cell r="C1831">
            <v>1</v>
          </cell>
        </row>
        <row r="1832">
          <cell r="B1832">
            <v>40181</v>
          </cell>
          <cell r="C1832">
            <v>1</v>
          </cell>
        </row>
        <row r="1833">
          <cell r="B1833">
            <v>40182</v>
          </cell>
          <cell r="C1833">
            <v>1</v>
          </cell>
        </row>
        <row r="1834">
          <cell r="B1834">
            <v>40183</v>
          </cell>
          <cell r="C1834">
            <v>1</v>
          </cell>
        </row>
        <row r="1835">
          <cell r="B1835">
            <v>40184</v>
          </cell>
          <cell r="C1835">
            <v>1</v>
          </cell>
        </row>
        <row r="1836">
          <cell r="B1836">
            <v>40185</v>
          </cell>
          <cell r="C1836">
            <v>1</v>
          </cell>
        </row>
        <row r="1837">
          <cell r="B1837">
            <v>40186</v>
          </cell>
          <cell r="C1837">
            <v>1</v>
          </cell>
        </row>
        <row r="1838">
          <cell r="B1838">
            <v>40187</v>
          </cell>
          <cell r="C1838">
            <v>1</v>
          </cell>
        </row>
        <row r="1839">
          <cell r="B1839">
            <v>40188</v>
          </cell>
          <cell r="C1839">
            <v>1</v>
          </cell>
        </row>
        <row r="1840">
          <cell r="B1840">
            <v>40189</v>
          </cell>
          <cell r="C1840">
            <v>1</v>
          </cell>
        </row>
        <row r="1841">
          <cell r="B1841">
            <v>40190</v>
          </cell>
          <cell r="C1841">
            <v>1</v>
          </cell>
        </row>
        <row r="1842">
          <cell r="B1842">
            <v>40191</v>
          </cell>
          <cell r="C1842">
            <v>1</v>
          </cell>
        </row>
        <row r="1843">
          <cell r="B1843">
            <v>40192</v>
          </cell>
          <cell r="C1843">
            <v>1</v>
          </cell>
        </row>
        <row r="1844">
          <cell r="B1844">
            <v>40193</v>
          </cell>
          <cell r="C1844">
            <v>1</v>
          </cell>
        </row>
        <row r="1845">
          <cell r="B1845">
            <v>40194</v>
          </cell>
          <cell r="C1845">
            <v>1</v>
          </cell>
        </row>
        <row r="1846">
          <cell r="B1846">
            <v>40195</v>
          </cell>
          <cell r="C1846">
            <v>1</v>
          </cell>
        </row>
        <row r="1847">
          <cell r="B1847">
            <v>40196</v>
          </cell>
          <cell r="C1847">
            <v>1</v>
          </cell>
        </row>
        <row r="1848">
          <cell r="B1848">
            <v>40197</v>
          </cell>
          <cell r="C1848">
            <v>1</v>
          </cell>
        </row>
        <row r="1849">
          <cell r="B1849">
            <v>40198</v>
          </cell>
          <cell r="C1849">
            <v>1</v>
          </cell>
        </row>
        <row r="1850">
          <cell r="B1850">
            <v>40199</v>
          </cell>
          <cell r="C1850">
            <v>1</v>
          </cell>
        </row>
        <row r="1851">
          <cell r="B1851">
            <v>40200</v>
          </cell>
          <cell r="C1851">
            <v>1</v>
          </cell>
        </row>
        <row r="1852">
          <cell r="B1852">
            <v>40201</v>
          </cell>
          <cell r="C1852">
            <v>1</v>
          </cell>
        </row>
        <row r="1853">
          <cell r="B1853">
            <v>40202</v>
          </cell>
          <cell r="C1853">
            <v>1</v>
          </cell>
        </row>
        <row r="1854">
          <cell r="B1854">
            <v>40203</v>
          </cell>
          <cell r="C1854">
            <v>1</v>
          </cell>
        </row>
        <row r="1855">
          <cell r="B1855">
            <v>40204</v>
          </cell>
          <cell r="C1855">
            <v>1</v>
          </cell>
        </row>
        <row r="1856">
          <cell r="B1856">
            <v>40205</v>
          </cell>
          <cell r="C1856">
            <v>1</v>
          </cell>
        </row>
        <row r="1857">
          <cell r="B1857">
            <v>40206</v>
          </cell>
          <cell r="C1857">
            <v>1</v>
          </cell>
        </row>
        <row r="1858">
          <cell r="B1858">
            <v>40207</v>
          </cell>
          <cell r="C1858">
            <v>1</v>
          </cell>
        </row>
        <row r="1859">
          <cell r="B1859">
            <v>40208</v>
          </cell>
          <cell r="C1859">
            <v>1</v>
          </cell>
        </row>
        <row r="1860">
          <cell r="B1860">
            <v>40209</v>
          </cell>
          <cell r="C1860">
            <v>1</v>
          </cell>
        </row>
        <row r="1861">
          <cell r="B1861">
            <v>40210</v>
          </cell>
          <cell r="C1861">
            <v>2</v>
          </cell>
        </row>
        <row r="1862">
          <cell r="B1862">
            <v>40211</v>
          </cell>
          <cell r="C1862">
            <v>2</v>
          </cell>
        </row>
        <row r="1863">
          <cell r="B1863">
            <v>40212</v>
          </cell>
          <cell r="C1863">
            <v>2</v>
          </cell>
        </row>
        <row r="1864">
          <cell r="B1864">
            <v>40213</v>
          </cell>
          <cell r="C1864">
            <v>2</v>
          </cell>
        </row>
        <row r="1865">
          <cell r="B1865">
            <v>40214</v>
          </cell>
          <cell r="C1865">
            <v>2</v>
          </cell>
        </row>
        <row r="1866">
          <cell r="B1866">
            <v>40215</v>
          </cell>
          <cell r="C1866">
            <v>2</v>
          </cell>
        </row>
        <row r="1867">
          <cell r="B1867">
            <v>40216</v>
          </cell>
          <cell r="C1867">
            <v>2</v>
          </cell>
        </row>
        <row r="1868">
          <cell r="B1868">
            <v>40217</v>
          </cell>
          <cell r="C1868">
            <v>2</v>
          </cell>
        </row>
        <row r="1869">
          <cell r="B1869">
            <v>40218</v>
          </cell>
          <cell r="C1869">
            <v>2</v>
          </cell>
        </row>
        <row r="1870">
          <cell r="B1870">
            <v>40219</v>
          </cell>
          <cell r="C1870">
            <v>2</v>
          </cell>
        </row>
        <row r="1871">
          <cell r="B1871">
            <v>40220</v>
          </cell>
          <cell r="C1871">
            <v>2</v>
          </cell>
        </row>
        <row r="1872">
          <cell r="B1872">
            <v>40221</v>
          </cell>
          <cell r="C1872">
            <v>2</v>
          </cell>
        </row>
        <row r="1873">
          <cell r="B1873">
            <v>40222</v>
          </cell>
          <cell r="C1873">
            <v>2</v>
          </cell>
        </row>
        <row r="1874">
          <cell r="B1874">
            <v>40223</v>
          </cell>
          <cell r="C1874">
            <v>2</v>
          </cell>
        </row>
        <row r="1875">
          <cell r="B1875">
            <v>40224</v>
          </cell>
          <cell r="C1875">
            <v>2</v>
          </cell>
        </row>
        <row r="1876">
          <cell r="B1876">
            <v>40225</v>
          </cell>
          <cell r="C1876">
            <v>2</v>
          </cell>
        </row>
        <row r="1877">
          <cell r="B1877">
            <v>40226</v>
          </cell>
          <cell r="C1877">
            <v>2</v>
          </cell>
        </row>
        <row r="1878">
          <cell r="B1878">
            <v>40227</v>
          </cell>
          <cell r="C1878">
            <v>2</v>
          </cell>
        </row>
        <row r="1879">
          <cell r="B1879">
            <v>40228</v>
          </cell>
          <cell r="C1879">
            <v>2</v>
          </cell>
        </row>
        <row r="1880">
          <cell r="B1880">
            <v>40229</v>
          </cell>
          <cell r="C1880">
            <v>2</v>
          </cell>
        </row>
        <row r="1881">
          <cell r="B1881">
            <v>40230</v>
          </cell>
          <cell r="C1881">
            <v>2</v>
          </cell>
        </row>
        <row r="1882">
          <cell r="B1882">
            <v>40231</v>
          </cell>
          <cell r="C1882">
            <v>2</v>
          </cell>
        </row>
        <row r="1883">
          <cell r="B1883">
            <v>40232</v>
          </cell>
          <cell r="C1883">
            <v>2</v>
          </cell>
        </row>
        <row r="1884">
          <cell r="B1884">
            <v>40233</v>
          </cell>
          <cell r="C1884">
            <v>2</v>
          </cell>
        </row>
        <row r="1885">
          <cell r="B1885">
            <v>40234</v>
          </cell>
          <cell r="C1885">
            <v>2</v>
          </cell>
        </row>
        <row r="1886">
          <cell r="B1886">
            <v>40235</v>
          </cell>
          <cell r="C1886">
            <v>2</v>
          </cell>
        </row>
        <row r="1887">
          <cell r="B1887">
            <v>40236</v>
          </cell>
          <cell r="C1887">
            <v>2</v>
          </cell>
        </row>
        <row r="1888">
          <cell r="B1888">
            <v>40237</v>
          </cell>
          <cell r="C1888">
            <v>2</v>
          </cell>
        </row>
        <row r="1889">
          <cell r="B1889">
            <v>40238</v>
          </cell>
          <cell r="C1889">
            <v>3</v>
          </cell>
        </row>
        <row r="1890">
          <cell r="B1890">
            <v>40239</v>
          </cell>
          <cell r="C1890">
            <v>3</v>
          </cell>
        </row>
        <row r="1891">
          <cell r="B1891">
            <v>40240</v>
          </cell>
          <cell r="C1891">
            <v>3</v>
          </cell>
        </row>
        <row r="1892">
          <cell r="B1892">
            <v>40241</v>
          </cell>
          <cell r="C1892">
            <v>3</v>
          </cell>
        </row>
        <row r="1893">
          <cell r="B1893">
            <v>40242</v>
          </cell>
          <cell r="C1893">
            <v>3</v>
          </cell>
        </row>
        <row r="1894">
          <cell r="B1894">
            <v>40243</v>
          </cell>
          <cell r="C1894">
            <v>3</v>
          </cell>
        </row>
        <row r="1895">
          <cell r="B1895">
            <v>40244</v>
          </cell>
          <cell r="C1895">
            <v>3</v>
          </cell>
        </row>
        <row r="1896">
          <cell r="B1896">
            <v>40245</v>
          </cell>
          <cell r="C1896">
            <v>3</v>
          </cell>
        </row>
        <row r="1897">
          <cell r="B1897">
            <v>40246</v>
          </cell>
          <cell r="C1897">
            <v>3</v>
          </cell>
        </row>
        <row r="1898">
          <cell r="B1898">
            <v>40247</v>
          </cell>
          <cell r="C1898">
            <v>3</v>
          </cell>
        </row>
        <row r="1899">
          <cell r="B1899">
            <v>40248</v>
          </cell>
          <cell r="C1899">
            <v>3</v>
          </cell>
        </row>
        <row r="1900">
          <cell r="B1900">
            <v>40249</v>
          </cell>
          <cell r="C1900">
            <v>3</v>
          </cell>
        </row>
        <row r="1901">
          <cell r="B1901">
            <v>40250</v>
          </cell>
          <cell r="C1901">
            <v>3</v>
          </cell>
        </row>
        <row r="1902">
          <cell r="B1902">
            <v>40251</v>
          </cell>
          <cell r="C1902">
            <v>3</v>
          </cell>
        </row>
        <row r="1903">
          <cell r="B1903">
            <v>40252</v>
          </cell>
          <cell r="C1903">
            <v>3</v>
          </cell>
        </row>
        <row r="1904">
          <cell r="B1904">
            <v>40253</v>
          </cell>
          <cell r="C1904">
            <v>3</v>
          </cell>
        </row>
        <row r="1905">
          <cell r="B1905">
            <v>40254</v>
          </cell>
          <cell r="C1905">
            <v>3</v>
          </cell>
        </row>
        <row r="1906">
          <cell r="B1906">
            <v>40255</v>
          </cell>
          <cell r="C1906">
            <v>3</v>
          </cell>
        </row>
        <row r="1907">
          <cell r="B1907">
            <v>40256</v>
          </cell>
          <cell r="C1907">
            <v>3</v>
          </cell>
        </row>
        <row r="1908">
          <cell r="B1908">
            <v>40257</v>
          </cell>
          <cell r="C1908">
            <v>3</v>
          </cell>
        </row>
        <row r="1909">
          <cell r="B1909">
            <v>40258</v>
          </cell>
          <cell r="C1909">
            <v>3</v>
          </cell>
        </row>
        <row r="1910">
          <cell r="B1910">
            <v>40259</v>
          </cell>
          <cell r="C1910">
            <v>3</v>
          </cell>
        </row>
        <row r="1911">
          <cell r="B1911">
            <v>40260</v>
          </cell>
          <cell r="C1911">
            <v>3</v>
          </cell>
        </row>
        <row r="1912">
          <cell r="B1912">
            <v>40261</v>
          </cell>
          <cell r="C1912">
            <v>3</v>
          </cell>
        </row>
        <row r="1913">
          <cell r="B1913">
            <v>40262</v>
          </cell>
          <cell r="C1913">
            <v>3</v>
          </cell>
        </row>
        <row r="1914">
          <cell r="B1914">
            <v>40263</v>
          </cell>
          <cell r="C1914">
            <v>3</v>
          </cell>
        </row>
        <row r="1915">
          <cell r="B1915">
            <v>40264</v>
          </cell>
          <cell r="C1915">
            <v>3</v>
          </cell>
        </row>
        <row r="1916">
          <cell r="B1916">
            <v>40265</v>
          </cell>
          <cell r="C1916">
            <v>3</v>
          </cell>
        </row>
        <row r="1917">
          <cell r="B1917">
            <v>40266</v>
          </cell>
          <cell r="C1917">
            <v>3</v>
          </cell>
        </row>
        <row r="1918">
          <cell r="B1918">
            <v>40267</v>
          </cell>
          <cell r="C1918">
            <v>3</v>
          </cell>
        </row>
        <row r="1919">
          <cell r="B1919">
            <v>40268</v>
          </cell>
          <cell r="C1919">
            <v>3</v>
          </cell>
        </row>
        <row r="1920">
          <cell r="B1920">
            <v>40269</v>
          </cell>
          <cell r="C1920">
            <v>4</v>
          </cell>
        </row>
        <row r="1921">
          <cell r="B1921">
            <v>40270</v>
          </cell>
          <cell r="C1921">
            <v>4</v>
          </cell>
        </row>
        <row r="1922">
          <cell r="B1922">
            <v>40271</v>
          </cell>
          <cell r="C1922">
            <v>4</v>
          </cell>
        </row>
        <row r="1923">
          <cell r="B1923">
            <v>40272</v>
          </cell>
          <cell r="C1923">
            <v>4</v>
          </cell>
        </row>
        <row r="1924">
          <cell r="B1924">
            <v>40273</v>
          </cell>
          <cell r="C1924">
            <v>4</v>
          </cell>
        </row>
        <row r="1925">
          <cell r="B1925">
            <v>40274</v>
          </cell>
          <cell r="C1925">
            <v>4</v>
          </cell>
        </row>
        <row r="1926">
          <cell r="B1926">
            <v>40275</v>
          </cell>
          <cell r="C1926">
            <v>4</v>
          </cell>
        </row>
        <row r="1927">
          <cell r="B1927">
            <v>40276</v>
          </cell>
          <cell r="C1927">
            <v>4</v>
          </cell>
        </row>
        <row r="1928">
          <cell r="B1928">
            <v>40277</v>
          </cell>
          <cell r="C1928">
            <v>4</v>
          </cell>
        </row>
        <row r="1929">
          <cell r="B1929">
            <v>40278</v>
          </cell>
          <cell r="C1929">
            <v>4</v>
          </cell>
        </row>
        <row r="1930">
          <cell r="B1930">
            <v>40279</v>
          </cell>
          <cell r="C1930">
            <v>4</v>
          </cell>
        </row>
        <row r="1931">
          <cell r="B1931">
            <v>40280</v>
          </cell>
          <cell r="C1931">
            <v>4</v>
          </cell>
        </row>
        <row r="1932">
          <cell r="B1932">
            <v>40281</v>
          </cell>
          <cell r="C1932">
            <v>4</v>
          </cell>
        </row>
        <row r="1933">
          <cell r="B1933">
            <v>40282</v>
          </cell>
          <cell r="C1933">
            <v>4</v>
          </cell>
        </row>
        <row r="1934">
          <cell r="B1934">
            <v>40283</v>
          </cell>
          <cell r="C1934">
            <v>4</v>
          </cell>
        </row>
        <row r="1935">
          <cell r="B1935">
            <v>40284</v>
          </cell>
          <cell r="C1935">
            <v>4</v>
          </cell>
        </row>
        <row r="1936">
          <cell r="B1936">
            <v>40285</v>
          </cell>
          <cell r="C1936">
            <v>4</v>
          </cell>
        </row>
        <row r="1937">
          <cell r="B1937">
            <v>40286</v>
          </cell>
          <cell r="C1937">
            <v>4</v>
          </cell>
        </row>
        <row r="1938">
          <cell r="B1938">
            <v>40287</v>
          </cell>
          <cell r="C1938">
            <v>4</v>
          </cell>
        </row>
        <row r="1939">
          <cell r="B1939">
            <v>40288</v>
          </cell>
          <cell r="C1939">
            <v>4</v>
          </cell>
        </row>
        <row r="1940">
          <cell r="B1940">
            <v>40289</v>
          </cell>
          <cell r="C1940">
            <v>4</v>
          </cell>
        </row>
        <row r="1941">
          <cell r="B1941">
            <v>40290</v>
          </cell>
          <cell r="C1941">
            <v>4</v>
          </cell>
        </row>
        <row r="1942">
          <cell r="B1942">
            <v>40291</v>
          </cell>
          <cell r="C1942">
            <v>4</v>
          </cell>
        </row>
        <row r="1943">
          <cell r="B1943">
            <v>40292</v>
          </cell>
          <cell r="C1943">
            <v>4</v>
          </cell>
        </row>
        <row r="1944">
          <cell r="B1944">
            <v>40293</v>
          </cell>
          <cell r="C1944">
            <v>4</v>
          </cell>
        </row>
        <row r="1945">
          <cell r="B1945">
            <v>40294</v>
          </cell>
          <cell r="C1945">
            <v>4</v>
          </cell>
        </row>
        <row r="1946">
          <cell r="B1946">
            <v>40295</v>
          </cell>
          <cell r="C1946">
            <v>4</v>
          </cell>
        </row>
        <row r="1947">
          <cell r="B1947">
            <v>40296</v>
          </cell>
          <cell r="C1947">
            <v>4</v>
          </cell>
        </row>
        <row r="1948">
          <cell r="B1948">
            <v>40297</v>
          </cell>
          <cell r="C1948">
            <v>4</v>
          </cell>
        </row>
        <row r="1949">
          <cell r="B1949">
            <v>40298</v>
          </cell>
          <cell r="C1949">
            <v>4</v>
          </cell>
        </row>
        <row r="1950">
          <cell r="B1950">
            <v>40299</v>
          </cell>
          <cell r="C1950">
            <v>5</v>
          </cell>
        </row>
        <row r="1951">
          <cell r="B1951">
            <v>40300</v>
          </cell>
          <cell r="C1951">
            <v>5</v>
          </cell>
        </row>
        <row r="1952">
          <cell r="B1952">
            <v>40301</v>
          </cell>
          <cell r="C1952">
            <v>5</v>
          </cell>
        </row>
        <row r="1953">
          <cell r="B1953">
            <v>40302</v>
          </cell>
          <cell r="C1953">
            <v>5</v>
          </cell>
        </row>
        <row r="1954">
          <cell r="B1954">
            <v>40303</v>
          </cell>
          <cell r="C1954">
            <v>5</v>
          </cell>
        </row>
        <row r="1955">
          <cell r="B1955">
            <v>40304</v>
          </cell>
          <cell r="C1955">
            <v>5</v>
          </cell>
        </row>
        <row r="1956">
          <cell r="B1956">
            <v>40305</v>
          </cell>
          <cell r="C1956">
            <v>5</v>
          </cell>
        </row>
        <row r="1957">
          <cell r="B1957">
            <v>40306</v>
          </cell>
          <cell r="C1957">
            <v>5</v>
          </cell>
        </row>
        <row r="1958">
          <cell r="B1958">
            <v>40307</v>
          </cell>
          <cell r="C1958">
            <v>5</v>
          </cell>
        </row>
        <row r="1959">
          <cell r="B1959">
            <v>40308</v>
          </cell>
          <cell r="C1959">
            <v>5</v>
          </cell>
        </row>
        <row r="1960">
          <cell r="B1960">
            <v>40309</v>
          </cell>
          <cell r="C1960">
            <v>5</v>
          </cell>
        </row>
        <row r="1961">
          <cell r="B1961">
            <v>40310</v>
          </cell>
          <cell r="C1961">
            <v>5</v>
          </cell>
        </row>
        <row r="1962">
          <cell r="B1962">
            <v>40311</v>
          </cell>
          <cell r="C1962">
            <v>5</v>
          </cell>
        </row>
        <row r="1963">
          <cell r="B1963">
            <v>40312</v>
          </cell>
          <cell r="C1963">
            <v>5</v>
          </cell>
        </row>
        <row r="1964">
          <cell r="B1964">
            <v>40313</v>
          </cell>
          <cell r="C1964">
            <v>5</v>
          </cell>
        </row>
        <row r="1965">
          <cell r="B1965">
            <v>40314</v>
          </cell>
          <cell r="C1965">
            <v>5</v>
          </cell>
        </row>
        <row r="1966">
          <cell r="B1966">
            <v>40315</v>
          </cell>
          <cell r="C1966">
            <v>5</v>
          </cell>
        </row>
        <row r="1967">
          <cell r="B1967">
            <v>40316</v>
          </cell>
          <cell r="C1967">
            <v>5</v>
          </cell>
        </row>
        <row r="1968">
          <cell r="B1968">
            <v>40317</v>
          </cell>
          <cell r="C1968">
            <v>5</v>
          </cell>
        </row>
        <row r="1969">
          <cell r="B1969">
            <v>40318</v>
          </cell>
          <cell r="C1969">
            <v>5</v>
          </cell>
        </row>
        <row r="1970">
          <cell r="B1970">
            <v>40319</v>
          </cell>
          <cell r="C1970">
            <v>5</v>
          </cell>
        </row>
        <row r="1971">
          <cell r="B1971">
            <v>40320</v>
          </cell>
          <cell r="C1971">
            <v>5</v>
          </cell>
        </row>
        <row r="1972">
          <cell r="B1972">
            <v>40321</v>
          </cell>
          <cell r="C1972">
            <v>5</v>
          </cell>
        </row>
        <row r="1973">
          <cell r="B1973">
            <v>40322</v>
          </cell>
          <cell r="C1973">
            <v>5</v>
          </cell>
        </row>
        <row r="1974">
          <cell r="B1974">
            <v>40323</v>
          </cell>
          <cell r="C1974">
            <v>5</v>
          </cell>
        </row>
        <row r="1975">
          <cell r="B1975">
            <v>40324</v>
          </cell>
          <cell r="C1975">
            <v>5</v>
          </cell>
        </row>
        <row r="1976">
          <cell r="B1976">
            <v>40325</v>
          </cell>
          <cell r="C1976">
            <v>5</v>
          </cell>
        </row>
        <row r="1977">
          <cell r="B1977">
            <v>40326</v>
          </cell>
          <cell r="C1977">
            <v>5</v>
          </cell>
        </row>
        <row r="1978">
          <cell r="B1978">
            <v>40327</v>
          </cell>
          <cell r="C1978">
            <v>5</v>
          </cell>
        </row>
        <row r="1979">
          <cell r="B1979">
            <v>40328</v>
          </cell>
          <cell r="C1979">
            <v>5</v>
          </cell>
        </row>
        <row r="1980">
          <cell r="B1980">
            <v>40329</v>
          </cell>
          <cell r="C1980">
            <v>5</v>
          </cell>
        </row>
        <row r="1981">
          <cell r="B1981">
            <v>40330</v>
          </cell>
          <cell r="C1981">
            <v>6</v>
          </cell>
        </row>
        <row r="1982">
          <cell r="B1982">
            <v>40331</v>
          </cell>
          <cell r="C1982">
            <v>6</v>
          </cell>
        </row>
        <row r="1983">
          <cell r="B1983">
            <v>40332</v>
          </cell>
          <cell r="C1983">
            <v>6</v>
          </cell>
        </row>
        <row r="1984">
          <cell r="B1984">
            <v>40333</v>
          </cell>
          <cell r="C1984">
            <v>6</v>
          </cell>
        </row>
        <row r="1985">
          <cell r="B1985">
            <v>40334</v>
          </cell>
          <cell r="C1985">
            <v>6</v>
          </cell>
        </row>
        <row r="1986">
          <cell r="B1986">
            <v>40335</v>
          </cell>
          <cell r="C1986">
            <v>6</v>
          </cell>
        </row>
        <row r="1987">
          <cell r="B1987">
            <v>40336</v>
          </cell>
          <cell r="C1987">
            <v>6</v>
          </cell>
        </row>
        <row r="1988">
          <cell r="B1988">
            <v>40337</v>
          </cell>
          <cell r="C1988">
            <v>6</v>
          </cell>
        </row>
        <row r="1989">
          <cell r="B1989">
            <v>40338</v>
          </cell>
          <cell r="C1989">
            <v>6</v>
          </cell>
        </row>
        <row r="1990">
          <cell r="B1990">
            <v>40339</v>
          </cell>
          <cell r="C1990">
            <v>6</v>
          </cell>
        </row>
        <row r="1991">
          <cell r="B1991">
            <v>40340</v>
          </cell>
          <cell r="C1991">
            <v>6</v>
          </cell>
        </row>
        <row r="1992">
          <cell r="B1992">
            <v>40341</v>
          </cell>
          <cell r="C1992">
            <v>6</v>
          </cell>
        </row>
        <row r="1993">
          <cell r="B1993">
            <v>40342</v>
          </cell>
          <cell r="C1993">
            <v>6</v>
          </cell>
        </row>
        <row r="1994">
          <cell r="B1994">
            <v>40343</v>
          </cell>
          <cell r="C1994">
            <v>6</v>
          </cell>
        </row>
        <row r="1995">
          <cell r="B1995">
            <v>40344</v>
          </cell>
          <cell r="C1995">
            <v>6</v>
          </cell>
        </row>
        <row r="1996">
          <cell r="B1996">
            <v>40345</v>
          </cell>
          <cell r="C1996">
            <v>6</v>
          </cell>
        </row>
        <row r="1997">
          <cell r="B1997">
            <v>40346</v>
          </cell>
          <cell r="C1997">
            <v>6</v>
          </cell>
        </row>
        <row r="1998">
          <cell r="B1998">
            <v>40347</v>
          </cell>
          <cell r="C1998">
            <v>6</v>
          </cell>
        </row>
        <row r="1999">
          <cell r="B1999">
            <v>40348</v>
          </cell>
          <cell r="C1999">
            <v>6</v>
          </cell>
        </row>
        <row r="2000">
          <cell r="B2000">
            <v>40349</v>
          </cell>
          <cell r="C2000">
            <v>6</v>
          </cell>
        </row>
        <row r="2001">
          <cell r="B2001">
            <v>40350</v>
          </cell>
          <cell r="C2001">
            <v>6</v>
          </cell>
        </row>
        <row r="2002">
          <cell r="B2002">
            <v>40351</v>
          </cell>
          <cell r="C2002">
            <v>6</v>
          </cell>
        </row>
        <row r="2003">
          <cell r="B2003">
            <v>40352</v>
          </cell>
          <cell r="C2003">
            <v>6</v>
          </cell>
        </row>
        <row r="2004">
          <cell r="B2004">
            <v>40353</v>
          </cell>
          <cell r="C2004">
            <v>6</v>
          </cell>
        </row>
        <row r="2005">
          <cell r="B2005">
            <v>40354</v>
          </cell>
          <cell r="C2005">
            <v>6</v>
          </cell>
        </row>
        <row r="2006">
          <cell r="B2006">
            <v>40355</v>
          </cell>
          <cell r="C2006">
            <v>6</v>
          </cell>
        </row>
        <row r="2007">
          <cell r="B2007">
            <v>40356</v>
          </cell>
          <cell r="C2007">
            <v>6</v>
          </cell>
        </row>
        <row r="2008">
          <cell r="B2008">
            <v>40357</v>
          </cell>
          <cell r="C2008">
            <v>6</v>
          </cell>
        </row>
        <row r="2009">
          <cell r="B2009">
            <v>40358</v>
          </cell>
          <cell r="C2009">
            <v>6</v>
          </cell>
        </row>
        <row r="2010">
          <cell r="B2010">
            <v>40359</v>
          </cell>
          <cell r="C2010">
            <v>6</v>
          </cell>
        </row>
        <row r="2011">
          <cell r="B2011">
            <v>40360</v>
          </cell>
          <cell r="C2011">
            <v>7</v>
          </cell>
        </row>
        <row r="2012">
          <cell r="B2012">
            <v>40361</v>
          </cell>
          <cell r="C2012">
            <v>7</v>
          </cell>
        </row>
        <row r="2013">
          <cell r="B2013">
            <v>40362</v>
          </cell>
          <cell r="C2013">
            <v>7</v>
          </cell>
        </row>
        <row r="2014">
          <cell r="B2014">
            <v>40363</v>
          </cell>
          <cell r="C2014">
            <v>7</v>
          </cell>
        </row>
        <row r="2015">
          <cell r="B2015">
            <v>40364</v>
          </cell>
          <cell r="C2015">
            <v>7</v>
          </cell>
        </row>
        <row r="2016">
          <cell r="B2016">
            <v>40365</v>
          </cell>
          <cell r="C2016">
            <v>7</v>
          </cell>
        </row>
        <row r="2017">
          <cell r="B2017">
            <v>40366</v>
          </cell>
          <cell r="C2017">
            <v>7</v>
          </cell>
        </row>
        <row r="2018">
          <cell r="B2018">
            <v>40367</v>
          </cell>
          <cell r="C2018">
            <v>7</v>
          </cell>
        </row>
        <row r="2019">
          <cell r="B2019">
            <v>40368</v>
          </cell>
          <cell r="C2019">
            <v>7</v>
          </cell>
        </row>
        <row r="2020">
          <cell r="B2020">
            <v>40369</v>
          </cell>
          <cell r="C2020">
            <v>7</v>
          </cell>
        </row>
        <row r="2021">
          <cell r="B2021">
            <v>40370</v>
          </cell>
          <cell r="C2021">
            <v>7</v>
          </cell>
        </row>
        <row r="2022">
          <cell r="B2022">
            <v>40371</v>
          </cell>
          <cell r="C2022">
            <v>7</v>
          </cell>
        </row>
        <row r="2023">
          <cell r="B2023">
            <v>40372</v>
          </cell>
          <cell r="C2023">
            <v>7</v>
          </cell>
        </row>
        <row r="2024">
          <cell r="B2024">
            <v>40373</v>
          </cell>
          <cell r="C2024">
            <v>7</v>
          </cell>
        </row>
        <row r="2025">
          <cell r="B2025">
            <v>40374</v>
          </cell>
          <cell r="C2025">
            <v>7</v>
          </cell>
        </row>
        <row r="2026">
          <cell r="B2026">
            <v>40375</v>
          </cell>
          <cell r="C2026">
            <v>7</v>
          </cell>
        </row>
        <row r="2027">
          <cell r="B2027">
            <v>40376</v>
          </cell>
          <cell r="C2027">
            <v>7</v>
          </cell>
        </row>
        <row r="2028">
          <cell r="B2028">
            <v>40377</v>
          </cell>
          <cell r="C2028">
            <v>7</v>
          </cell>
        </row>
        <row r="2029">
          <cell r="B2029">
            <v>40378</v>
          </cell>
          <cell r="C2029">
            <v>7</v>
          </cell>
        </row>
        <row r="2030">
          <cell r="B2030">
            <v>40379</v>
          </cell>
          <cell r="C2030">
            <v>7</v>
          </cell>
        </row>
        <row r="2031">
          <cell r="B2031">
            <v>40380</v>
          </cell>
          <cell r="C2031">
            <v>7</v>
          </cell>
        </row>
        <row r="2032">
          <cell r="B2032">
            <v>40381</v>
          </cell>
          <cell r="C2032">
            <v>7</v>
          </cell>
        </row>
        <row r="2033">
          <cell r="B2033">
            <v>40382</v>
          </cell>
          <cell r="C2033">
            <v>7</v>
          </cell>
        </row>
        <row r="2034">
          <cell r="B2034">
            <v>40383</v>
          </cell>
          <cell r="C2034">
            <v>7</v>
          </cell>
        </row>
        <row r="2035">
          <cell r="B2035">
            <v>40384</v>
          </cell>
          <cell r="C2035">
            <v>7</v>
          </cell>
        </row>
        <row r="2036">
          <cell r="B2036">
            <v>40385</v>
          </cell>
          <cell r="C2036">
            <v>7</v>
          </cell>
        </row>
        <row r="2037">
          <cell r="B2037">
            <v>40386</v>
          </cell>
          <cell r="C2037">
            <v>7</v>
          </cell>
        </row>
        <row r="2038">
          <cell r="B2038">
            <v>40387</v>
          </cell>
          <cell r="C2038">
            <v>7</v>
          </cell>
        </row>
        <row r="2039">
          <cell r="B2039">
            <v>40388</v>
          </cell>
          <cell r="C2039">
            <v>7</v>
          </cell>
        </row>
        <row r="2040">
          <cell r="B2040">
            <v>40389</v>
          </cell>
          <cell r="C2040">
            <v>7</v>
          </cell>
        </row>
        <row r="2041">
          <cell r="B2041">
            <v>40390</v>
          </cell>
          <cell r="C2041">
            <v>7</v>
          </cell>
        </row>
        <row r="2042">
          <cell r="B2042">
            <v>40391</v>
          </cell>
          <cell r="C2042">
            <v>8</v>
          </cell>
        </row>
        <row r="2043">
          <cell r="B2043">
            <v>40392</v>
          </cell>
          <cell r="C2043">
            <v>8</v>
          </cell>
        </row>
        <row r="2044">
          <cell r="B2044">
            <v>40393</v>
          </cell>
          <cell r="C2044">
            <v>8</v>
          </cell>
        </row>
        <row r="2045">
          <cell r="B2045">
            <v>40394</v>
          </cell>
          <cell r="C2045">
            <v>8</v>
          </cell>
        </row>
        <row r="2046">
          <cell r="B2046">
            <v>40395</v>
          </cell>
          <cell r="C2046">
            <v>8</v>
          </cell>
        </row>
        <row r="2047">
          <cell r="B2047">
            <v>40396</v>
          </cell>
          <cell r="C2047">
            <v>8</v>
          </cell>
        </row>
        <row r="2048">
          <cell r="B2048">
            <v>40397</v>
          </cell>
          <cell r="C2048">
            <v>8</v>
          </cell>
        </row>
        <row r="2049">
          <cell r="B2049">
            <v>40398</v>
          </cell>
          <cell r="C2049">
            <v>8</v>
          </cell>
        </row>
        <row r="2050">
          <cell r="B2050">
            <v>40399</v>
          </cell>
          <cell r="C2050">
            <v>8</v>
          </cell>
        </row>
        <row r="2051">
          <cell r="B2051">
            <v>40400</v>
          </cell>
          <cell r="C2051">
            <v>8</v>
          </cell>
        </row>
        <row r="2052">
          <cell r="B2052">
            <v>40401</v>
          </cell>
          <cell r="C2052">
            <v>8</v>
          </cell>
        </row>
        <row r="2053">
          <cell r="B2053">
            <v>40402</v>
          </cell>
          <cell r="C2053">
            <v>8</v>
          </cell>
        </row>
        <row r="2054">
          <cell r="B2054">
            <v>40403</v>
          </cell>
          <cell r="C2054">
            <v>8</v>
          </cell>
        </row>
        <row r="2055">
          <cell r="B2055">
            <v>40404</v>
          </cell>
          <cell r="C2055">
            <v>8</v>
          </cell>
        </row>
        <row r="2056">
          <cell r="B2056">
            <v>40405</v>
          </cell>
          <cell r="C2056">
            <v>8</v>
          </cell>
        </row>
        <row r="2057">
          <cell r="B2057">
            <v>40406</v>
          </cell>
          <cell r="C2057">
            <v>8</v>
          </cell>
        </row>
        <row r="2058">
          <cell r="B2058">
            <v>40407</v>
          </cell>
          <cell r="C2058">
            <v>8</v>
          </cell>
        </row>
        <row r="2059">
          <cell r="B2059">
            <v>40408</v>
          </cell>
          <cell r="C2059">
            <v>8</v>
          </cell>
        </row>
        <row r="2060">
          <cell r="B2060">
            <v>40409</v>
          </cell>
          <cell r="C2060">
            <v>8</v>
          </cell>
        </row>
        <row r="2061">
          <cell r="B2061">
            <v>40410</v>
          </cell>
          <cell r="C2061">
            <v>8</v>
          </cell>
        </row>
        <row r="2062">
          <cell r="B2062">
            <v>40411</v>
          </cell>
          <cell r="C2062">
            <v>8</v>
          </cell>
        </row>
        <row r="2063">
          <cell r="B2063">
            <v>40412</v>
          </cell>
          <cell r="C2063">
            <v>8</v>
          </cell>
        </row>
        <row r="2064">
          <cell r="B2064">
            <v>40413</v>
          </cell>
          <cell r="C2064">
            <v>8</v>
          </cell>
        </row>
        <row r="2065">
          <cell r="B2065">
            <v>40414</v>
          </cell>
          <cell r="C2065">
            <v>8</v>
          </cell>
        </row>
        <row r="2066">
          <cell r="B2066">
            <v>40415</v>
          </cell>
          <cell r="C2066">
            <v>8</v>
          </cell>
        </row>
        <row r="2067">
          <cell r="B2067">
            <v>40416</v>
          </cell>
          <cell r="C2067">
            <v>8</v>
          </cell>
        </row>
        <row r="2068">
          <cell r="B2068">
            <v>40417</v>
          </cell>
          <cell r="C2068">
            <v>8</v>
          </cell>
        </row>
        <row r="2069">
          <cell r="B2069">
            <v>40418</v>
          </cell>
          <cell r="C2069">
            <v>8</v>
          </cell>
        </row>
        <row r="2070">
          <cell r="B2070">
            <v>40419</v>
          </cell>
          <cell r="C2070">
            <v>8</v>
          </cell>
        </row>
        <row r="2071">
          <cell r="B2071">
            <v>40420</v>
          </cell>
          <cell r="C2071">
            <v>8</v>
          </cell>
        </row>
        <row r="2072">
          <cell r="B2072">
            <v>40421</v>
          </cell>
          <cell r="C2072">
            <v>8</v>
          </cell>
        </row>
        <row r="2073">
          <cell r="B2073">
            <v>40422</v>
          </cell>
          <cell r="C2073">
            <v>9</v>
          </cell>
        </row>
        <row r="2074">
          <cell r="B2074">
            <v>40423</v>
          </cell>
          <cell r="C2074">
            <v>9</v>
          </cell>
        </row>
        <row r="2075">
          <cell r="B2075">
            <v>40424</v>
          </cell>
          <cell r="C2075">
            <v>9</v>
          </cell>
        </row>
        <row r="2076">
          <cell r="B2076">
            <v>40425</v>
          </cell>
          <cell r="C2076">
            <v>9</v>
          </cell>
        </row>
        <row r="2077">
          <cell r="B2077">
            <v>40426</v>
          </cell>
          <cell r="C2077">
            <v>9</v>
          </cell>
        </row>
        <row r="2078">
          <cell r="B2078">
            <v>40427</v>
          </cell>
          <cell r="C2078">
            <v>9</v>
          </cell>
        </row>
        <row r="2079">
          <cell r="B2079">
            <v>40428</v>
          </cell>
          <cell r="C2079">
            <v>9</v>
          </cell>
        </row>
        <row r="2080">
          <cell r="B2080">
            <v>40429</v>
          </cell>
          <cell r="C2080">
            <v>9</v>
          </cell>
        </row>
        <row r="2081">
          <cell r="B2081">
            <v>40430</v>
          </cell>
          <cell r="C2081">
            <v>9</v>
          </cell>
        </row>
        <row r="2082">
          <cell r="B2082">
            <v>40431</v>
          </cell>
          <cell r="C2082">
            <v>9</v>
          </cell>
        </row>
        <row r="2083">
          <cell r="B2083">
            <v>40432</v>
          </cell>
          <cell r="C2083">
            <v>9</v>
          </cell>
        </row>
        <row r="2084">
          <cell r="B2084">
            <v>40433</v>
          </cell>
          <cell r="C2084">
            <v>9</v>
          </cell>
        </row>
        <row r="2085">
          <cell r="B2085">
            <v>40434</v>
          </cell>
          <cell r="C2085">
            <v>9</v>
          </cell>
        </row>
        <row r="2086">
          <cell r="B2086">
            <v>40435</v>
          </cell>
          <cell r="C2086">
            <v>9</v>
          </cell>
        </row>
        <row r="2087">
          <cell r="B2087">
            <v>40436</v>
          </cell>
          <cell r="C2087">
            <v>9</v>
          </cell>
        </row>
        <row r="2088">
          <cell r="B2088">
            <v>40437</v>
          </cell>
          <cell r="C2088">
            <v>9</v>
          </cell>
        </row>
        <row r="2089">
          <cell r="B2089">
            <v>40438</v>
          </cell>
          <cell r="C2089">
            <v>9</v>
          </cell>
        </row>
        <row r="2090">
          <cell r="B2090">
            <v>40439</v>
          </cell>
          <cell r="C2090">
            <v>9</v>
          </cell>
        </row>
        <row r="2091">
          <cell r="B2091">
            <v>40440</v>
          </cell>
          <cell r="C2091">
            <v>9</v>
          </cell>
        </row>
        <row r="2092">
          <cell r="B2092">
            <v>40441</v>
          </cell>
          <cell r="C2092">
            <v>9</v>
          </cell>
        </row>
        <row r="2093">
          <cell r="B2093">
            <v>40442</v>
          </cell>
          <cell r="C2093">
            <v>9</v>
          </cell>
        </row>
        <row r="2094">
          <cell r="B2094">
            <v>40443</v>
          </cell>
          <cell r="C2094">
            <v>9</v>
          </cell>
        </row>
        <row r="2095">
          <cell r="B2095">
            <v>40444</v>
          </cell>
          <cell r="C2095">
            <v>9</v>
          </cell>
        </row>
        <row r="2096">
          <cell r="B2096">
            <v>40445</v>
          </cell>
          <cell r="C2096">
            <v>9</v>
          </cell>
        </row>
        <row r="2097">
          <cell r="B2097">
            <v>40446</v>
          </cell>
          <cell r="C2097">
            <v>9</v>
          </cell>
        </row>
        <row r="2098">
          <cell r="B2098">
            <v>40447</v>
          </cell>
          <cell r="C2098">
            <v>9</v>
          </cell>
        </row>
        <row r="2099">
          <cell r="B2099">
            <v>40448</v>
          </cell>
          <cell r="C2099">
            <v>9</v>
          </cell>
        </row>
        <row r="2100">
          <cell r="B2100">
            <v>40449</v>
          </cell>
          <cell r="C2100">
            <v>9</v>
          </cell>
        </row>
        <row r="2101">
          <cell r="B2101">
            <v>40450</v>
          </cell>
          <cell r="C2101">
            <v>9</v>
          </cell>
        </row>
        <row r="2102">
          <cell r="B2102">
            <v>40451</v>
          </cell>
          <cell r="C2102">
            <v>9</v>
          </cell>
        </row>
        <row r="2103">
          <cell r="B2103">
            <v>40452</v>
          </cell>
          <cell r="C2103">
            <v>10</v>
          </cell>
        </row>
        <row r="2104">
          <cell r="B2104">
            <v>40453</v>
          </cell>
          <cell r="C2104">
            <v>10</v>
          </cell>
        </row>
        <row r="2105">
          <cell r="B2105">
            <v>40454</v>
          </cell>
          <cell r="C2105">
            <v>10</v>
          </cell>
        </row>
        <row r="2106">
          <cell r="B2106">
            <v>40455</v>
          </cell>
          <cell r="C2106">
            <v>10</v>
          </cell>
        </row>
        <row r="2107">
          <cell r="B2107">
            <v>40456</v>
          </cell>
          <cell r="C2107">
            <v>10</v>
          </cell>
        </row>
        <row r="2108">
          <cell r="B2108">
            <v>40457</v>
          </cell>
          <cell r="C2108">
            <v>10</v>
          </cell>
        </row>
        <row r="2109">
          <cell r="B2109">
            <v>40458</v>
          </cell>
          <cell r="C2109">
            <v>10</v>
          </cell>
        </row>
        <row r="2110">
          <cell r="B2110">
            <v>40459</v>
          </cell>
          <cell r="C2110">
            <v>10</v>
          </cell>
        </row>
        <row r="2111">
          <cell r="B2111">
            <v>40460</v>
          </cell>
          <cell r="C2111">
            <v>10</v>
          </cell>
        </row>
        <row r="2112">
          <cell r="B2112">
            <v>40461</v>
          </cell>
          <cell r="C2112">
            <v>10</v>
          </cell>
        </row>
        <row r="2113">
          <cell r="B2113">
            <v>40462</v>
          </cell>
          <cell r="C2113">
            <v>10</v>
          </cell>
        </row>
        <row r="2114">
          <cell r="B2114">
            <v>40463</v>
          </cell>
          <cell r="C2114">
            <v>10</v>
          </cell>
        </row>
        <row r="2115">
          <cell r="B2115">
            <v>40464</v>
          </cell>
          <cell r="C2115">
            <v>10</v>
          </cell>
        </row>
        <row r="2116">
          <cell r="B2116">
            <v>40465</v>
          </cell>
          <cell r="C2116">
            <v>10</v>
          </cell>
        </row>
        <row r="2117">
          <cell r="B2117">
            <v>40466</v>
          </cell>
          <cell r="C2117">
            <v>10</v>
          </cell>
        </row>
        <row r="2118">
          <cell r="B2118">
            <v>40467</v>
          </cell>
          <cell r="C2118">
            <v>10</v>
          </cell>
        </row>
        <row r="2119">
          <cell r="B2119">
            <v>40468</v>
          </cell>
          <cell r="C2119">
            <v>10</v>
          </cell>
        </row>
        <row r="2120">
          <cell r="B2120">
            <v>40469</v>
          </cell>
          <cell r="C2120">
            <v>10</v>
          </cell>
        </row>
        <row r="2121">
          <cell r="B2121">
            <v>40470</v>
          </cell>
          <cell r="C2121">
            <v>10</v>
          </cell>
        </row>
        <row r="2122">
          <cell r="B2122">
            <v>40471</v>
          </cell>
          <cell r="C2122">
            <v>10</v>
          </cell>
        </row>
        <row r="2123">
          <cell r="B2123">
            <v>40472</v>
          </cell>
          <cell r="C2123">
            <v>10</v>
          </cell>
        </row>
        <row r="2124">
          <cell r="B2124">
            <v>40473</v>
          </cell>
          <cell r="C2124">
            <v>10</v>
          </cell>
        </row>
        <row r="2125">
          <cell r="B2125">
            <v>40474</v>
          </cell>
          <cell r="C2125">
            <v>10</v>
          </cell>
        </row>
        <row r="2126">
          <cell r="B2126">
            <v>40475</v>
          </cell>
          <cell r="C2126">
            <v>10</v>
          </cell>
        </row>
        <row r="2127">
          <cell r="B2127">
            <v>40476</v>
          </cell>
          <cell r="C2127">
            <v>10</v>
          </cell>
        </row>
        <row r="2128">
          <cell r="B2128">
            <v>40477</v>
          </cell>
          <cell r="C2128">
            <v>10</v>
          </cell>
        </row>
        <row r="2129">
          <cell r="B2129">
            <v>40478</v>
          </cell>
          <cell r="C2129">
            <v>10</v>
          </cell>
        </row>
        <row r="2130">
          <cell r="B2130">
            <v>40479</v>
          </cell>
          <cell r="C2130">
            <v>10</v>
          </cell>
        </row>
        <row r="2131">
          <cell r="B2131">
            <v>40480</v>
          </cell>
          <cell r="C2131">
            <v>10</v>
          </cell>
        </row>
        <row r="2132">
          <cell r="B2132">
            <v>40481</v>
          </cell>
          <cell r="C2132">
            <v>10</v>
          </cell>
        </row>
        <row r="2133">
          <cell r="B2133">
            <v>40482</v>
          </cell>
          <cell r="C2133">
            <v>10</v>
          </cell>
        </row>
        <row r="2134">
          <cell r="B2134">
            <v>40483</v>
          </cell>
          <cell r="C2134">
            <v>11</v>
          </cell>
        </row>
        <row r="2135">
          <cell r="B2135">
            <v>40484</v>
          </cell>
          <cell r="C2135">
            <v>11</v>
          </cell>
        </row>
        <row r="2136">
          <cell r="B2136">
            <v>40485</v>
          </cell>
          <cell r="C2136">
            <v>11</v>
          </cell>
        </row>
        <row r="2137">
          <cell r="B2137">
            <v>40486</v>
          </cell>
          <cell r="C2137">
            <v>11</v>
          </cell>
        </row>
        <row r="2138">
          <cell r="B2138">
            <v>40487</v>
          </cell>
          <cell r="C2138">
            <v>11</v>
          </cell>
        </row>
        <row r="2139">
          <cell r="B2139">
            <v>40488</v>
          </cell>
          <cell r="C2139">
            <v>11</v>
          </cell>
        </row>
        <row r="2140">
          <cell r="B2140">
            <v>40489</v>
          </cell>
          <cell r="C2140">
            <v>11</v>
          </cell>
        </row>
        <row r="2141">
          <cell r="B2141">
            <v>40490</v>
          </cell>
          <cell r="C2141">
            <v>11</v>
          </cell>
        </row>
        <row r="2142">
          <cell r="B2142">
            <v>40491</v>
          </cell>
          <cell r="C2142">
            <v>11</v>
          </cell>
        </row>
        <row r="2143">
          <cell r="B2143">
            <v>40492</v>
          </cell>
          <cell r="C2143">
            <v>11</v>
          </cell>
        </row>
        <row r="2144">
          <cell r="B2144">
            <v>40493</v>
          </cell>
          <cell r="C2144">
            <v>11</v>
          </cell>
        </row>
        <row r="2145">
          <cell r="B2145">
            <v>40494</v>
          </cell>
          <cell r="C2145">
            <v>11</v>
          </cell>
        </row>
        <row r="2146">
          <cell r="B2146">
            <v>40495</v>
          </cell>
          <cell r="C2146">
            <v>11</v>
          </cell>
        </row>
        <row r="2147">
          <cell r="B2147">
            <v>40496</v>
          </cell>
          <cell r="C2147">
            <v>11</v>
          </cell>
        </row>
        <row r="2148">
          <cell r="B2148">
            <v>40497</v>
          </cell>
          <cell r="C2148">
            <v>11</v>
          </cell>
        </row>
        <row r="2149">
          <cell r="B2149">
            <v>40498</v>
          </cell>
          <cell r="C2149">
            <v>11</v>
          </cell>
        </row>
        <row r="2150">
          <cell r="B2150">
            <v>40499</v>
          </cell>
          <cell r="C2150">
            <v>11</v>
          </cell>
        </row>
        <row r="2151">
          <cell r="B2151">
            <v>40500</v>
          </cell>
          <cell r="C2151">
            <v>11</v>
          </cell>
        </row>
        <row r="2152">
          <cell r="B2152">
            <v>40501</v>
          </cell>
          <cell r="C2152">
            <v>11</v>
          </cell>
        </row>
        <row r="2153">
          <cell r="B2153">
            <v>40502</v>
          </cell>
          <cell r="C2153">
            <v>11</v>
          </cell>
        </row>
        <row r="2154">
          <cell r="B2154">
            <v>40503</v>
          </cell>
          <cell r="C2154">
            <v>11</v>
          </cell>
        </row>
        <row r="2155">
          <cell r="B2155">
            <v>40504</v>
          </cell>
          <cell r="C2155">
            <v>11</v>
          </cell>
        </row>
        <row r="2156">
          <cell r="B2156">
            <v>40505</v>
          </cell>
          <cell r="C2156">
            <v>11</v>
          </cell>
        </row>
        <row r="2157">
          <cell r="B2157">
            <v>40506</v>
          </cell>
          <cell r="C2157">
            <v>11</v>
          </cell>
        </row>
        <row r="2158">
          <cell r="B2158">
            <v>40507</v>
          </cell>
          <cell r="C2158">
            <v>11</v>
          </cell>
        </row>
        <row r="2159">
          <cell r="B2159">
            <v>40508</v>
          </cell>
          <cell r="C2159">
            <v>11</v>
          </cell>
        </row>
        <row r="2160">
          <cell r="B2160">
            <v>40509</v>
          </cell>
          <cell r="C2160">
            <v>11</v>
          </cell>
        </row>
        <row r="2161">
          <cell r="B2161">
            <v>40510</v>
          </cell>
          <cell r="C2161">
            <v>11</v>
          </cell>
        </row>
        <row r="2162">
          <cell r="B2162">
            <v>40511</v>
          </cell>
          <cell r="C2162">
            <v>11</v>
          </cell>
        </row>
        <row r="2163">
          <cell r="B2163">
            <v>40512</v>
          </cell>
          <cell r="C2163">
            <v>11</v>
          </cell>
        </row>
        <row r="2164">
          <cell r="B2164">
            <v>40513</v>
          </cell>
          <cell r="C2164">
            <v>12</v>
          </cell>
        </row>
        <row r="2165">
          <cell r="B2165">
            <v>40514</v>
          </cell>
          <cell r="C2165">
            <v>12</v>
          </cell>
        </row>
        <row r="2166">
          <cell r="B2166">
            <v>40515</v>
          </cell>
          <cell r="C2166">
            <v>12</v>
          </cell>
        </row>
        <row r="2167">
          <cell r="B2167">
            <v>40516</v>
          </cell>
          <cell r="C2167">
            <v>12</v>
          </cell>
        </row>
        <row r="2168">
          <cell r="B2168">
            <v>40517</v>
          </cell>
          <cell r="C2168">
            <v>12</v>
          </cell>
        </row>
        <row r="2169">
          <cell r="B2169">
            <v>40518</v>
          </cell>
          <cell r="C2169">
            <v>12</v>
          </cell>
        </row>
        <row r="2170">
          <cell r="B2170">
            <v>40519</v>
          </cell>
          <cell r="C2170">
            <v>12</v>
          </cell>
        </row>
        <row r="2171">
          <cell r="B2171">
            <v>40520</v>
          </cell>
          <cell r="C2171">
            <v>12</v>
          </cell>
        </row>
        <row r="2172">
          <cell r="B2172">
            <v>40521</v>
          </cell>
          <cell r="C2172">
            <v>12</v>
          </cell>
        </row>
        <row r="2173">
          <cell r="B2173">
            <v>40522</v>
          </cell>
          <cell r="C2173">
            <v>12</v>
          </cell>
        </row>
        <row r="2174">
          <cell r="B2174">
            <v>40523</v>
          </cell>
          <cell r="C2174">
            <v>12</v>
          </cell>
        </row>
        <row r="2175">
          <cell r="B2175">
            <v>40524</v>
          </cell>
          <cell r="C2175">
            <v>12</v>
          </cell>
        </row>
        <row r="2176">
          <cell r="B2176">
            <v>40525</v>
          </cell>
          <cell r="C2176">
            <v>12</v>
          </cell>
        </row>
        <row r="2177">
          <cell r="B2177">
            <v>40526</v>
          </cell>
          <cell r="C2177">
            <v>12</v>
          </cell>
        </row>
        <row r="2178">
          <cell r="B2178">
            <v>40527</v>
          </cell>
          <cell r="C2178">
            <v>12</v>
          </cell>
        </row>
        <row r="2179">
          <cell r="B2179">
            <v>40528</v>
          </cell>
          <cell r="C2179">
            <v>12</v>
          </cell>
        </row>
        <row r="2180">
          <cell r="B2180">
            <v>40529</v>
          </cell>
          <cell r="C2180">
            <v>12</v>
          </cell>
        </row>
        <row r="2181">
          <cell r="B2181">
            <v>40530</v>
          </cell>
          <cell r="C2181">
            <v>12</v>
          </cell>
        </row>
        <row r="2182">
          <cell r="B2182">
            <v>40531</v>
          </cell>
          <cell r="C2182">
            <v>12</v>
          </cell>
        </row>
        <row r="2183">
          <cell r="B2183">
            <v>40532</v>
          </cell>
          <cell r="C2183">
            <v>12</v>
          </cell>
        </row>
        <row r="2184">
          <cell r="B2184">
            <v>40533</v>
          </cell>
          <cell r="C2184">
            <v>12</v>
          </cell>
        </row>
        <row r="2185">
          <cell r="B2185">
            <v>40534</v>
          </cell>
          <cell r="C2185">
            <v>12</v>
          </cell>
        </row>
        <row r="2186">
          <cell r="B2186">
            <v>40535</v>
          </cell>
          <cell r="C2186">
            <v>12</v>
          </cell>
        </row>
        <row r="2187">
          <cell r="B2187">
            <v>40536</v>
          </cell>
          <cell r="C2187">
            <v>12</v>
          </cell>
        </row>
        <row r="2188">
          <cell r="B2188">
            <v>40537</v>
          </cell>
          <cell r="C2188">
            <v>12</v>
          </cell>
        </row>
        <row r="2189">
          <cell r="B2189">
            <v>40538</v>
          </cell>
          <cell r="C2189">
            <v>12</v>
          </cell>
        </row>
        <row r="2190">
          <cell r="B2190">
            <v>40539</v>
          </cell>
          <cell r="C2190">
            <v>12</v>
          </cell>
        </row>
        <row r="2191">
          <cell r="B2191">
            <v>40540</v>
          </cell>
          <cell r="C2191">
            <v>12</v>
          </cell>
        </row>
        <row r="2192">
          <cell r="B2192">
            <v>40541</v>
          </cell>
          <cell r="C2192">
            <v>12</v>
          </cell>
        </row>
        <row r="2193">
          <cell r="B2193">
            <v>40542</v>
          </cell>
          <cell r="C2193">
            <v>12</v>
          </cell>
        </row>
        <row r="2194">
          <cell r="B2194">
            <v>40543</v>
          </cell>
          <cell r="C2194">
            <v>12</v>
          </cell>
        </row>
        <row r="2195">
          <cell r="B2195">
            <v>40544</v>
          </cell>
          <cell r="C2195">
            <v>1</v>
          </cell>
        </row>
        <row r="2196">
          <cell r="B2196">
            <v>40545</v>
          </cell>
          <cell r="C2196">
            <v>1</v>
          </cell>
        </row>
        <row r="2197">
          <cell r="B2197">
            <v>40546</v>
          </cell>
          <cell r="C2197">
            <v>1</v>
          </cell>
        </row>
        <row r="2198">
          <cell r="B2198">
            <v>40547</v>
          </cell>
          <cell r="C2198">
            <v>1</v>
          </cell>
        </row>
        <row r="2199">
          <cell r="B2199">
            <v>40548</v>
          </cell>
          <cell r="C2199">
            <v>1</v>
          </cell>
        </row>
        <row r="2200">
          <cell r="B2200">
            <v>40549</v>
          </cell>
          <cell r="C2200">
            <v>1</v>
          </cell>
        </row>
        <row r="2201">
          <cell r="B2201">
            <v>40550</v>
          </cell>
          <cell r="C2201">
            <v>1</v>
          </cell>
        </row>
        <row r="2202">
          <cell r="B2202">
            <v>40551</v>
          </cell>
          <cell r="C2202">
            <v>1</v>
          </cell>
        </row>
        <row r="2203">
          <cell r="B2203">
            <v>40552</v>
          </cell>
          <cell r="C2203">
            <v>1</v>
          </cell>
        </row>
        <row r="2204">
          <cell r="B2204">
            <v>40553</v>
          </cell>
          <cell r="C2204">
            <v>1</v>
          </cell>
        </row>
        <row r="2205">
          <cell r="B2205">
            <v>40554</v>
          </cell>
          <cell r="C2205">
            <v>1</v>
          </cell>
        </row>
        <row r="2206">
          <cell r="B2206">
            <v>40555</v>
          </cell>
          <cell r="C2206">
            <v>1</v>
          </cell>
        </row>
        <row r="2207">
          <cell r="B2207">
            <v>40556</v>
          </cell>
          <cell r="C2207">
            <v>1</v>
          </cell>
        </row>
        <row r="2208">
          <cell r="B2208">
            <v>40557</v>
          </cell>
          <cell r="C2208">
            <v>1</v>
          </cell>
        </row>
        <row r="2209">
          <cell r="B2209">
            <v>40558</v>
          </cell>
          <cell r="C2209">
            <v>1</v>
          </cell>
        </row>
        <row r="2210">
          <cell r="B2210">
            <v>40559</v>
          </cell>
          <cell r="C2210">
            <v>1</v>
          </cell>
        </row>
        <row r="2211">
          <cell r="B2211">
            <v>40560</v>
          </cell>
          <cell r="C2211">
            <v>1</v>
          </cell>
        </row>
        <row r="2212">
          <cell r="B2212">
            <v>40561</v>
          </cell>
          <cell r="C2212">
            <v>1</v>
          </cell>
        </row>
        <row r="2213">
          <cell r="B2213">
            <v>40562</v>
          </cell>
          <cell r="C2213">
            <v>1</v>
          </cell>
        </row>
        <row r="2214">
          <cell r="B2214">
            <v>40563</v>
          </cell>
          <cell r="C2214">
            <v>1</v>
          </cell>
        </row>
        <row r="2215">
          <cell r="B2215">
            <v>40564</v>
          </cell>
          <cell r="C2215">
            <v>1</v>
          </cell>
        </row>
        <row r="2216">
          <cell r="B2216">
            <v>40565</v>
          </cell>
          <cell r="C2216">
            <v>1</v>
          </cell>
        </row>
        <row r="2217">
          <cell r="B2217">
            <v>40566</v>
          </cell>
          <cell r="C2217">
            <v>1</v>
          </cell>
        </row>
        <row r="2218">
          <cell r="B2218">
            <v>40567</v>
          </cell>
          <cell r="C2218">
            <v>1</v>
          </cell>
        </row>
        <row r="2219">
          <cell r="B2219">
            <v>40568</v>
          </cell>
          <cell r="C2219">
            <v>1</v>
          </cell>
        </row>
        <row r="2220">
          <cell r="B2220">
            <v>40569</v>
          </cell>
          <cell r="C2220">
            <v>1</v>
          </cell>
        </row>
        <row r="2221">
          <cell r="B2221">
            <v>40570</v>
          </cell>
          <cell r="C2221">
            <v>1</v>
          </cell>
        </row>
        <row r="2222">
          <cell r="B2222">
            <v>40571</v>
          </cell>
          <cell r="C2222">
            <v>1</v>
          </cell>
        </row>
        <row r="2223">
          <cell r="B2223">
            <v>40572</v>
          </cell>
          <cell r="C2223">
            <v>1</v>
          </cell>
        </row>
        <row r="2224">
          <cell r="B2224">
            <v>40573</v>
          </cell>
          <cell r="C2224">
            <v>1</v>
          </cell>
        </row>
        <row r="2225">
          <cell r="B2225">
            <v>40574</v>
          </cell>
          <cell r="C2225">
            <v>1</v>
          </cell>
        </row>
        <row r="2226">
          <cell r="B2226">
            <v>40575</v>
          </cell>
          <cell r="C2226">
            <v>2</v>
          </cell>
        </row>
        <row r="2227">
          <cell r="B2227">
            <v>40576</v>
          </cell>
          <cell r="C2227">
            <v>2</v>
          </cell>
        </row>
        <row r="2228">
          <cell r="B2228">
            <v>40577</v>
          </cell>
          <cell r="C2228">
            <v>2</v>
          </cell>
        </row>
        <row r="2229">
          <cell r="B2229">
            <v>40578</v>
          </cell>
          <cell r="C2229">
            <v>2</v>
          </cell>
        </row>
        <row r="2230">
          <cell r="B2230">
            <v>40579</v>
          </cell>
          <cell r="C2230">
            <v>2</v>
          </cell>
        </row>
        <row r="2231">
          <cell r="B2231">
            <v>40580</v>
          </cell>
          <cell r="C2231">
            <v>2</v>
          </cell>
        </row>
        <row r="2232">
          <cell r="B2232">
            <v>40581</v>
          </cell>
          <cell r="C2232">
            <v>2</v>
          </cell>
        </row>
        <row r="2233">
          <cell r="B2233">
            <v>40582</v>
          </cell>
          <cell r="C2233">
            <v>2</v>
          </cell>
        </row>
        <row r="2234">
          <cell r="B2234">
            <v>40583</v>
          </cell>
          <cell r="C2234">
            <v>2</v>
          </cell>
        </row>
        <row r="2235">
          <cell r="B2235">
            <v>40584</v>
          </cell>
          <cell r="C2235">
            <v>2</v>
          </cell>
        </row>
        <row r="2236">
          <cell r="B2236">
            <v>40585</v>
          </cell>
          <cell r="C2236">
            <v>2</v>
          </cell>
        </row>
        <row r="2237">
          <cell r="B2237">
            <v>40586</v>
          </cell>
          <cell r="C2237">
            <v>2</v>
          </cell>
        </row>
        <row r="2238">
          <cell r="B2238">
            <v>40587</v>
          </cell>
          <cell r="C2238">
            <v>2</v>
          </cell>
        </row>
        <row r="2239">
          <cell r="B2239">
            <v>40588</v>
          </cell>
          <cell r="C2239">
            <v>2</v>
          </cell>
        </row>
        <row r="2240">
          <cell r="B2240">
            <v>40589</v>
          </cell>
          <cell r="C2240">
            <v>2</v>
          </cell>
        </row>
        <row r="2241">
          <cell r="B2241">
            <v>40590</v>
          </cell>
          <cell r="C2241">
            <v>2</v>
          </cell>
        </row>
        <row r="2242">
          <cell r="B2242">
            <v>40591</v>
          </cell>
          <cell r="C2242">
            <v>2</v>
          </cell>
        </row>
        <row r="2243">
          <cell r="B2243">
            <v>40592</v>
          </cell>
          <cell r="C2243">
            <v>2</v>
          </cell>
        </row>
        <row r="2244">
          <cell r="B2244">
            <v>40593</v>
          </cell>
          <cell r="C2244">
            <v>2</v>
          </cell>
        </row>
        <row r="2245">
          <cell r="B2245">
            <v>40594</v>
          </cell>
          <cell r="C2245">
            <v>2</v>
          </cell>
        </row>
        <row r="2246">
          <cell r="B2246">
            <v>40595</v>
          </cell>
          <cell r="C2246">
            <v>2</v>
          </cell>
        </row>
        <row r="2247">
          <cell r="B2247">
            <v>40596</v>
          </cell>
          <cell r="C2247">
            <v>2</v>
          </cell>
        </row>
        <row r="2248">
          <cell r="B2248">
            <v>40597</v>
          </cell>
          <cell r="C2248">
            <v>2</v>
          </cell>
        </row>
        <row r="2249">
          <cell r="B2249">
            <v>40598</v>
          </cell>
          <cell r="C2249">
            <v>2</v>
          </cell>
        </row>
        <row r="2250">
          <cell r="B2250">
            <v>40599</v>
          </cell>
          <cell r="C2250">
            <v>2</v>
          </cell>
        </row>
        <row r="2251">
          <cell r="B2251">
            <v>40600</v>
          </cell>
          <cell r="C2251">
            <v>2</v>
          </cell>
        </row>
        <row r="2252">
          <cell r="B2252">
            <v>40601</v>
          </cell>
          <cell r="C2252">
            <v>2</v>
          </cell>
        </row>
        <row r="2253">
          <cell r="B2253">
            <v>40602</v>
          </cell>
          <cell r="C2253">
            <v>2</v>
          </cell>
        </row>
        <row r="2254">
          <cell r="B2254">
            <v>40603</v>
          </cell>
          <cell r="C2254">
            <v>3</v>
          </cell>
        </row>
        <row r="2255">
          <cell r="B2255">
            <v>40604</v>
          </cell>
          <cell r="C2255">
            <v>3</v>
          </cell>
        </row>
        <row r="2256">
          <cell r="B2256">
            <v>40605</v>
          </cell>
          <cell r="C2256">
            <v>3</v>
          </cell>
        </row>
        <row r="2257">
          <cell r="B2257">
            <v>40606</v>
          </cell>
          <cell r="C2257">
            <v>3</v>
          </cell>
        </row>
        <row r="2258">
          <cell r="B2258">
            <v>40607</v>
          </cell>
          <cell r="C2258">
            <v>3</v>
          </cell>
        </row>
        <row r="2259">
          <cell r="B2259">
            <v>40608</v>
          </cell>
          <cell r="C2259">
            <v>3</v>
          </cell>
        </row>
        <row r="2260">
          <cell r="B2260">
            <v>40609</v>
          </cell>
          <cell r="C2260">
            <v>3</v>
          </cell>
        </row>
        <row r="2261">
          <cell r="B2261">
            <v>40610</v>
          </cell>
          <cell r="C2261">
            <v>3</v>
          </cell>
        </row>
        <row r="2262">
          <cell r="B2262">
            <v>40611</v>
          </cell>
          <cell r="C2262">
            <v>3</v>
          </cell>
        </row>
        <row r="2263">
          <cell r="B2263">
            <v>40612</v>
          </cell>
          <cell r="C2263">
            <v>3</v>
          </cell>
        </row>
        <row r="2264">
          <cell r="B2264">
            <v>40613</v>
          </cell>
          <cell r="C2264">
            <v>3</v>
          </cell>
        </row>
        <row r="2265">
          <cell r="B2265">
            <v>40614</v>
          </cell>
          <cell r="C2265">
            <v>3</v>
          </cell>
        </row>
        <row r="2266">
          <cell r="B2266">
            <v>40615</v>
          </cell>
          <cell r="C2266">
            <v>3</v>
          </cell>
        </row>
        <row r="2267">
          <cell r="B2267">
            <v>40616</v>
          </cell>
          <cell r="C2267">
            <v>3</v>
          </cell>
        </row>
        <row r="2268">
          <cell r="B2268">
            <v>40617</v>
          </cell>
          <cell r="C2268">
            <v>3</v>
          </cell>
        </row>
        <row r="2269">
          <cell r="B2269">
            <v>40618</v>
          </cell>
          <cell r="C2269">
            <v>3</v>
          </cell>
        </row>
        <row r="2270">
          <cell r="B2270">
            <v>40619</v>
          </cell>
          <cell r="C2270">
            <v>3</v>
          </cell>
        </row>
        <row r="2271">
          <cell r="B2271">
            <v>40620</v>
          </cell>
          <cell r="C2271">
            <v>3</v>
          </cell>
        </row>
        <row r="2272">
          <cell r="B2272">
            <v>40621</v>
          </cell>
          <cell r="C2272">
            <v>3</v>
          </cell>
        </row>
        <row r="2273">
          <cell r="B2273">
            <v>40622</v>
          </cell>
          <cell r="C2273">
            <v>3</v>
          </cell>
        </row>
        <row r="2274">
          <cell r="B2274">
            <v>40623</v>
          </cell>
          <cell r="C2274">
            <v>3</v>
          </cell>
        </row>
        <row r="2275">
          <cell r="B2275">
            <v>40624</v>
          </cell>
          <cell r="C2275">
            <v>3</v>
          </cell>
        </row>
        <row r="2276">
          <cell r="B2276">
            <v>40625</v>
          </cell>
          <cell r="C2276">
            <v>3</v>
          </cell>
        </row>
        <row r="2277">
          <cell r="B2277">
            <v>40626</v>
          </cell>
          <cell r="C2277">
            <v>3</v>
          </cell>
        </row>
        <row r="2278">
          <cell r="B2278">
            <v>40627</v>
          </cell>
          <cell r="C2278">
            <v>3</v>
          </cell>
        </row>
        <row r="2279">
          <cell r="B2279">
            <v>40628</v>
          </cell>
          <cell r="C2279">
            <v>3</v>
          </cell>
        </row>
        <row r="2280">
          <cell r="B2280">
            <v>40629</v>
          </cell>
          <cell r="C2280">
            <v>3</v>
          </cell>
        </row>
        <row r="2281">
          <cell r="B2281">
            <v>40630</v>
          </cell>
          <cell r="C2281">
            <v>3</v>
          </cell>
        </row>
        <row r="2282">
          <cell r="B2282">
            <v>40631</v>
          </cell>
          <cell r="C2282">
            <v>3</v>
          </cell>
        </row>
        <row r="2283">
          <cell r="B2283">
            <v>40632</v>
          </cell>
          <cell r="C2283">
            <v>3</v>
          </cell>
        </row>
        <row r="2284">
          <cell r="B2284">
            <v>40633</v>
          </cell>
          <cell r="C2284">
            <v>3</v>
          </cell>
        </row>
        <row r="2285">
          <cell r="B2285">
            <v>40634</v>
          </cell>
          <cell r="C2285">
            <v>4</v>
          </cell>
        </row>
        <row r="2286">
          <cell r="B2286">
            <v>40635</v>
          </cell>
          <cell r="C2286">
            <v>4</v>
          </cell>
        </row>
        <row r="2287">
          <cell r="B2287">
            <v>40636</v>
          </cell>
          <cell r="C2287">
            <v>4</v>
          </cell>
        </row>
        <row r="2288">
          <cell r="B2288">
            <v>40637</v>
          </cell>
          <cell r="C2288">
            <v>4</v>
          </cell>
        </row>
        <row r="2289">
          <cell r="B2289">
            <v>40638</v>
          </cell>
          <cell r="C2289">
            <v>4</v>
          </cell>
        </row>
        <row r="2290">
          <cell r="B2290">
            <v>40639</v>
          </cell>
          <cell r="C2290">
            <v>4</v>
          </cell>
        </row>
        <row r="2291">
          <cell r="B2291">
            <v>40640</v>
          </cell>
          <cell r="C2291">
            <v>4</v>
          </cell>
        </row>
        <row r="2292">
          <cell r="B2292">
            <v>40641</v>
          </cell>
          <cell r="C2292">
            <v>4</v>
          </cell>
        </row>
        <row r="2293">
          <cell r="B2293">
            <v>40642</v>
          </cell>
          <cell r="C2293">
            <v>4</v>
          </cell>
        </row>
        <row r="2294">
          <cell r="B2294">
            <v>40643</v>
          </cell>
          <cell r="C2294">
            <v>4</v>
          </cell>
        </row>
        <row r="2295">
          <cell r="B2295">
            <v>40644</v>
          </cell>
          <cell r="C2295">
            <v>4</v>
          </cell>
        </row>
        <row r="2296">
          <cell r="B2296">
            <v>40645</v>
          </cell>
          <cell r="C2296">
            <v>4</v>
          </cell>
        </row>
        <row r="2297">
          <cell r="B2297">
            <v>40646</v>
          </cell>
          <cell r="C2297">
            <v>4</v>
          </cell>
        </row>
        <row r="2298">
          <cell r="B2298">
            <v>40647</v>
          </cell>
          <cell r="C2298">
            <v>4</v>
          </cell>
        </row>
        <row r="2299">
          <cell r="B2299">
            <v>40648</v>
          </cell>
          <cell r="C2299">
            <v>4</v>
          </cell>
        </row>
        <row r="2300">
          <cell r="B2300">
            <v>40649</v>
          </cell>
          <cell r="C2300">
            <v>4</v>
          </cell>
        </row>
        <row r="2301">
          <cell r="B2301">
            <v>40650</v>
          </cell>
          <cell r="C2301">
            <v>4</v>
          </cell>
        </row>
        <row r="2302">
          <cell r="B2302">
            <v>40651</v>
          </cell>
          <cell r="C2302">
            <v>4</v>
          </cell>
        </row>
        <row r="2303">
          <cell r="B2303">
            <v>40652</v>
          </cell>
          <cell r="C2303">
            <v>4</v>
          </cell>
        </row>
        <row r="2304">
          <cell r="B2304">
            <v>40653</v>
          </cell>
          <cell r="C2304">
            <v>4</v>
          </cell>
        </row>
        <row r="2305">
          <cell r="B2305">
            <v>40654</v>
          </cell>
          <cell r="C2305">
            <v>4</v>
          </cell>
        </row>
        <row r="2306">
          <cell r="B2306">
            <v>40655</v>
          </cell>
          <cell r="C2306">
            <v>4</v>
          </cell>
        </row>
        <row r="2307">
          <cell r="B2307">
            <v>40656</v>
          </cell>
          <cell r="C2307">
            <v>4</v>
          </cell>
        </row>
        <row r="2308">
          <cell r="B2308">
            <v>40657</v>
          </cell>
          <cell r="C2308">
            <v>4</v>
          </cell>
        </row>
        <row r="2309">
          <cell r="B2309">
            <v>40658</v>
          </cell>
          <cell r="C2309">
            <v>4</v>
          </cell>
        </row>
        <row r="2310">
          <cell r="B2310">
            <v>40659</v>
          </cell>
          <cell r="C2310">
            <v>4</v>
          </cell>
        </row>
        <row r="2311">
          <cell r="B2311">
            <v>40660</v>
          </cell>
          <cell r="C2311">
            <v>4</v>
          </cell>
        </row>
        <row r="2312">
          <cell r="B2312">
            <v>40661</v>
          </cell>
          <cell r="C2312">
            <v>4</v>
          </cell>
        </row>
        <row r="2313">
          <cell r="B2313">
            <v>40662</v>
          </cell>
          <cell r="C2313">
            <v>4</v>
          </cell>
        </row>
        <row r="2314">
          <cell r="B2314">
            <v>40663</v>
          </cell>
          <cell r="C2314">
            <v>4</v>
          </cell>
        </row>
        <row r="2315">
          <cell r="B2315">
            <v>40664</v>
          </cell>
          <cell r="C2315">
            <v>5</v>
          </cell>
        </row>
        <row r="2316">
          <cell r="B2316">
            <v>40665</v>
          </cell>
          <cell r="C2316">
            <v>5</v>
          </cell>
        </row>
        <row r="2317">
          <cell r="B2317">
            <v>40666</v>
          </cell>
          <cell r="C2317">
            <v>5</v>
          </cell>
        </row>
        <row r="2318">
          <cell r="B2318">
            <v>40667</v>
          </cell>
          <cell r="C2318">
            <v>5</v>
          </cell>
        </row>
        <row r="2319">
          <cell r="B2319">
            <v>40668</v>
          </cell>
          <cell r="C2319">
            <v>5</v>
          </cell>
        </row>
        <row r="2320">
          <cell r="B2320">
            <v>40669</v>
          </cell>
          <cell r="C2320">
            <v>5</v>
          </cell>
        </row>
        <row r="2321">
          <cell r="B2321">
            <v>40670</v>
          </cell>
          <cell r="C2321">
            <v>5</v>
          </cell>
        </row>
        <row r="2322">
          <cell r="B2322">
            <v>40671</v>
          </cell>
          <cell r="C2322">
            <v>5</v>
          </cell>
        </row>
        <row r="2323">
          <cell r="B2323">
            <v>40672</v>
          </cell>
          <cell r="C2323">
            <v>5</v>
          </cell>
        </row>
        <row r="2324">
          <cell r="B2324">
            <v>40673</v>
          </cell>
          <cell r="C2324">
            <v>5</v>
          </cell>
        </row>
        <row r="2325">
          <cell r="B2325">
            <v>40674</v>
          </cell>
          <cell r="C2325">
            <v>5</v>
          </cell>
        </row>
        <row r="2326">
          <cell r="B2326">
            <v>40675</v>
          </cell>
          <cell r="C2326">
            <v>5</v>
          </cell>
        </row>
        <row r="2327">
          <cell r="B2327">
            <v>40676</v>
          </cell>
          <cell r="C2327">
            <v>5</v>
          </cell>
        </row>
        <row r="2328">
          <cell r="B2328">
            <v>40677</v>
          </cell>
          <cell r="C2328">
            <v>5</v>
          </cell>
        </row>
        <row r="2329">
          <cell r="B2329">
            <v>40678</v>
          </cell>
          <cell r="C2329">
            <v>5</v>
          </cell>
        </row>
        <row r="2330">
          <cell r="B2330">
            <v>40679</v>
          </cell>
          <cell r="C2330">
            <v>5</v>
          </cell>
        </row>
        <row r="2331">
          <cell r="B2331">
            <v>40680</v>
          </cell>
          <cell r="C2331">
            <v>5</v>
          </cell>
        </row>
        <row r="2332">
          <cell r="B2332">
            <v>40681</v>
          </cell>
          <cell r="C2332">
            <v>5</v>
          </cell>
        </row>
        <row r="2333">
          <cell r="B2333">
            <v>40682</v>
          </cell>
          <cell r="C2333">
            <v>5</v>
          </cell>
        </row>
        <row r="2334">
          <cell r="B2334">
            <v>40683</v>
          </cell>
          <cell r="C2334">
            <v>5</v>
          </cell>
        </row>
        <row r="2335">
          <cell r="B2335">
            <v>40684</v>
          </cell>
          <cell r="C2335">
            <v>5</v>
          </cell>
        </row>
        <row r="2336">
          <cell r="B2336">
            <v>40685</v>
          </cell>
          <cell r="C2336">
            <v>5</v>
          </cell>
        </row>
        <row r="2337">
          <cell r="B2337">
            <v>40686</v>
          </cell>
          <cell r="C2337">
            <v>5</v>
          </cell>
        </row>
        <row r="2338">
          <cell r="B2338">
            <v>40687</v>
          </cell>
          <cell r="C2338">
            <v>5</v>
          </cell>
        </row>
        <row r="2339">
          <cell r="B2339">
            <v>40688</v>
          </cell>
          <cell r="C2339">
            <v>5</v>
          </cell>
        </row>
        <row r="2340">
          <cell r="B2340">
            <v>40689</v>
          </cell>
          <cell r="C2340">
            <v>5</v>
          </cell>
        </row>
        <row r="2341">
          <cell r="B2341">
            <v>40690</v>
          </cell>
          <cell r="C2341">
            <v>5</v>
          </cell>
        </row>
        <row r="2342">
          <cell r="B2342">
            <v>40691</v>
          </cell>
          <cell r="C2342">
            <v>5</v>
          </cell>
        </row>
        <row r="2343">
          <cell r="B2343">
            <v>40692</v>
          </cell>
          <cell r="C2343">
            <v>5</v>
          </cell>
        </row>
        <row r="2344">
          <cell r="B2344">
            <v>40693</v>
          </cell>
          <cell r="C2344">
            <v>5</v>
          </cell>
        </row>
        <row r="2345">
          <cell r="B2345">
            <v>40694</v>
          </cell>
          <cell r="C2345">
            <v>5</v>
          </cell>
        </row>
        <row r="2346">
          <cell r="B2346">
            <v>40695</v>
          </cell>
          <cell r="C2346">
            <v>6</v>
          </cell>
        </row>
        <row r="2347">
          <cell r="B2347">
            <v>40696</v>
          </cell>
          <cell r="C2347">
            <v>6</v>
          </cell>
        </row>
        <row r="2348">
          <cell r="B2348">
            <v>40697</v>
          </cell>
          <cell r="C2348">
            <v>6</v>
          </cell>
        </row>
        <row r="2349">
          <cell r="B2349">
            <v>40698</v>
          </cell>
          <cell r="C2349">
            <v>6</v>
          </cell>
        </row>
        <row r="2350">
          <cell r="B2350">
            <v>40699</v>
          </cell>
          <cell r="C2350">
            <v>6</v>
          </cell>
        </row>
        <row r="2351">
          <cell r="B2351">
            <v>40700</v>
          </cell>
          <cell r="C2351">
            <v>6</v>
          </cell>
        </row>
        <row r="2352">
          <cell r="B2352">
            <v>40701</v>
          </cell>
          <cell r="C2352">
            <v>6</v>
          </cell>
        </row>
        <row r="2353">
          <cell r="B2353">
            <v>40702</v>
          </cell>
          <cell r="C2353">
            <v>6</v>
          </cell>
        </row>
        <row r="2354">
          <cell r="B2354">
            <v>40703</v>
          </cell>
          <cell r="C2354">
            <v>6</v>
          </cell>
        </row>
        <row r="2355">
          <cell r="B2355">
            <v>40704</v>
          </cell>
          <cell r="C2355">
            <v>6</v>
          </cell>
        </row>
        <row r="2356">
          <cell r="B2356">
            <v>40705</v>
          </cell>
          <cell r="C2356">
            <v>6</v>
          </cell>
        </row>
        <row r="2357">
          <cell r="B2357">
            <v>40706</v>
          </cell>
          <cell r="C2357">
            <v>6</v>
          </cell>
        </row>
        <row r="2358">
          <cell r="B2358">
            <v>40707</v>
          </cell>
          <cell r="C2358">
            <v>6</v>
          </cell>
        </row>
        <row r="2359">
          <cell r="B2359">
            <v>40708</v>
          </cell>
          <cell r="C2359">
            <v>6</v>
          </cell>
        </row>
        <row r="2360">
          <cell r="B2360">
            <v>40709</v>
          </cell>
          <cell r="C2360">
            <v>6</v>
          </cell>
        </row>
        <row r="2361">
          <cell r="B2361">
            <v>40710</v>
          </cell>
          <cell r="C2361">
            <v>6</v>
          </cell>
        </row>
        <row r="2362">
          <cell r="B2362">
            <v>40711</v>
          </cell>
          <cell r="C2362">
            <v>6</v>
          </cell>
        </row>
        <row r="2363">
          <cell r="B2363">
            <v>40712</v>
          </cell>
          <cell r="C2363">
            <v>6</v>
          </cell>
        </row>
        <row r="2364">
          <cell r="B2364">
            <v>40713</v>
          </cell>
          <cell r="C2364">
            <v>6</v>
          </cell>
        </row>
        <row r="2365">
          <cell r="B2365">
            <v>40714</v>
          </cell>
          <cell r="C2365">
            <v>6</v>
          </cell>
        </row>
        <row r="2366">
          <cell r="B2366">
            <v>40715</v>
          </cell>
          <cell r="C2366">
            <v>6</v>
          </cell>
        </row>
        <row r="2367">
          <cell r="B2367">
            <v>40716</v>
          </cell>
          <cell r="C2367">
            <v>6</v>
          </cell>
        </row>
        <row r="2368">
          <cell r="B2368">
            <v>40717</v>
          </cell>
          <cell r="C2368">
            <v>6</v>
          </cell>
        </row>
        <row r="2369">
          <cell r="B2369">
            <v>40718</v>
          </cell>
          <cell r="C2369">
            <v>6</v>
          </cell>
        </row>
        <row r="2370">
          <cell r="B2370">
            <v>40719</v>
          </cell>
          <cell r="C2370">
            <v>6</v>
          </cell>
        </row>
        <row r="2371">
          <cell r="B2371">
            <v>40720</v>
          </cell>
          <cell r="C2371">
            <v>6</v>
          </cell>
        </row>
        <row r="2372">
          <cell r="B2372">
            <v>40721</v>
          </cell>
          <cell r="C2372">
            <v>6</v>
          </cell>
        </row>
        <row r="2373">
          <cell r="B2373">
            <v>40722</v>
          </cell>
          <cell r="C2373">
            <v>6</v>
          </cell>
        </row>
        <row r="2374">
          <cell r="B2374">
            <v>40723</v>
          </cell>
          <cell r="C2374">
            <v>6</v>
          </cell>
        </row>
        <row r="2375">
          <cell r="B2375">
            <v>40724</v>
          </cell>
          <cell r="C2375">
            <v>6</v>
          </cell>
        </row>
        <row r="2376">
          <cell r="B2376">
            <v>40725</v>
          </cell>
          <cell r="C2376">
            <v>7</v>
          </cell>
        </row>
        <row r="2377">
          <cell r="B2377">
            <v>40726</v>
          </cell>
          <cell r="C2377">
            <v>7</v>
          </cell>
        </row>
        <row r="2378">
          <cell r="B2378">
            <v>40727</v>
          </cell>
          <cell r="C2378">
            <v>7</v>
          </cell>
        </row>
        <row r="2379">
          <cell r="B2379">
            <v>40728</v>
          </cell>
          <cell r="C2379">
            <v>7</v>
          </cell>
        </row>
        <row r="2380">
          <cell r="B2380">
            <v>40729</v>
          </cell>
          <cell r="C2380">
            <v>7</v>
          </cell>
        </row>
        <row r="2381">
          <cell r="B2381">
            <v>40730</v>
          </cell>
          <cell r="C2381">
            <v>7</v>
          </cell>
        </row>
        <row r="2382">
          <cell r="B2382">
            <v>40731</v>
          </cell>
          <cell r="C2382">
            <v>7</v>
          </cell>
        </row>
        <row r="2383">
          <cell r="B2383">
            <v>40732</v>
          </cell>
          <cell r="C2383">
            <v>7</v>
          </cell>
        </row>
        <row r="2384">
          <cell r="B2384">
            <v>40733</v>
          </cell>
          <cell r="C2384">
            <v>7</v>
          </cell>
        </row>
        <row r="2385">
          <cell r="B2385">
            <v>40734</v>
          </cell>
          <cell r="C2385">
            <v>7</v>
          </cell>
        </row>
        <row r="2386">
          <cell r="B2386">
            <v>40735</v>
          </cell>
          <cell r="C2386">
            <v>7</v>
          </cell>
        </row>
        <row r="2387">
          <cell r="B2387">
            <v>40736</v>
          </cell>
          <cell r="C2387">
            <v>7</v>
          </cell>
        </row>
        <row r="2388">
          <cell r="B2388">
            <v>40737</v>
          </cell>
          <cell r="C2388">
            <v>7</v>
          </cell>
        </row>
        <row r="2389">
          <cell r="B2389">
            <v>40738</v>
          </cell>
          <cell r="C2389">
            <v>7</v>
          </cell>
        </row>
        <row r="2390">
          <cell r="B2390">
            <v>40739</v>
          </cell>
          <cell r="C2390">
            <v>7</v>
          </cell>
        </row>
        <row r="2391">
          <cell r="B2391">
            <v>40740</v>
          </cell>
          <cell r="C2391">
            <v>7</v>
          </cell>
        </row>
        <row r="2392">
          <cell r="B2392">
            <v>40741</v>
          </cell>
          <cell r="C2392">
            <v>7</v>
          </cell>
        </row>
        <row r="2393">
          <cell r="B2393">
            <v>40742</v>
          </cell>
          <cell r="C2393">
            <v>7</v>
          </cell>
        </row>
        <row r="2394">
          <cell r="B2394">
            <v>40743</v>
          </cell>
          <cell r="C2394">
            <v>7</v>
          </cell>
        </row>
        <row r="2395">
          <cell r="B2395">
            <v>40744</v>
          </cell>
          <cell r="C2395">
            <v>7</v>
          </cell>
        </row>
        <row r="2396">
          <cell r="B2396">
            <v>40745</v>
          </cell>
          <cell r="C2396">
            <v>7</v>
          </cell>
        </row>
        <row r="2397">
          <cell r="B2397">
            <v>40746</v>
          </cell>
          <cell r="C2397">
            <v>7</v>
          </cell>
        </row>
        <row r="2398">
          <cell r="B2398">
            <v>40747</v>
          </cell>
          <cell r="C2398">
            <v>7</v>
          </cell>
        </row>
        <row r="2399">
          <cell r="B2399">
            <v>40748</v>
          </cell>
          <cell r="C2399">
            <v>7</v>
          </cell>
        </row>
        <row r="2400">
          <cell r="B2400">
            <v>40749</v>
          </cell>
          <cell r="C2400">
            <v>7</v>
          </cell>
        </row>
        <row r="2401">
          <cell r="B2401">
            <v>40750</v>
          </cell>
          <cell r="C2401">
            <v>7</v>
          </cell>
        </row>
        <row r="2402">
          <cell r="B2402">
            <v>40751</v>
          </cell>
          <cell r="C2402">
            <v>7</v>
          </cell>
        </row>
        <row r="2403">
          <cell r="B2403">
            <v>40752</v>
          </cell>
          <cell r="C2403">
            <v>7</v>
          </cell>
        </row>
        <row r="2404">
          <cell r="B2404">
            <v>40753</v>
          </cell>
          <cell r="C2404">
            <v>7</v>
          </cell>
        </row>
        <row r="2405">
          <cell r="B2405">
            <v>40754</v>
          </cell>
          <cell r="C2405">
            <v>7</v>
          </cell>
        </row>
        <row r="2406">
          <cell r="B2406">
            <v>40755</v>
          </cell>
          <cell r="C2406">
            <v>7</v>
          </cell>
        </row>
        <row r="2407">
          <cell r="B2407">
            <v>40756</v>
          </cell>
          <cell r="C2407">
            <v>8</v>
          </cell>
        </row>
        <row r="2408">
          <cell r="B2408">
            <v>40757</v>
          </cell>
          <cell r="C2408">
            <v>8</v>
          </cell>
        </row>
        <row r="2409">
          <cell r="B2409">
            <v>40758</v>
          </cell>
          <cell r="C2409">
            <v>8</v>
          </cell>
        </row>
        <row r="2410">
          <cell r="B2410">
            <v>40759</v>
          </cell>
          <cell r="C2410">
            <v>8</v>
          </cell>
        </row>
        <row r="2411">
          <cell r="B2411">
            <v>40760</v>
          </cell>
          <cell r="C2411">
            <v>8</v>
          </cell>
        </row>
        <row r="2412">
          <cell r="B2412">
            <v>40761</v>
          </cell>
          <cell r="C2412">
            <v>8</v>
          </cell>
        </row>
        <row r="2413">
          <cell r="B2413">
            <v>40762</v>
          </cell>
          <cell r="C2413">
            <v>8</v>
          </cell>
        </row>
        <row r="2414">
          <cell r="B2414">
            <v>40763</v>
          </cell>
          <cell r="C2414">
            <v>8</v>
          </cell>
        </row>
        <row r="2415">
          <cell r="B2415">
            <v>40764</v>
          </cell>
          <cell r="C2415">
            <v>8</v>
          </cell>
        </row>
        <row r="2416">
          <cell r="B2416">
            <v>40765</v>
          </cell>
          <cell r="C2416">
            <v>8</v>
          </cell>
        </row>
        <row r="2417">
          <cell r="B2417">
            <v>40766</v>
          </cell>
          <cell r="C2417">
            <v>8</v>
          </cell>
        </row>
        <row r="2418">
          <cell r="B2418">
            <v>40767</v>
          </cell>
          <cell r="C2418">
            <v>8</v>
          </cell>
        </row>
        <row r="2419">
          <cell r="B2419">
            <v>40768</v>
          </cell>
          <cell r="C2419">
            <v>8</v>
          </cell>
        </row>
        <row r="2420">
          <cell r="B2420">
            <v>40769</v>
          </cell>
          <cell r="C2420">
            <v>8</v>
          </cell>
        </row>
        <row r="2421">
          <cell r="B2421">
            <v>40770</v>
          </cell>
          <cell r="C2421">
            <v>8</v>
          </cell>
        </row>
        <row r="2422">
          <cell r="B2422">
            <v>40771</v>
          </cell>
          <cell r="C2422">
            <v>8</v>
          </cell>
        </row>
        <row r="2423">
          <cell r="B2423">
            <v>40772</v>
          </cell>
          <cell r="C2423">
            <v>8</v>
          </cell>
        </row>
        <row r="2424">
          <cell r="B2424">
            <v>40773</v>
          </cell>
          <cell r="C2424">
            <v>8</v>
          </cell>
        </row>
        <row r="2425">
          <cell r="B2425">
            <v>40774</v>
          </cell>
          <cell r="C2425">
            <v>8</v>
          </cell>
        </row>
        <row r="2426">
          <cell r="B2426">
            <v>40775</v>
          </cell>
          <cell r="C2426">
            <v>8</v>
          </cell>
        </row>
        <row r="2427">
          <cell r="B2427">
            <v>40776</v>
          </cell>
          <cell r="C2427">
            <v>8</v>
          </cell>
        </row>
        <row r="2428">
          <cell r="B2428">
            <v>40777</v>
          </cell>
          <cell r="C2428">
            <v>8</v>
          </cell>
        </row>
        <row r="2429">
          <cell r="B2429">
            <v>40778</v>
          </cell>
          <cell r="C2429">
            <v>8</v>
          </cell>
        </row>
        <row r="2430">
          <cell r="B2430">
            <v>40779</v>
          </cell>
          <cell r="C2430">
            <v>8</v>
          </cell>
        </row>
        <row r="2431">
          <cell r="B2431">
            <v>40780</v>
          </cell>
          <cell r="C2431">
            <v>8</v>
          </cell>
        </row>
        <row r="2432">
          <cell r="B2432">
            <v>40781</v>
          </cell>
          <cell r="C2432">
            <v>8</v>
          </cell>
        </row>
        <row r="2433">
          <cell r="B2433">
            <v>40782</v>
          </cell>
          <cell r="C2433">
            <v>8</v>
          </cell>
        </row>
        <row r="2434">
          <cell r="B2434">
            <v>40783</v>
          </cell>
          <cell r="C2434">
            <v>8</v>
          </cell>
        </row>
        <row r="2435">
          <cell r="B2435">
            <v>40784</v>
          </cell>
          <cell r="C2435">
            <v>8</v>
          </cell>
        </row>
        <row r="2436">
          <cell r="B2436">
            <v>40785</v>
          </cell>
          <cell r="C2436">
            <v>8</v>
          </cell>
        </row>
        <row r="2437">
          <cell r="B2437">
            <v>40786</v>
          </cell>
          <cell r="C2437">
            <v>8</v>
          </cell>
        </row>
        <row r="2438">
          <cell r="B2438">
            <v>40787</v>
          </cell>
          <cell r="C2438">
            <v>9</v>
          </cell>
        </row>
        <row r="2439">
          <cell r="B2439">
            <v>40788</v>
          </cell>
          <cell r="C2439">
            <v>9</v>
          </cell>
        </row>
        <row r="2440">
          <cell r="B2440">
            <v>40789</v>
          </cell>
          <cell r="C2440">
            <v>9</v>
          </cell>
        </row>
        <row r="2441">
          <cell r="B2441">
            <v>40790</v>
          </cell>
          <cell r="C2441">
            <v>9</v>
          </cell>
        </row>
        <row r="2442">
          <cell r="B2442">
            <v>40791</v>
          </cell>
          <cell r="C2442">
            <v>9</v>
          </cell>
        </row>
        <row r="2443">
          <cell r="B2443">
            <v>40792</v>
          </cell>
          <cell r="C2443">
            <v>9</v>
          </cell>
        </row>
        <row r="2444">
          <cell r="B2444">
            <v>40793</v>
          </cell>
          <cell r="C2444">
            <v>9</v>
          </cell>
        </row>
        <row r="2445">
          <cell r="B2445">
            <v>40794</v>
          </cell>
          <cell r="C2445">
            <v>9</v>
          </cell>
        </row>
        <row r="2446">
          <cell r="B2446">
            <v>40795</v>
          </cell>
          <cell r="C2446">
            <v>9</v>
          </cell>
        </row>
        <row r="2447">
          <cell r="B2447">
            <v>40796</v>
          </cell>
          <cell r="C2447">
            <v>9</v>
          </cell>
        </row>
        <row r="2448">
          <cell r="B2448">
            <v>40797</v>
          </cell>
          <cell r="C2448">
            <v>9</v>
          </cell>
        </row>
        <row r="2449">
          <cell r="B2449">
            <v>40798</v>
          </cell>
          <cell r="C2449">
            <v>9</v>
          </cell>
        </row>
        <row r="2450">
          <cell r="B2450">
            <v>40799</v>
          </cell>
          <cell r="C2450">
            <v>9</v>
          </cell>
        </row>
        <row r="2451">
          <cell r="B2451">
            <v>40800</v>
          </cell>
          <cell r="C2451">
            <v>9</v>
          </cell>
        </row>
        <row r="2452">
          <cell r="B2452">
            <v>40801</v>
          </cell>
          <cell r="C2452">
            <v>9</v>
          </cell>
        </row>
        <row r="2453">
          <cell r="B2453">
            <v>40802</v>
          </cell>
          <cell r="C2453">
            <v>9</v>
          </cell>
        </row>
        <row r="2454">
          <cell r="B2454">
            <v>40803</v>
          </cell>
          <cell r="C2454">
            <v>9</v>
          </cell>
        </row>
        <row r="2455">
          <cell r="B2455">
            <v>40804</v>
          </cell>
          <cell r="C2455">
            <v>9</v>
          </cell>
        </row>
        <row r="2456">
          <cell r="B2456">
            <v>40805</v>
          </cell>
          <cell r="C2456">
            <v>9</v>
          </cell>
        </row>
        <row r="2457">
          <cell r="B2457">
            <v>40806</v>
          </cell>
          <cell r="C2457">
            <v>9</v>
          </cell>
        </row>
        <row r="2458">
          <cell r="B2458">
            <v>40807</v>
          </cell>
          <cell r="C2458">
            <v>9</v>
          </cell>
        </row>
        <row r="2459">
          <cell r="B2459">
            <v>40808</v>
          </cell>
          <cell r="C2459">
            <v>9</v>
          </cell>
        </row>
        <row r="2460">
          <cell r="B2460">
            <v>40809</v>
          </cell>
          <cell r="C2460">
            <v>9</v>
          </cell>
        </row>
        <row r="2461">
          <cell r="B2461">
            <v>40810</v>
          </cell>
          <cell r="C2461">
            <v>9</v>
          </cell>
        </row>
        <row r="2462">
          <cell r="B2462">
            <v>40811</v>
          </cell>
          <cell r="C2462">
            <v>9</v>
          </cell>
        </row>
        <row r="2463">
          <cell r="B2463">
            <v>40812</v>
          </cell>
          <cell r="C2463">
            <v>9</v>
          </cell>
        </row>
        <row r="2464">
          <cell r="B2464">
            <v>40813</v>
          </cell>
          <cell r="C2464">
            <v>9</v>
          </cell>
        </row>
        <row r="2465">
          <cell r="B2465">
            <v>40814</v>
          </cell>
          <cell r="C2465">
            <v>9</v>
          </cell>
        </row>
        <row r="2466">
          <cell r="B2466">
            <v>40815</v>
          </cell>
          <cell r="C2466">
            <v>9</v>
          </cell>
        </row>
        <row r="2467">
          <cell r="B2467">
            <v>40816</v>
          </cell>
          <cell r="C2467">
            <v>9</v>
          </cell>
        </row>
        <row r="2468">
          <cell r="B2468">
            <v>40817</v>
          </cell>
          <cell r="C2468">
            <v>10</v>
          </cell>
        </row>
        <row r="2469">
          <cell r="B2469">
            <v>40818</v>
          </cell>
          <cell r="C2469">
            <v>10</v>
          </cell>
        </row>
        <row r="2470">
          <cell r="B2470">
            <v>40819</v>
          </cell>
          <cell r="C2470">
            <v>10</v>
          </cell>
        </row>
        <row r="2471">
          <cell r="B2471">
            <v>40820</v>
          </cell>
          <cell r="C2471">
            <v>10</v>
          </cell>
        </row>
        <row r="2472">
          <cell r="B2472">
            <v>40821</v>
          </cell>
          <cell r="C2472">
            <v>10</v>
          </cell>
        </row>
        <row r="2473">
          <cell r="B2473">
            <v>40822</v>
          </cell>
          <cell r="C2473">
            <v>10</v>
          </cell>
        </row>
        <row r="2474">
          <cell r="B2474">
            <v>40823</v>
          </cell>
          <cell r="C2474">
            <v>10</v>
          </cell>
        </row>
        <row r="2475">
          <cell r="B2475">
            <v>40824</v>
          </cell>
          <cell r="C2475">
            <v>10</v>
          </cell>
        </row>
        <row r="2476">
          <cell r="B2476">
            <v>40825</v>
          </cell>
          <cell r="C2476">
            <v>10</v>
          </cell>
        </row>
        <row r="2477">
          <cell r="B2477">
            <v>40826</v>
          </cell>
          <cell r="C2477">
            <v>10</v>
          </cell>
        </row>
        <row r="2478">
          <cell r="B2478">
            <v>40827</v>
          </cell>
          <cell r="C2478">
            <v>10</v>
          </cell>
        </row>
        <row r="2479">
          <cell r="B2479">
            <v>40828</v>
          </cell>
          <cell r="C2479">
            <v>10</v>
          </cell>
        </row>
        <row r="2480">
          <cell r="B2480">
            <v>40829</v>
          </cell>
          <cell r="C2480">
            <v>10</v>
          </cell>
        </row>
        <row r="2481">
          <cell r="B2481">
            <v>40830</v>
          </cell>
          <cell r="C2481">
            <v>10</v>
          </cell>
        </row>
        <row r="2482">
          <cell r="B2482">
            <v>40831</v>
          </cell>
          <cell r="C2482">
            <v>10</v>
          </cell>
        </row>
        <row r="2483">
          <cell r="B2483">
            <v>40832</v>
          </cell>
          <cell r="C2483">
            <v>10</v>
          </cell>
        </row>
        <row r="2484">
          <cell r="B2484">
            <v>40833</v>
          </cell>
          <cell r="C2484">
            <v>10</v>
          </cell>
        </row>
        <row r="2485">
          <cell r="B2485">
            <v>40834</v>
          </cell>
          <cell r="C2485">
            <v>10</v>
          </cell>
        </row>
        <row r="2486">
          <cell r="B2486">
            <v>40835</v>
          </cell>
          <cell r="C2486">
            <v>10</v>
          </cell>
        </row>
        <row r="2487">
          <cell r="B2487">
            <v>40836</v>
          </cell>
          <cell r="C2487">
            <v>10</v>
          </cell>
        </row>
        <row r="2488">
          <cell r="B2488">
            <v>40837</v>
          </cell>
          <cell r="C2488">
            <v>10</v>
          </cell>
        </row>
        <row r="2489">
          <cell r="B2489">
            <v>40838</v>
          </cell>
          <cell r="C2489">
            <v>10</v>
          </cell>
        </row>
        <row r="2490">
          <cell r="B2490">
            <v>40839</v>
          </cell>
          <cell r="C2490">
            <v>10</v>
          </cell>
        </row>
        <row r="2491">
          <cell r="B2491">
            <v>40840</v>
          </cell>
          <cell r="C2491">
            <v>10</v>
          </cell>
        </row>
        <row r="2492">
          <cell r="B2492">
            <v>40841</v>
          </cell>
          <cell r="C2492">
            <v>10</v>
          </cell>
        </row>
        <row r="2493">
          <cell r="B2493">
            <v>40842</v>
          </cell>
          <cell r="C2493">
            <v>10</v>
          </cell>
        </row>
        <row r="2494">
          <cell r="B2494">
            <v>40843</v>
          </cell>
          <cell r="C2494">
            <v>10</v>
          </cell>
        </row>
        <row r="2495">
          <cell r="B2495">
            <v>40844</v>
          </cell>
          <cell r="C2495">
            <v>10</v>
          </cell>
        </row>
        <row r="2496">
          <cell r="B2496">
            <v>40845</v>
          </cell>
          <cell r="C2496">
            <v>10</v>
          </cell>
        </row>
        <row r="2497">
          <cell r="B2497">
            <v>40846</v>
          </cell>
          <cell r="C2497">
            <v>10</v>
          </cell>
        </row>
        <row r="2498">
          <cell r="B2498">
            <v>40847</v>
          </cell>
          <cell r="C2498">
            <v>10</v>
          </cell>
        </row>
        <row r="2499">
          <cell r="B2499">
            <v>40848</v>
          </cell>
          <cell r="C2499">
            <v>11</v>
          </cell>
        </row>
        <row r="2500">
          <cell r="B2500">
            <v>40849</v>
          </cell>
          <cell r="C2500">
            <v>11</v>
          </cell>
        </row>
        <row r="2501">
          <cell r="B2501">
            <v>40850</v>
          </cell>
          <cell r="C2501">
            <v>11</v>
          </cell>
        </row>
        <row r="2502">
          <cell r="B2502">
            <v>40851</v>
          </cell>
          <cell r="C2502">
            <v>11</v>
          </cell>
        </row>
        <row r="2503">
          <cell r="B2503">
            <v>40852</v>
          </cell>
          <cell r="C2503">
            <v>11</v>
          </cell>
        </row>
        <row r="2504">
          <cell r="B2504">
            <v>40853</v>
          </cell>
          <cell r="C2504">
            <v>11</v>
          </cell>
        </row>
        <row r="2505">
          <cell r="B2505">
            <v>40854</v>
          </cell>
          <cell r="C2505">
            <v>11</v>
          </cell>
        </row>
        <row r="2506">
          <cell r="B2506">
            <v>40855</v>
          </cell>
          <cell r="C2506">
            <v>11</v>
          </cell>
        </row>
        <row r="2507">
          <cell r="B2507">
            <v>40856</v>
          </cell>
          <cell r="C2507">
            <v>11</v>
          </cell>
        </row>
        <row r="2508">
          <cell r="B2508">
            <v>40857</v>
          </cell>
          <cell r="C2508">
            <v>11</v>
          </cell>
        </row>
        <row r="2509">
          <cell r="B2509">
            <v>40858</v>
          </cell>
          <cell r="C2509">
            <v>11</v>
          </cell>
        </row>
        <row r="2510">
          <cell r="B2510">
            <v>40859</v>
          </cell>
          <cell r="C2510">
            <v>11</v>
          </cell>
        </row>
        <row r="2511">
          <cell r="B2511">
            <v>40860</v>
          </cell>
          <cell r="C2511">
            <v>11</v>
          </cell>
        </row>
        <row r="2512">
          <cell r="B2512">
            <v>40861</v>
          </cell>
          <cell r="C2512">
            <v>11</v>
          </cell>
        </row>
        <row r="2513">
          <cell r="B2513">
            <v>40862</v>
          </cell>
          <cell r="C2513">
            <v>11</v>
          </cell>
        </row>
        <row r="2514">
          <cell r="B2514">
            <v>40863</v>
          </cell>
          <cell r="C2514">
            <v>11</v>
          </cell>
        </row>
        <row r="2515">
          <cell r="B2515">
            <v>40864</v>
          </cell>
          <cell r="C2515">
            <v>11</v>
          </cell>
        </row>
        <row r="2516">
          <cell r="B2516">
            <v>40865</v>
          </cell>
          <cell r="C2516">
            <v>11</v>
          </cell>
        </row>
        <row r="2517">
          <cell r="B2517">
            <v>40866</v>
          </cell>
          <cell r="C2517">
            <v>11</v>
          </cell>
        </row>
        <row r="2518">
          <cell r="B2518">
            <v>40867</v>
          </cell>
          <cell r="C2518">
            <v>11</v>
          </cell>
        </row>
        <row r="2519">
          <cell r="B2519">
            <v>40868</v>
          </cell>
          <cell r="C2519">
            <v>11</v>
          </cell>
        </row>
        <row r="2520">
          <cell r="B2520">
            <v>40869</v>
          </cell>
          <cell r="C2520">
            <v>11</v>
          </cell>
        </row>
        <row r="2521">
          <cell r="B2521">
            <v>40870</v>
          </cell>
          <cell r="C2521">
            <v>11</v>
          </cell>
        </row>
        <row r="2522">
          <cell r="B2522">
            <v>40871</v>
          </cell>
          <cell r="C2522">
            <v>11</v>
          </cell>
        </row>
        <row r="2523">
          <cell r="B2523">
            <v>40872</v>
          </cell>
          <cell r="C2523">
            <v>11</v>
          </cell>
        </row>
        <row r="2524">
          <cell r="B2524">
            <v>40873</v>
          </cell>
          <cell r="C2524">
            <v>11</v>
          </cell>
        </row>
        <row r="2525">
          <cell r="B2525">
            <v>40874</v>
          </cell>
          <cell r="C2525">
            <v>11</v>
          </cell>
        </row>
        <row r="2526">
          <cell r="B2526">
            <v>40875</v>
          </cell>
          <cell r="C2526">
            <v>11</v>
          </cell>
        </row>
        <row r="2527">
          <cell r="B2527">
            <v>40876</v>
          </cell>
          <cell r="C2527">
            <v>11</v>
          </cell>
        </row>
        <row r="2528">
          <cell r="B2528">
            <v>40877</v>
          </cell>
          <cell r="C2528">
            <v>11</v>
          </cell>
        </row>
        <row r="2529">
          <cell r="B2529">
            <v>40878</v>
          </cell>
          <cell r="C2529">
            <v>12</v>
          </cell>
        </row>
        <row r="2530">
          <cell r="B2530">
            <v>40879</v>
          </cell>
          <cell r="C2530">
            <v>12</v>
          </cell>
        </row>
        <row r="2531">
          <cell r="B2531">
            <v>40880</v>
          </cell>
          <cell r="C2531">
            <v>12</v>
          </cell>
        </row>
        <row r="2532">
          <cell r="B2532">
            <v>40881</v>
          </cell>
          <cell r="C2532">
            <v>12</v>
          </cell>
        </row>
        <row r="2533">
          <cell r="B2533">
            <v>40882</v>
          </cell>
          <cell r="C2533">
            <v>12</v>
          </cell>
        </row>
        <row r="2534">
          <cell r="B2534">
            <v>40883</v>
          </cell>
          <cell r="C2534">
            <v>12</v>
          </cell>
        </row>
        <row r="2535">
          <cell r="B2535">
            <v>40884</v>
          </cell>
          <cell r="C2535">
            <v>12</v>
          </cell>
        </row>
        <row r="2536">
          <cell r="B2536">
            <v>40885</v>
          </cell>
          <cell r="C2536">
            <v>12</v>
          </cell>
        </row>
        <row r="2537">
          <cell r="B2537">
            <v>40886</v>
          </cell>
          <cell r="C2537">
            <v>12</v>
          </cell>
        </row>
        <row r="2538">
          <cell r="B2538">
            <v>40887</v>
          </cell>
          <cell r="C2538">
            <v>12</v>
          </cell>
        </row>
        <row r="2539">
          <cell r="B2539">
            <v>40888</v>
          </cell>
          <cell r="C2539">
            <v>12</v>
          </cell>
        </row>
        <row r="2540">
          <cell r="B2540">
            <v>40889</v>
          </cell>
          <cell r="C2540">
            <v>12</v>
          </cell>
        </row>
        <row r="2541">
          <cell r="B2541">
            <v>40890</v>
          </cell>
          <cell r="C2541">
            <v>12</v>
          </cell>
        </row>
        <row r="2542">
          <cell r="B2542">
            <v>40891</v>
          </cell>
          <cell r="C2542">
            <v>12</v>
          </cell>
        </row>
        <row r="2543">
          <cell r="B2543">
            <v>40892</v>
          </cell>
          <cell r="C2543">
            <v>12</v>
          </cell>
        </row>
        <row r="2544">
          <cell r="B2544">
            <v>40893</v>
          </cell>
          <cell r="C2544">
            <v>12</v>
          </cell>
        </row>
        <row r="2545">
          <cell r="B2545">
            <v>40894</v>
          </cell>
          <cell r="C2545">
            <v>12</v>
          </cell>
        </row>
        <row r="2546">
          <cell r="B2546">
            <v>40895</v>
          </cell>
          <cell r="C2546">
            <v>12</v>
          </cell>
        </row>
        <row r="2547">
          <cell r="B2547">
            <v>40896</v>
          </cell>
          <cell r="C2547">
            <v>12</v>
          </cell>
        </row>
        <row r="2548">
          <cell r="B2548">
            <v>40897</v>
          </cell>
          <cell r="C2548">
            <v>12</v>
          </cell>
        </row>
        <row r="2549">
          <cell r="B2549">
            <v>40898</v>
          </cell>
          <cell r="C2549">
            <v>12</v>
          </cell>
        </row>
        <row r="2550">
          <cell r="B2550">
            <v>40899</v>
          </cell>
          <cell r="C2550">
            <v>12</v>
          </cell>
        </row>
        <row r="2551">
          <cell r="B2551">
            <v>40900</v>
          </cell>
          <cell r="C2551">
            <v>12</v>
          </cell>
        </row>
        <row r="2552">
          <cell r="B2552">
            <v>40901</v>
          </cell>
          <cell r="C2552">
            <v>12</v>
          </cell>
        </row>
        <row r="2553">
          <cell r="B2553">
            <v>40902</v>
          </cell>
          <cell r="C2553">
            <v>12</v>
          </cell>
        </row>
        <row r="2554">
          <cell r="B2554">
            <v>40903</v>
          </cell>
          <cell r="C2554">
            <v>12</v>
          </cell>
        </row>
        <row r="2555">
          <cell r="B2555">
            <v>40904</v>
          </cell>
          <cell r="C2555">
            <v>12</v>
          </cell>
        </row>
        <row r="2556">
          <cell r="B2556">
            <v>40905</v>
          </cell>
          <cell r="C2556">
            <v>12</v>
          </cell>
        </row>
        <row r="2557">
          <cell r="B2557">
            <v>40906</v>
          </cell>
          <cell r="C2557">
            <v>12</v>
          </cell>
        </row>
        <row r="2558">
          <cell r="B2558">
            <v>40907</v>
          </cell>
          <cell r="C2558">
            <v>12</v>
          </cell>
        </row>
        <row r="2559">
          <cell r="B2559">
            <v>40908</v>
          </cell>
          <cell r="C2559">
            <v>12</v>
          </cell>
        </row>
        <row r="2560">
          <cell r="B2560">
            <v>40909</v>
          </cell>
          <cell r="C2560">
            <v>1</v>
          </cell>
        </row>
        <row r="2561">
          <cell r="B2561">
            <v>40910</v>
          </cell>
          <cell r="C2561">
            <v>1</v>
          </cell>
        </row>
        <row r="2562">
          <cell r="B2562">
            <v>40911</v>
          </cell>
          <cell r="C2562">
            <v>1</v>
          </cell>
        </row>
        <row r="2563">
          <cell r="B2563">
            <v>40912</v>
          </cell>
          <cell r="C2563">
            <v>1</v>
          </cell>
        </row>
        <row r="2564">
          <cell r="B2564">
            <v>40913</v>
          </cell>
          <cell r="C2564">
            <v>1</v>
          </cell>
        </row>
        <row r="2565">
          <cell r="B2565">
            <v>40914</v>
          </cell>
          <cell r="C2565">
            <v>1</v>
          </cell>
        </row>
        <row r="2566">
          <cell r="B2566">
            <v>40915</v>
          </cell>
          <cell r="C2566">
            <v>1</v>
          </cell>
        </row>
        <row r="2567">
          <cell r="B2567">
            <v>40916</v>
          </cell>
          <cell r="C2567">
            <v>1</v>
          </cell>
        </row>
        <row r="2568">
          <cell r="B2568">
            <v>40917</v>
          </cell>
          <cell r="C2568">
            <v>1</v>
          </cell>
        </row>
        <row r="2569">
          <cell r="B2569">
            <v>40918</v>
          </cell>
          <cell r="C2569">
            <v>1</v>
          </cell>
        </row>
        <row r="2570">
          <cell r="B2570">
            <v>40919</v>
          </cell>
          <cell r="C2570">
            <v>1</v>
          </cell>
        </row>
        <row r="2571">
          <cell r="B2571">
            <v>40920</v>
          </cell>
          <cell r="C2571">
            <v>1</v>
          </cell>
        </row>
        <row r="2572">
          <cell r="B2572">
            <v>40921</v>
          </cell>
          <cell r="C2572">
            <v>1</v>
          </cell>
        </row>
        <row r="2573">
          <cell r="B2573">
            <v>40922</v>
          </cell>
          <cell r="C2573">
            <v>1</v>
          </cell>
        </row>
        <row r="2574">
          <cell r="B2574">
            <v>40923</v>
          </cell>
          <cell r="C2574">
            <v>1</v>
          </cell>
        </row>
        <row r="2575">
          <cell r="B2575">
            <v>40924</v>
          </cell>
          <cell r="C2575">
            <v>1</v>
          </cell>
        </row>
        <row r="2576">
          <cell r="B2576">
            <v>40925</v>
          </cell>
          <cell r="C2576">
            <v>1</v>
          </cell>
        </row>
        <row r="2577">
          <cell r="B2577">
            <v>40926</v>
          </cell>
          <cell r="C2577">
            <v>1</v>
          </cell>
        </row>
        <row r="2578">
          <cell r="B2578">
            <v>40927</v>
          </cell>
          <cell r="C2578">
            <v>1</v>
          </cell>
        </row>
        <row r="2579">
          <cell r="B2579">
            <v>40928</v>
          </cell>
          <cell r="C2579">
            <v>1</v>
          </cell>
        </row>
        <row r="2580">
          <cell r="B2580">
            <v>40929</v>
          </cell>
          <cell r="C2580">
            <v>1</v>
          </cell>
        </row>
        <row r="2581">
          <cell r="B2581">
            <v>40930</v>
          </cell>
          <cell r="C2581">
            <v>1</v>
          </cell>
        </row>
        <row r="2582">
          <cell r="B2582">
            <v>40931</v>
          </cell>
          <cell r="C2582">
            <v>1</v>
          </cell>
        </row>
        <row r="2583">
          <cell r="B2583">
            <v>40932</v>
          </cell>
          <cell r="C2583">
            <v>1</v>
          </cell>
        </row>
        <row r="2584">
          <cell r="B2584">
            <v>40933</v>
          </cell>
          <cell r="C2584">
            <v>1</v>
          </cell>
        </row>
        <row r="2585">
          <cell r="B2585">
            <v>40934</v>
          </cell>
          <cell r="C2585">
            <v>1</v>
          </cell>
        </row>
        <row r="2586">
          <cell r="B2586">
            <v>40935</v>
          </cell>
          <cell r="C2586">
            <v>1</v>
          </cell>
        </row>
        <row r="2587">
          <cell r="B2587">
            <v>40936</v>
          </cell>
          <cell r="C2587">
            <v>1</v>
          </cell>
        </row>
        <row r="2588">
          <cell r="B2588">
            <v>40937</v>
          </cell>
          <cell r="C2588">
            <v>1</v>
          </cell>
        </row>
        <row r="2589">
          <cell r="B2589">
            <v>40938</v>
          </cell>
          <cell r="C2589">
            <v>1</v>
          </cell>
        </row>
        <row r="2590">
          <cell r="B2590">
            <v>40939</v>
          </cell>
          <cell r="C2590">
            <v>1</v>
          </cell>
        </row>
        <row r="2591">
          <cell r="B2591">
            <v>40940</v>
          </cell>
          <cell r="C2591">
            <v>2</v>
          </cell>
        </row>
        <row r="2592">
          <cell r="B2592">
            <v>40941</v>
          </cell>
          <cell r="C2592">
            <v>2</v>
          </cell>
        </row>
        <row r="2593">
          <cell r="B2593">
            <v>40942</v>
          </cell>
          <cell r="C2593">
            <v>2</v>
          </cell>
        </row>
        <row r="2594">
          <cell r="B2594">
            <v>40943</v>
          </cell>
          <cell r="C2594">
            <v>2</v>
          </cell>
        </row>
        <row r="2595">
          <cell r="B2595">
            <v>40944</v>
          </cell>
          <cell r="C2595">
            <v>2</v>
          </cell>
        </row>
        <row r="2596">
          <cell r="B2596">
            <v>40945</v>
          </cell>
          <cell r="C2596">
            <v>2</v>
          </cell>
        </row>
        <row r="2597">
          <cell r="B2597">
            <v>40946</v>
          </cell>
          <cell r="C2597">
            <v>2</v>
          </cell>
        </row>
        <row r="2598">
          <cell r="B2598">
            <v>40947</v>
          </cell>
          <cell r="C2598">
            <v>2</v>
          </cell>
        </row>
        <row r="2599">
          <cell r="B2599">
            <v>40948</v>
          </cell>
          <cell r="C2599">
            <v>2</v>
          </cell>
        </row>
        <row r="2600">
          <cell r="B2600">
            <v>40949</v>
          </cell>
          <cell r="C2600">
            <v>2</v>
          </cell>
        </row>
        <row r="2601">
          <cell r="B2601">
            <v>40950</v>
          </cell>
          <cell r="C2601">
            <v>2</v>
          </cell>
        </row>
        <row r="2602">
          <cell r="B2602">
            <v>40951</v>
          </cell>
          <cell r="C2602">
            <v>2</v>
          </cell>
        </row>
        <row r="2603">
          <cell r="B2603">
            <v>40952</v>
          </cell>
          <cell r="C2603">
            <v>2</v>
          </cell>
        </row>
        <row r="2604">
          <cell r="B2604">
            <v>40953</v>
          </cell>
          <cell r="C2604">
            <v>2</v>
          </cell>
        </row>
        <row r="2605">
          <cell r="B2605">
            <v>40954</v>
          </cell>
          <cell r="C2605">
            <v>2</v>
          </cell>
        </row>
        <row r="2606">
          <cell r="B2606">
            <v>40955</v>
          </cell>
          <cell r="C2606">
            <v>2</v>
          </cell>
        </row>
        <row r="2607">
          <cell r="B2607">
            <v>40956</v>
          </cell>
          <cell r="C2607">
            <v>2</v>
          </cell>
        </row>
        <row r="2608">
          <cell r="B2608">
            <v>40957</v>
          </cell>
          <cell r="C2608">
            <v>2</v>
          </cell>
        </row>
        <row r="2609">
          <cell r="B2609">
            <v>40958</v>
          </cell>
          <cell r="C2609">
            <v>2</v>
          </cell>
        </row>
        <row r="2610">
          <cell r="B2610">
            <v>40959</v>
          </cell>
          <cell r="C2610">
            <v>2</v>
          </cell>
        </row>
        <row r="2611">
          <cell r="B2611">
            <v>40960</v>
          </cell>
          <cell r="C2611">
            <v>2</v>
          </cell>
        </row>
        <row r="2612">
          <cell r="B2612">
            <v>40961</v>
          </cell>
          <cell r="C2612">
            <v>2</v>
          </cell>
        </row>
        <row r="2613">
          <cell r="B2613">
            <v>40962</v>
          </cell>
          <cell r="C2613">
            <v>2</v>
          </cell>
        </row>
        <row r="2614">
          <cell r="B2614">
            <v>40963</v>
          </cell>
          <cell r="C2614">
            <v>2</v>
          </cell>
        </row>
        <row r="2615">
          <cell r="B2615">
            <v>40964</v>
          </cell>
          <cell r="C2615">
            <v>2</v>
          </cell>
        </row>
        <row r="2616">
          <cell r="B2616">
            <v>40965</v>
          </cell>
          <cell r="C2616">
            <v>2</v>
          </cell>
        </row>
        <row r="2617">
          <cell r="B2617">
            <v>40966</v>
          </cell>
          <cell r="C2617">
            <v>2</v>
          </cell>
        </row>
        <row r="2618">
          <cell r="B2618">
            <v>40967</v>
          </cell>
          <cell r="C2618">
            <v>2</v>
          </cell>
        </row>
        <row r="2619">
          <cell r="B2619">
            <v>40968</v>
          </cell>
          <cell r="C2619">
            <v>2</v>
          </cell>
        </row>
        <row r="2620">
          <cell r="B2620">
            <v>40969</v>
          </cell>
          <cell r="C2620">
            <v>3</v>
          </cell>
        </row>
        <row r="2621">
          <cell r="B2621">
            <v>40970</v>
          </cell>
          <cell r="C2621">
            <v>3</v>
          </cell>
        </row>
        <row r="2622">
          <cell r="B2622">
            <v>40971</v>
          </cell>
          <cell r="C2622">
            <v>3</v>
          </cell>
        </row>
        <row r="2623">
          <cell r="B2623">
            <v>40972</v>
          </cell>
          <cell r="C2623">
            <v>3</v>
          </cell>
        </row>
        <row r="2624">
          <cell r="B2624">
            <v>40973</v>
          </cell>
          <cell r="C2624">
            <v>3</v>
          </cell>
        </row>
        <row r="2625">
          <cell r="B2625">
            <v>40974</v>
          </cell>
          <cell r="C2625">
            <v>3</v>
          </cell>
        </row>
        <row r="2626">
          <cell r="B2626">
            <v>40975</v>
          </cell>
          <cell r="C2626">
            <v>3</v>
          </cell>
        </row>
        <row r="2627">
          <cell r="B2627">
            <v>40976</v>
          </cell>
          <cell r="C2627">
            <v>3</v>
          </cell>
        </row>
        <row r="2628">
          <cell r="B2628">
            <v>40977</v>
          </cell>
          <cell r="C2628">
            <v>3</v>
          </cell>
        </row>
        <row r="2629">
          <cell r="B2629">
            <v>40978</v>
          </cell>
          <cell r="C2629">
            <v>3</v>
          </cell>
        </row>
        <row r="2630">
          <cell r="B2630">
            <v>40979</v>
          </cell>
          <cell r="C2630">
            <v>3</v>
          </cell>
        </row>
        <row r="2631">
          <cell r="B2631">
            <v>40980</v>
          </cell>
          <cell r="C2631">
            <v>3</v>
          </cell>
        </row>
        <row r="2632">
          <cell r="B2632">
            <v>40981</v>
          </cell>
          <cell r="C2632">
            <v>3</v>
          </cell>
        </row>
        <row r="2633">
          <cell r="B2633">
            <v>40982</v>
          </cell>
          <cell r="C2633">
            <v>3</v>
          </cell>
        </row>
        <row r="2634">
          <cell r="B2634">
            <v>40983</v>
          </cell>
          <cell r="C2634">
            <v>3</v>
          </cell>
        </row>
        <row r="2635">
          <cell r="B2635">
            <v>40984</v>
          </cell>
          <cell r="C2635">
            <v>3</v>
          </cell>
        </row>
        <row r="2636">
          <cell r="B2636">
            <v>40985</v>
          </cell>
          <cell r="C2636">
            <v>3</v>
          </cell>
        </row>
        <row r="2637">
          <cell r="B2637">
            <v>40986</v>
          </cell>
          <cell r="C2637">
            <v>3</v>
          </cell>
        </row>
        <row r="2638">
          <cell r="B2638">
            <v>40987</v>
          </cell>
          <cell r="C2638">
            <v>3</v>
          </cell>
        </row>
        <row r="2639">
          <cell r="B2639">
            <v>40988</v>
          </cell>
          <cell r="C2639">
            <v>3</v>
          </cell>
        </row>
        <row r="2640">
          <cell r="B2640">
            <v>40989</v>
          </cell>
          <cell r="C2640">
            <v>3</v>
          </cell>
        </row>
        <row r="2641">
          <cell r="B2641">
            <v>40990</v>
          </cell>
          <cell r="C2641">
            <v>3</v>
          </cell>
        </row>
        <row r="2642">
          <cell r="B2642">
            <v>40991</v>
          </cell>
          <cell r="C2642">
            <v>3</v>
          </cell>
        </row>
        <row r="2643">
          <cell r="B2643">
            <v>40992</v>
          </cell>
          <cell r="C2643">
            <v>3</v>
          </cell>
        </row>
        <row r="2644">
          <cell r="B2644">
            <v>40993</v>
          </cell>
          <cell r="C2644">
            <v>3</v>
          </cell>
        </row>
        <row r="2645">
          <cell r="B2645">
            <v>40994</v>
          </cell>
          <cell r="C2645">
            <v>3</v>
          </cell>
        </row>
        <row r="2646">
          <cell r="B2646">
            <v>40995</v>
          </cell>
          <cell r="C2646">
            <v>3</v>
          </cell>
        </row>
        <row r="2647">
          <cell r="B2647">
            <v>40996</v>
          </cell>
          <cell r="C2647">
            <v>3</v>
          </cell>
        </row>
        <row r="2648">
          <cell r="B2648">
            <v>40997</v>
          </cell>
          <cell r="C2648">
            <v>3</v>
          </cell>
        </row>
        <row r="2649">
          <cell r="B2649">
            <v>40998</v>
          </cell>
          <cell r="C2649">
            <v>3</v>
          </cell>
        </row>
        <row r="2650">
          <cell r="B2650">
            <v>40999</v>
          </cell>
          <cell r="C2650">
            <v>3</v>
          </cell>
        </row>
        <row r="2651">
          <cell r="B2651">
            <v>41000</v>
          </cell>
          <cell r="C2651">
            <v>4</v>
          </cell>
        </row>
        <row r="2652">
          <cell r="B2652">
            <v>41001</v>
          </cell>
          <cell r="C2652">
            <v>4</v>
          </cell>
        </row>
        <row r="2653">
          <cell r="B2653">
            <v>41002</v>
          </cell>
          <cell r="C2653">
            <v>4</v>
          </cell>
        </row>
        <row r="2654">
          <cell r="B2654">
            <v>41003</v>
          </cell>
          <cell r="C2654">
            <v>4</v>
          </cell>
        </row>
        <row r="2655">
          <cell r="B2655">
            <v>41004</v>
          </cell>
          <cell r="C2655">
            <v>4</v>
          </cell>
        </row>
        <row r="2656">
          <cell r="B2656">
            <v>41005</v>
          </cell>
          <cell r="C2656">
            <v>4</v>
          </cell>
        </row>
        <row r="2657">
          <cell r="B2657">
            <v>41006</v>
          </cell>
          <cell r="C2657">
            <v>4</v>
          </cell>
        </row>
        <row r="2658">
          <cell r="B2658">
            <v>41007</v>
          </cell>
          <cell r="C2658">
            <v>4</v>
          </cell>
        </row>
        <row r="2659">
          <cell r="B2659">
            <v>41008</v>
          </cell>
          <cell r="C2659">
            <v>4</v>
          </cell>
        </row>
        <row r="2660">
          <cell r="B2660">
            <v>41009</v>
          </cell>
          <cell r="C2660">
            <v>4</v>
          </cell>
        </row>
        <row r="2661">
          <cell r="B2661">
            <v>41010</v>
          </cell>
          <cell r="C2661">
            <v>4</v>
          </cell>
        </row>
        <row r="2662">
          <cell r="B2662">
            <v>41011</v>
          </cell>
          <cell r="C2662">
            <v>4</v>
          </cell>
        </row>
        <row r="2663">
          <cell r="B2663">
            <v>41012</v>
          </cell>
          <cell r="C2663">
            <v>4</v>
          </cell>
        </row>
        <row r="2664">
          <cell r="B2664">
            <v>41013</v>
          </cell>
          <cell r="C2664">
            <v>4</v>
          </cell>
        </row>
        <row r="2665">
          <cell r="B2665">
            <v>41014</v>
          </cell>
          <cell r="C2665">
            <v>4</v>
          </cell>
        </row>
        <row r="2666">
          <cell r="B2666">
            <v>41015</v>
          </cell>
          <cell r="C2666">
            <v>4</v>
          </cell>
        </row>
        <row r="2667">
          <cell r="B2667">
            <v>41016</v>
          </cell>
          <cell r="C2667">
            <v>4</v>
          </cell>
        </row>
        <row r="2668">
          <cell r="B2668">
            <v>41017</v>
          </cell>
          <cell r="C2668">
            <v>4</v>
          </cell>
        </row>
        <row r="2669">
          <cell r="B2669">
            <v>41018</v>
          </cell>
          <cell r="C2669">
            <v>4</v>
          </cell>
        </row>
        <row r="2670">
          <cell r="B2670">
            <v>41019</v>
          </cell>
          <cell r="C2670">
            <v>4</v>
          </cell>
        </row>
        <row r="2671">
          <cell r="B2671">
            <v>41020</v>
          </cell>
          <cell r="C2671">
            <v>4</v>
          </cell>
        </row>
        <row r="2672">
          <cell r="B2672">
            <v>41021</v>
          </cell>
          <cell r="C2672">
            <v>4</v>
          </cell>
        </row>
        <row r="2673">
          <cell r="B2673">
            <v>41022</v>
          </cell>
          <cell r="C2673">
            <v>4</v>
          </cell>
        </row>
        <row r="2674">
          <cell r="B2674">
            <v>41023</v>
          </cell>
          <cell r="C2674">
            <v>4</v>
          </cell>
        </row>
        <row r="2675">
          <cell r="B2675">
            <v>41024</v>
          </cell>
          <cell r="C2675">
            <v>4</v>
          </cell>
        </row>
        <row r="2676">
          <cell r="B2676">
            <v>41025</v>
          </cell>
          <cell r="C2676">
            <v>4</v>
          </cell>
        </row>
        <row r="2677">
          <cell r="B2677">
            <v>41026</v>
          </cell>
          <cell r="C2677">
            <v>4</v>
          </cell>
        </row>
        <row r="2678">
          <cell r="B2678">
            <v>41027</v>
          </cell>
          <cell r="C2678">
            <v>4</v>
          </cell>
        </row>
        <row r="2679">
          <cell r="B2679">
            <v>41028</v>
          </cell>
          <cell r="C2679">
            <v>4</v>
          </cell>
        </row>
        <row r="2680">
          <cell r="B2680">
            <v>41029</v>
          </cell>
          <cell r="C2680">
            <v>4</v>
          </cell>
        </row>
        <row r="2681">
          <cell r="B2681">
            <v>41030</v>
          </cell>
          <cell r="C2681">
            <v>5</v>
          </cell>
        </row>
        <row r="2682">
          <cell r="B2682">
            <v>41031</v>
          </cell>
          <cell r="C2682">
            <v>5</v>
          </cell>
        </row>
        <row r="2683">
          <cell r="B2683">
            <v>41032</v>
          </cell>
          <cell r="C2683">
            <v>5</v>
          </cell>
        </row>
        <row r="2684">
          <cell r="B2684">
            <v>41033</v>
          </cell>
          <cell r="C2684">
            <v>5</v>
          </cell>
        </row>
        <row r="2685">
          <cell r="B2685">
            <v>41034</v>
          </cell>
          <cell r="C2685">
            <v>5</v>
          </cell>
        </row>
        <row r="2686">
          <cell r="B2686">
            <v>41035</v>
          </cell>
          <cell r="C2686">
            <v>5</v>
          </cell>
        </row>
        <row r="2687">
          <cell r="B2687">
            <v>41036</v>
          </cell>
          <cell r="C2687">
            <v>5</v>
          </cell>
        </row>
        <row r="2688">
          <cell r="B2688">
            <v>41037</v>
          </cell>
          <cell r="C2688">
            <v>5</v>
          </cell>
        </row>
        <row r="2689">
          <cell r="B2689">
            <v>41038</v>
          </cell>
          <cell r="C2689">
            <v>5</v>
          </cell>
        </row>
        <row r="2690">
          <cell r="B2690">
            <v>41039</v>
          </cell>
          <cell r="C2690">
            <v>5</v>
          </cell>
        </row>
        <row r="2691">
          <cell r="B2691">
            <v>41040</v>
          </cell>
          <cell r="C2691">
            <v>5</v>
          </cell>
        </row>
        <row r="2692">
          <cell r="B2692">
            <v>41041</v>
          </cell>
          <cell r="C2692">
            <v>5</v>
          </cell>
        </row>
        <row r="2693">
          <cell r="B2693">
            <v>41042</v>
          </cell>
          <cell r="C2693">
            <v>5</v>
          </cell>
        </row>
        <row r="2694">
          <cell r="B2694">
            <v>41043</v>
          </cell>
          <cell r="C2694">
            <v>5</v>
          </cell>
        </row>
        <row r="2695">
          <cell r="B2695">
            <v>41044</v>
          </cell>
          <cell r="C2695">
            <v>5</v>
          </cell>
        </row>
        <row r="2696">
          <cell r="B2696">
            <v>41045</v>
          </cell>
          <cell r="C2696">
            <v>5</v>
          </cell>
        </row>
        <row r="2697">
          <cell r="B2697">
            <v>41046</v>
          </cell>
          <cell r="C2697">
            <v>5</v>
          </cell>
        </row>
        <row r="2698">
          <cell r="B2698">
            <v>41047</v>
          </cell>
          <cell r="C2698">
            <v>5</v>
          </cell>
        </row>
        <row r="2699">
          <cell r="B2699">
            <v>41048</v>
          </cell>
          <cell r="C2699">
            <v>5</v>
          </cell>
        </row>
        <row r="2700">
          <cell r="B2700">
            <v>41049</v>
          </cell>
          <cell r="C2700">
            <v>5</v>
          </cell>
        </row>
        <row r="2701">
          <cell r="B2701">
            <v>41050</v>
          </cell>
          <cell r="C2701">
            <v>5</v>
          </cell>
        </row>
        <row r="2702">
          <cell r="B2702">
            <v>41051</v>
          </cell>
          <cell r="C2702">
            <v>5</v>
          </cell>
        </row>
        <row r="2703">
          <cell r="B2703">
            <v>41052</v>
          </cell>
          <cell r="C2703">
            <v>5</v>
          </cell>
        </row>
        <row r="2704">
          <cell r="B2704">
            <v>41053</v>
          </cell>
          <cell r="C2704">
            <v>5</v>
          </cell>
        </row>
        <row r="2705">
          <cell r="B2705">
            <v>41054</v>
          </cell>
          <cell r="C2705">
            <v>5</v>
          </cell>
        </row>
        <row r="2706">
          <cell r="B2706">
            <v>41055</v>
          </cell>
          <cell r="C2706">
            <v>5</v>
          </cell>
        </row>
        <row r="2707">
          <cell r="B2707">
            <v>41056</v>
          </cell>
          <cell r="C2707">
            <v>5</v>
          </cell>
        </row>
        <row r="2708">
          <cell r="B2708">
            <v>41057</v>
          </cell>
          <cell r="C2708">
            <v>5</v>
          </cell>
        </row>
        <row r="2709">
          <cell r="B2709">
            <v>41058</v>
          </cell>
          <cell r="C2709">
            <v>5</v>
          </cell>
        </row>
        <row r="2710">
          <cell r="B2710">
            <v>41059</v>
          </cell>
          <cell r="C2710">
            <v>5</v>
          </cell>
        </row>
        <row r="2711">
          <cell r="B2711">
            <v>41060</v>
          </cell>
          <cell r="C2711">
            <v>5</v>
          </cell>
        </row>
        <row r="2712">
          <cell r="B2712">
            <v>41061</v>
          </cell>
          <cell r="C2712">
            <v>6</v>
          </cell>
        </row>
        <row r="2713">
          <cell r="B2713">
            <v>41062</v>
          </cell>
          <cell r="C2713">
            <v>6</v>
          </cell>
        </row>
        <row r="2714">
          <cell r="B2714">
            <v>41063</v>
          </cell>
          <cell r="C2714">
            <v>6</v>
          </cell>
        </row>
        <row r="2715">
          <cell r="B2715">
            <v>41064</v>
          </cell>
          <cell r="C2715">
            <v>6</v>
          </cell>
        </row>
        <row r="2716">
          <cell r="B2716">
            <v>41065</v>
          </cell>
          <cell r="C2716">
            <v>6</v>
          </cell>
        </row>
        <row r="2717">
          <cell r="B2717">
            <v>41066</v>
          </cell>
          <cell r="C2717">
            <v>6</v>
          </cell>
        </row>
        <row r="2718">
          <cell r="B2718">
            <v>41067</v>
          </cell>
          <cell r="C2718">
            <v>6</v>
          </cell>
        </row>
        <row r="2719">
          <cell r="B2719">
            <v>41068</v>
          </cell>
          <cell r="C2719">
            <v>6</v>
          </cell>
        </row>
        <row r="2720">
          <cell r="B2720">
            <v>41069</v>
          </cell>
          <cell r="C2720">
            <v>6</v>
          </cell>
        </row>
        <row r="2721">
          <cell r="B2721">
            <v>41070</v>
          </cell>
          <cell r="C2721">
            <v>6</v>
          </cell>
        </row>
        <row r="2722">
          <cell r="B2722">
            <v>41071</v>
          </cell>
          <cell r="C2722">
            <v>6</v>
          </cell>
        </row>
        <row r="2723">
          <cell r="B2723">
            <v>41072</v>
          </cell>
          <cell r="C2723">
            <v>6</v>
          </cell>
        </row>
        <row r="2724">
          <cell r="B2724">
            <v>41073</v>
          </cell>
          <cell r="C2724">
            <v>6</v>
          </cell>
        </row>
        <row r="2725">
          <cell r="B2725">
            <v>41074</v>
          </cell>
          <cell r="C2725">
            <v>6</v>
          </cell>
        </row>
        <row r="2726">
          <cell r="B2726">
            <v>41075</v>
          </cell>
          <cell r="C2726">
            <v>6</v>
          </cell>
        </row>
        <row r="2727">
          <cell r="B2727">
            <v>41076</v>
          </cell>
          <cell r="C2727">
            <v>6</v>
          </cell>
        </row>
        <row r="2728">
          <cell r="B2728">
            <v>41077</v>
          </cell>
          <cell r="C2728">
            <v>6</v>
          </cell>
        </row>
        <row r="2729">
          <cell r="B2729">
            <v>41078</v>
          </cell>
          <cell r="C2729">
            <v>6</v>
          </cell>
        </row>
        <row r="2730">
          <cell r="B2730">
            <v>41079</v>
          </cell>
          <cell r="C2730">
            <v>6</v>
          </cell>
        </row>
        <row r="2731">
          <cell r="B2731">
            <v>41080</v>
          </cell>
          <cell r="C2731">
            <v>6</v>
          </cell>
        </row>
        <row r="2732">
          <cell r="B2732">
            <v>41081</v>
          </cell>
          <cell r="C2732">
            <v>6</v>
          </cell>
        </row>
        <row r="2733">
          <cell r="B2733">
            <v>41082</v>
          </cell>
          <cell r="C2733">
            <v>6</v>
          </cell>
        </row>
        <row r="2734">
          <cell r="B2734">
            <v>41083</v>
          </cell>
          <cell r="C2734">
            <v>6</v>
          </cell>
        </row>
        <row r="2735">
          <cell r="B2735">
            <v>41084</v>
          </cell>
          <cell r="C2735">
            <v>6</v>
          </cell>
        </row>
        <row r="2736">
          <cell r="B2736">
            <v>41085</v>
          </cell>
          <cell r="C2736">
            <v>6</v>
          </cell>
        </row>
        <row r="2737">
          <cell r="B2737">
            <v>41086</v>
          </cell>
          <cell r="C2737">
            <v>6</v>
          </cell>
        </row>
        <row r="2738">
          <cell r="B2738">
            <v>41087</v>
          </cell>
          <cell r="C2738">
            <v>6</v>
          </cell>
        </row>
        <row r="2739">
          <cell r="B2739">
            <v>41088</v>
          </cell>
          <cell r="C2739">
            <v>6</v>
          </cell>
        </row>
        <row r="2740">
          <cell r="B2740">
            <v>41089</v>
          </cell>
          <cell r="C2740">
            <v>6</v>
          </cell>
        </row>
        <row r="2741">
          <cell r="B2741">
            <v>41090</v>
          </cell>
          <cell r="C2741">
            <v>6</v>
          </cell>
        </row>
        <row r="2742">
          <cell r="B2742">
            <v>41091</v>
          </cell>
          <cell r="C2742">
            <v>7</v>
          </cell>
        </row>
        <row r="2743">
          <cell r="B2743">
            <v>41092</v>
          </cell>
          <cell r="C2743">
            <v>7</v>
          </cell>
        </row>
        <row r="2744">
          <cell r="B2744">
            <v>41093</v>
          </cell>
          <cell r="C2744">
            <v>7</v>
          </cell>
        </row>
        <row r="2745">
          <cell r="B2745">
            <v>41094</v>
          </cell>
          <cell r="C2745">
            <v>7</v>
          </cell>
        </row>
        <row r="2746">
          <cell r="B2746">
            <v>41095</v>
          </cell>
          <cell r="C2746">
            <v>7</v>
          </cell>
        </row>
        <row r="2747">
          <cell r="B2747">
            <v>41096</v>
          </cell>
          <cell r="C2747">
            <v>7</v>
          </cell>
        </row>
        <row r="2748">
          <cell r="B2748">
            <v>41097</v>
          </cell>
          <cell r="C2748">
            <v>7</v>
          </cell>
        </row>
        <row r="2749">
          <cell r="B2749">
            <v>41098</v>
          </cell>
          <cell r="C2749">
            <v>7</v>
          </cell>
        </row>
        <row r="2750">
          <cell r="B2750">
            <v>41099</v>
          </cell>
          <cell r="C2750">
            <v>7</v>
          </cell>
        </row>
        <row r="2751">
          <cell r="B2751">
            <v>41100</v>
          </cell>
          <cell r="C2751">
            <v>7</v>
          </cell>
        </row>
        <row r="2752">
          <cell r="B2752">
            <v>41101</v>
          </cell>
          <cell r="C2752">
            <v>7</v>
          </cell>
        </row>
        <row r="2753">
          <cell r="B2753">
            <v>41102</v>
          </cell>
          <cell r="C2753">
            <v>7</v>
          </cell>
        </row>
        <row r="2754">
          <cell r="B2754">
            <v>41103</v>
          </cell>
          <cell r="C2754">
            <v>7</v>
          </cell>
        </row>
        <row r="2755">
          <cell r="B2755">
            <v>41104</v>
          </cell>
          <cell r="C2755">
            <v>7</v>
          </cell>
        </row>
        <row r="2756">
          <cell r="B2756">
            <v>41105</v>
          </cell>
          <cell r="C2756">
            <v>7</v>
          </cell>
        </row>
        <row r="2757">
          <cell r="B2757">
            <v>41106</v>
          </cell>
          <cell r="C2757">
            <v>7</v>
          </cell>
        </row>
        <row r="2758">
          <cell r="B2758">
            <v>41107</v>
          </cell>
          <cell r="C2758">
            <v>7</v>
          </cell>
        </row>
        <row r="2759">
          <cell r="B2759">
            <v>41108</v>
          </cell>
          <cell r="C2759">
            <v>7</v>
          </cell>
        </row>
        <row r="2760">
          <cell r="B2760">
            <v>41109</v>
          </cell>
          <cell r="C2760">
            <v>7</v>
          </cell>
        </row>
        <row r="2761">
          <cell r="B2761">
            <v>41110</v>
          </cell>
          <cell r="C2761">
            <v>7</v>
          </cell>
        </row>
        <row r="2762">
          <cell r="B2762">
            <v>41111</v>
          </cell>
          <cell r="C2762">
            <v>7</v>
          </cell>
        </row>
        <row r="2763">
          <cell r="B2763">
            <v>41112</v>
          </cell>
          <cell r="C2763">
            <v>7</v>
          </cell>
        </row>
        <row r="2764">
          <cell r="B2764">
            <v>41113</v>
          </cell>
          <cell r="C2764">
            <v>7</v>
          </cell>
        </row>
        <row r="2765">
          <cell r="B2765">
            <v>41114</v>
          </cell>
          <cell r="C2765">
            <v>7</v>
          </cell>
        </row>
        <row r="2766">
          <cell r="B2766">
            <v>41115</v>
          </cell>
          <cell r="C2766">
            <v>7</v>
          </cell>
        </row>
        <row r="2767">
          <cell r="B2767">
            <v>41116</v>
          </cell>
          <cell r="C2767">
            <v>7</v>
          </cell>
        </row>
        <row r="2768">
          <cell r="B2768">
            <v>41117</v>
          </cell>
          <cell r="C2768">
            <v>7</v>
          </cell>
        </row>
        <row r="2769">
          <cell r="B2769">
            <v>41118</v>
          </cell>
          <cell r="C2769">
            <v>7</v>
          </cell>
        </row>
        <row r="2770">
          <cell r="B2770">
            <v>41119</v>
          </cell>
          <cell r="C2770">
            <v>7</v>
          </cell>
        </row>
        <row r="2771">
          <cell r="B2771">
            <v>41120</v>
          </cell>
          <cell r="C2771">
            <v>7</v>
          </cell>
        </row>
        <row r="2772">
          <cell r="B2772">
            <v>41121</v>
          </cell>
          <cell r="C2772">
            <v>7</v>
          </cell>
        </row>
        <row r="2773">
          <cell r="B2773">
            <v>41122</v>
          </cell>
          <cell r="C2773">
            <v>8</v>
          </cell>
        </row>
        <row r="2774">
          <cell r="B2774">
            <v>41123</v>
          </cell>
          <cell r="C2774">
            <v>8</v>
          </cell>
        </row>
        <row r="2775">
          <cell r="B2775">
            <v>41124</v>
          </cell>
          <cell r="C2775">
            <v>8</v>
          </cell>
        </row>
        <row r="2776">
          <cell r="B2776">
            <v>41125</v>
          </cell>
          <cell r="C2776">
            <v>8</v>
          </cell>
        </row>
        <row r="2777">
          <cell r="B2777">
            <v>41126</v>
          </cell>
          <cell r="C2777">
            <v>8</v>
          </cell>
        </row>
        <row r="2778">
          <cell r="B2778">
            <v>41127</v>
          </cell>
          <cell r="C2778">
            <v>8</v>
          </cell>
        </row>
        <row r="2779">
          <cell r="B2779">
            <v>41128</v>
          </cell>
          <cell r="C2779">
            <v>8</v>
          </cell>
        </row>
        <row r="2780">
          <cell r="B2780">
            <v>41129</v>
          </cell>
          <cell r="C2780">
            <v>8</v>
          </cell>
        </row>
        <row r="2781">
          <cell r="B2781">
            <v>41130</v>
          </cell>
          <cell r="C2781">
            <v>8</v>
          </cell>
        </row>
        <row r="2782">
          <cell r="B2782">
            <v>41131</v>
          </cell>
          <cell r="C2782">
            <v>8</v>
          </cell>
        </row>
        <row r="2783">
          <cell r="B2783">
            <v>41132</v>
          </cell>
          <cell r="C2783">
            <v>8</v>
          </cell>
        </row>
        <row r="2784">
          <cell r="B2784">
            <v>41133</v>
          </cell>
          <cell r="C2784">
            <v>8</v>
          </cell>
        </row>
        <row r="2785">
          <cell r="B2785">
            <v>41134</v>
          </cell>
          <cell r="C2785">
            <v>8</v>
          </cell>
        </row>
        <row r="2786">
          <cell r="B2786">
            <v>41135</v>
          </cell>
          <cell r="C2786">
            <v>8</v>
          </cell>
        </row>
        <row r="2787">
          <cell r="B2787">
            <v>41136</v>
          </cell>
          <cell r="C2787">
            <v>8</v>
          </cell>
        </row>
        <row r="2788">
          <cell r="B2788">
            <v>41137</v>
          </cell>
          <cell r="C2788">
            <v>8</v>
          </cell>
        </row>
        <row r="2789">
          <cell r="B2789">
            <v>41138</v>
          </cell>
          <cell r="C2789">
            <v>8</v>
          </cell>
        </row>
        <row r="2790">
          <cell r="B2790">
            <v>41139</v>
          </cell>
          <cell r="C2790">
            <v>8</v>
          </cell>
        </row>
        <row r="2791">
          <cell r="B2791">
            <v>41140</v>
          </cell>
          <cell r="C2791">
            <v>8</v>
          </cell>
        </row>
        <row r="2792">
          <cell r="B2792">
            <v>41141</v>
          </cell>
          <cell r="C2792">
            <v>8</v>
          </cell>
        </row>
        <row r="2793">
          <cell r="B2793">
            <v>41142</v>
          </cell>
          <cell r="C2793">
            <v>8</v>
          </cell>
        </row>
        <row r="2794">
          <cell r="B2794">
            <v>41143</v>
          </cell>
          <cell r="C2794">
            <v>8</v>
          </cell>
        </row>
        <row r="2795">
          <cell r="B2795">
            <v>41144</v>
          </cell>
          <cell r="C2795">
            <v>8</v>
          </cell>
        </row>
        <row r="2796">
          <cell r="B2796">
            <v>41145</v>
          </cell>
          <cell r="C2796">
            <v>8</v>
          </cell>
        </row>
        <row r="2797">
          <cell r="B2797">
            <v>41146</v>
          </cell>
          <cell r="C2797">
            <v>8</v>
          </cell>
        </row>
        <row r="2798">
          <cell r="B2798">
            <v>41147</v>
          </cell>
          <cell r="C2798">
            <v>8</v>
          </cell>
        </row>
        <row r="2799">
          <cell r="B2799">
            <v>41148</v>
          </cell>
          <cell r="C2799">
            <v>8</v>
          </cell>
        </row>
        <row r="2800">
          <cell r="B2800">
            <v>41149</v>
          </cell>
          <cell r="C2800">
            <v>8</v>
          </cell>
        </row>
        <row r="2801">
          <cell r="B2801">
            <v>41150</v>
          </cell>
          <cell r="C2801">
            <v>8</v>
          </cell>
        </row>
        <row r="2802">
          <cell r="B2802">
            <v>41151</v>
          </cell>
          <cell r="C2802">
            <v>8</v>
          </cell>
        </row>
        <row r="2803">
          <cell r="B2803">
            <v>41152</v>
          </cell>
          <cell r="C2803">
            <v>8</v>
          </cell>
        </row>
        <row r="2804">
          <cell r="B2804">
            <v>41153</v>
          </cell>
          <cell r="C2804">
            <v>9</v>
          </cell>
        </row>
        <row r="2805">
          <cell r="B2805">
            <v>41154</v>
          </cell>
          <cell r="C2805">
            <v>9</v>
          </cell>
        </row>
        <row r="2806">
          <cell r="B2806">
            <v>41155</v>
          </cell>
          <cell r="C2806">
            <v>9</v>
          </cell>
        </row>
        <row r="2807">
          <cell r="B2807">
            <v>41156</v>
          </cell>
          <cell r="C2807">
            <v>9</v>
          </cell>
        </row>
        <row r="2808">
          <cell r="B2808">
            <v>41157</v>
          </cell>
          <cell r="C2808">
            <v>9</v>
          </cell>
        </row>
        <row r="2809">
          <cell r="B2809">
            <v>41158</v>
          </cell>
          <cell r="C2809">
            <v>9</v>
          </cell>
        </row>
        <row r="2810">
          <cell r="B2810">
            <v>41159</v>
          </cell>
          <cell r="C2810">
            <v>9</v>
          </cell>
        </row>
        <row r="2811">
          <cell r="B2811">
            <v>41160</v>
          </cell>
          <cell r="C2811">
            <v>9</v>
          </cell>
        </row>
        <row r="2812">
          <cell r="B2812">
            <v>41161</v>
          </cell>
          <cell r="C2812">
            <v>9</v>
          </cell>
        </row>
        <row r="2813">
          <cell r="B2813">
            <v>41162</v>
          </cell>
          <cell r="C2813">
            <v>9</v>
          </cell>
        </row>
        <row r="2814">
          <cell r="B2814">
            <v>41163</v>
          </cell>
          <cell r="C2814">
            <v>9</v>
          </cell>
        </row>
        <row r="2815">
          <cell r="B2815">
            <v>41164</v>
          </cell>
          <cell r="C2815">
            <v>9</v>
          </cell>
        </row>
        <row r="2816">
          <cell r="B2816">
            <v>41165</v>
          </cell>
          <cell r="C2816">
            <v>9</v>
          </cell>
        </row>
        <row r="2817">
          <cell r="B2817">
            <v>41166</v>
          </cell>
          <cell r="C2817">
            <v>9</v>
          </cell>
        </row>
        <row r="2818">
          <cell r="B2818">
            <v>41167</v>
          </cell>
          <cell r="C2818">
            <v>9</v>
          </cell>
        </row>
        <row r="2819">
          <cell r="B2819">
            <v>41168</v>
          </cell>
          <cell r="C2819">
            <v>9</v>
          </cell>
        </row>
        <row r="2820">
          <cell r="B2820">
            <v>41169</v>
          </cell>
          <cell r="C2820">
            <v>9</v>
          </cell>
        </row>
        <row r="2821">
          <cell r="B2821">
            <v>41170</v>
          </cell>
          <cell r="C2821">
            <v>9</v>
          </cell>
        </row>
        <row r="2822">
          <cell r="B2822">
            <v>41171</v>
          </cell>
          <cell r="C2822">
            <v>9</v>
          </cell>
        </row>
        <row r="2823">
          <cell r="B2823">
            <v>41172</v>
          </cell>
          <cell r="C2823">
            <v>9</v>
          </cell>
        </row>
        <row r="2824">
          <cell r="B2824">
            <v>41173</v>
          </cell>
          <cell r="C2824">
            <v>9</v>
          </cell>
        </row>
        <row r="2825">
          <cell r="B2825">
            <v>41174</v>
          </cell>
          <cell r="C2825">
            <v>9</v>
          </cell>
        </row>
        <row r="2826">
          <cell r="B2826">
            <v>41175</v>
          </cell>
          <cell r="C2826">
            <v>9</v>
          </cell>
        </row>
        <row r="2827">
          <cell r="B2827">
            <v>41176</v>
          </cell>
          <cell r="C2827">
            <v>9</v>
          </cell>
        </row>
        <row r="2828">
          <cell r="B2828">
            <v>41177</v>
          </cell>
          <cell r="C2828">
            <v>9</v>
          </cell>
        </row>
        <row r="2829">
          <cell r="B2829">
            <v>41178</v>
          </cell>
          <cell r="C2829">
            <v>9</v>
          </cell>
        </row>
        <row r="2830">
          <cell r="B2830">
            <v>41179</v>
          </cell>
          <cell r="C2830">
            <v>9</v>
          </cell>
        </row>
        <row r="2831">
          <cell r="B2831">
            <v>41180</v>
          </cell>
          <cell r="C2831">
            <v>9</v>
          </cell>
        </row>
        <row r="2832">
          <cell r="B2832">
            <v>41181</v>
          </cell>
          <cell r="C2832">
            <v>9</v>
          </cell>
        </row>
        <row r="2833">
          <cell r="B2833">
            <v>41182</v>
          </cell>
          <cell r="C2833">
            <v>9</v>
          </cell>
        </row>
        <row r="2834">
          <cell r="B2834">
            <v>41183</v>
          </cell>
          <cell r="C2834">
            <v>10</v>
          </cell>
        </row>
        <row r="2835">
          <cell r="B2835">
            <v>41184</v>
          </cell>
          <cell r="C2835">
            <v>10</v>
          </cell>
        </row>
        <row r="2836">
          <cell r="B2836">
            <v>41185</v>
          </cell>
          <cell r="C2836">
            <v>10</v>
          </cell>
        </row>
        <row r="2837">
          <cell r="B2837">
            <v>41186</v>
          </cell>
          <cell r="C2837">
            <v>10</v>
          </cell>
        </row>
        <row r="2838">
          <cell r="B2838">
            <v>41187</v>
          </cell>
          <cell r="C2838">
            <v>10</v>
          </cell>
        </row>
        <row r="2839">
          <cell r="B2839">
            <v>41188</v>
          </cell>
          <cell r="C2839">
            <v>10</v>
          </cell>
        </row>
        <row r="2840">
          <cell r="B2840">
            <v>41189</v>
          </cell>
          <cell r="C2840">
            <v>10</v>
          </cell>
        </row>
        <row r="2841">
          <cell r="B2841">
            <v>41190</v>
          </cell>
          <cell r="C2841">
            <v>10</v>
          </cell>
        </row>
        <row r="2842">
          <cell r="B2842">
            <v>41191</v>
          </cell>
          <cell r="C2842">
            <v>10</v>
          </cell>
        </row>
        <row r="2843">
          <cell r="B2843">
            <v>41192</v>
          </cell>
          <cell r="C2843">
            <v>10</v>
          </cell>
        </row>
        <row r="2844">
          <cell r="B2844">
            <v>41193</v>
          </cell>
          <cell r="C2844">
            <v>10</v>
          </cell>
        </row>
        <row r="2845">
          <cell r="B2845">
            <v>41194</v>
          </cell>
          <cell r="C2845">
            <v>10</v>
          </cell>
        </row>
        <row r="2846">
          <cell r="B2846">
            <v>41195</v>
          </cell>
          <cell r="C2846">
            <v>10</v>
          </cell>
        </row>
        <row r="2847">
          <cell r="B2847">
            <v>41196</v>
          </cell>
          <cell r="C2847">
            <v>10</v>
          </cell>
        </row>
        <row r="2848">
          <cell r="B2848">
            <v>41197</v>
          </cell>
          <cell r="C2848">
            <v>10</v>
          </cell>
        </row>
        <row r="2849">
          <cell r="B2849">
            <v>41198</v>
          </cell>
          <cell r="C2849">
            <v>10</v>
          </cell>
        </row>
        <row r="2850">
          <cell r="B2850">
            <v>41199</v>
          </cell>
          <cell r="C2850">
            <v>10</v>
          </cell>
        </row>
        <row r="2851">
          <cell r="B2851">
            <v>41200</v>
          </cell>
          <cell r="C2851">
            <v>10</v>
          </cell>
        </row>
        <row r="2852">
          <cell r="B2852">
            <v>41201</v>
          </cell>
          <cell r="C2852">
            <v>10</v>
          </cell>
        </row>
        <row r="2853">
          <cell r="B2853">
            <v>41202</v>
          </cell>
          <cell r="C2853">
            <v>10</v>
          </cell>
        </row>
        <row r="2854">
          <cell r="B2854">
            <v>41203</v>
          </cell>
          <cell r="C2854">
            <v>10</v>
          </cell>
        </row>
        <row r="2855">
          <cell r="B2855">
            <v>41204</v>
          </cell>
          <cell r="C2855">
            <v>10</v>
          </cell>
        </row>
        <row r="2856">
          <cell r="B2856">
            <v>41205</v>
          </cell>
          <cell r="C2856">
            <v>10</v>
          </cell>
        </row>
        <row r="2857">
          <cell r="B2857">
            <v>41206</v>
          </cell>
          <cell r="C2857">
            <v>10</v>
          </cell>
        </row>
        <row r="2858">
          <cell r="B2858">
            <v>41207</v>
          </cell>
          <cell r="C2858">
            <v>10</v>
          </cell>
        </row>
        <row r="2859">
          <cell r="B2859">
            <v>41208</v>
          </cell>
          <cell r="C2859">
            <v>10</v>
          </cell>
        </row>
        <row r="2860">
          <cell r="B2860">
            <v>41209</v>
          </cell>
          <cell r="C2860">
            <v>10</v>
          </cell>
        </row>
        <row r="2861">
          <cell r="B2861">
            <v>41210</v>
          </cell>
          <cell r="C2861">
            <v>10</v>
          </cell>
        </row>
        <row r="2862">
          <cell r="B2862">
            <v>41211</v>
          </cell>
          <cell r="C2862">
            <v>10</v>
          </cell>
        </row>
        <row r="2863">
          <cell r="B2863">
            <v>41212</v>
          </cell>
          <cell r="C2863">
            <v>10</v>
          </cell>
        </row>
        <row r="2864">
          <cell r="B2864">
            <v>41213</v>
          </cell>
          <cell r="C2864">
            <v>10</v>
          </cell>
        </row>
        <row r="2865">
          <cell r="B2865">
            <v>41214</v>
          </cell>
          <cell r="C2865">
            <v>11</v>
          </cell>
        </row>
        <row r="2866">
          <cell r="B2866">
            <v>41215</v>
          </cell>
          <cell r="C2866">
            <v>11</v>
          </cell>
        </row>
        <row r="2867">
          <cell r="B2867">
            <v>41216</v>
          </cell>
          <cell r="C2867">
            <v>11</v>
          </cell>
        </row>
        <row r="2868">
          <cell r="B2868">
            <v>41217</v>
          </cell>
          <cell r="C2868">
            <v>11</v>
          </cell>
        </row>
        <row r="2869">
          <cell r="B2869">
            <v>41218</v>
          </cell>
          <cell r="C2869">
            <v>11</v>
          </cell>
        </row>
        <row r="2870">
          <cell r="B2870">
            <v>41219</v>
          </cell>
          <cell r="C2870">
            <v>11</v>
          </cell>
        </row>
        <row r="2871">
          <cell r="B2871">
            <v>41220</v>
          </cell>
          <cell r="C2871">
            <v>11</v>
          </cell>
        </row>
        <row r="2872">
          <cell r="B2872">
            <v>41221</v>
          </cell>
          <cell r="C2872">
            <v>11</v>
          </cell>
        </row>
        <row r="2873">
          <cell r="B2873">
            <v>41222</v>
          </cell>
          <cell r="C2873">
            <v>11</v>
          </cell>
        </row>
        <row r="2874">
          <cell r="B2874">
            <v>41223</v>
          </cell>
          <cell r="C2874">
            <v>11</v>
          </cell>
        </row>
        <row r="2875">
          <cell r="B2875">
            <v>41224</v>
          </cell>
          <cell r="C2875">
            <v>11</v>
          </cell>
        </row>
        <row r="2876">
          <cell r="B2876">
            <v>41225</v>
          </cell>
          <cell r="C2876">
            <v>11</v>
          </cell>
        </row>
        <row r="2877">
          <cell r="B2877">
            <v>41226</v>
          </cell>
          <cell r="C2877">
            <v>11</v>
          </cell>
        </row>
        <row r="2878">
          <cell r="B2878">
            <v>41227</v>
          </cell>
          <cell r="C2878">
            <v>11</v>
          </cell>
        </row>
        <row r="2879">
          <cell r="B2879">
            <v>41228</v>
          </cell>
          <cell r="C2879">
            <v>11</v>
          </cell>
        </row>
        <row r="2880">
          <cell r="B2880">
            <v>41229</v>
          </cell>
          <cell r="C2880">
            <v>11</v>
          </cell>
        </row>
        <row r="2881">
          <cell r="B2881">
            <v>41230</v>
          </cell>
          <cell r="C2881">
            <v>11</v>
          </cell>
        </row>
        <row r="2882">
          <cell r="B2882">
            <v>41231</v>
          </cell>
          <cell r="C2882">
            <v>11</v>
          </cell>
        </row>
        <row r="2883">
          <cell r="B2883">
            <v>41232</v>
          </cell>
          <cell r="C2883">
            <v>11</v>
          </cell>
        </row>
        <row r="2884">
          <cell r="B2884">
            <v>41233</v>
          </cell>
          <cell r="C2884">
            <v>11</v>
          </cell>
        </row>
        <row r="2885">
          <cell r="B2885">
            <v>41234</v>
          </cell>
          <cell r="C2885">
            <v>11</v>
          </cell>
        </row>
        <row r="2886">
          <cell r="B2886">
            <v>41235</v>
          </cell>
          <cell r="C2886">
            <v>11</v>
          </cell>
        </row>
        <row r="2887">
          <cell r="B2887">
            <v>41236</v>
          </cell>
          <cell r="C2887">
            <v>11</v>
          </cell>
        </row>
        <row r="2888">
          <cell r="B2888">
            <v>41237</v>
          </cell>
          <cell r="C2888">
            <v>11</v>
          </cell>
        </row>
        <row r="2889">
          <cell r="B2889">
            <v>41238</v>
          </cell>
          <cell r="C2889">
            <v>11</v>
          </cell>
        </row>
        <row r="2890">
          <cell r="B2890">
            <v>41239</v>
          </cell>
          <cell r="C2890">
            <v>11</v>
          </cell>
        </row>
        <row r="2891">
          <cell r="B2891">
            <v>41240</v>
          </cell>
          <cell r="C2891">
            <v>11</v>
          </cell>
        </row>
        <row r="2892">
          <cell r="B2892">
            <v>41241</v>
          </cell>
          <cell r="C2892">
            <v>11</v>
          </cell>
        </row>
        <row r="2893">
          <cell r="B2893">
            <v>41242</v>
          </cell>
          <cell r="C2893">
            <v>11</v>
          </cell>
        </row>
        <row r="2894">
          <cell r="B2894">
            <v>41243</v>
          </cell>
          <cell r="C2894">
            <v>11</v>
          </cell>
        </row>
        <row r="2895">
          <cell r="B2895">
            <v>41244</v>
          </cell>
          <cell r="C2895">
            <v>12</v>
          </cell>
        </row>
        <row r="2896">
          <cell r="B2896">
            <v>41245</v>
          </cell>
          <cell r="C2896">
            <v>12</v>
          </cell>
        </row>
        <row r="2897">
          <cell r="B2897">
            <v>41246</v>
          </cell>
          <cell r="C2897">
            <v>12</v>
          </cell>
        </row>
        <row r="2898">
          <cell r="B2898">
            <v>41247</v>
          </cell>
          <cell r="C2898">
            <v>12</v>
          </cell>
        </row>
        <row r="2899">
          <cell r="B2899">
            <v>41248</v>
          </cell>
          <cell r="C2899">
            <v>12</v>
          </cell>
        </row>
        <row r="2900">
          <cell r="B2900">
            <v>41249</v>
          </cell>
          <cell r="C2900">
            <v>12</v>
          </cell>
        </row>
        <row r="2901">
          <cell r="B2901">
            <v>41250</v>
          </cell>
          <cell r="C2901">
            <v>12</v>
          </cell>
        </row>
        <row r="2902">
          <cell r="B2902">
            <v>41251</v>
          </cell>
          <cell r="C2902">
            <v>12</v>
          </cell>
        </row>
        <row r="2903">
          <cell r="B2903">
            <v>41252</v>
          </cell>
          <cell r="C2903">
            <v>12</v>
          </cell>
        </row>
        <row r="2904">
          <cell r="B2904">
            <v>41253</v>
          </cell>
          <cell r="C2904">
            <v>12</v>
          </cell>
        </row>
        <row r="2905">
          <cell r="B2905">
            <v>41254</v>
          </cell>
          <cell r="C2905">
            <v>12</v>
          </cell>
        </row>
        <row r="2906">
          <cell r="B2906">
            <v>41255</v>
          </cell>
          <cell r="C2906">
            <v>12</v>
          </cell>
        </row>
        <row r="2907">
          <cell r="B2907">
            <v>41256</v>
          </cell>
          <cell r="C2907">
            <v>12</v>
          </cell>
        </row>
        <row r="2908">
          <cell r="B2908">
            <v>41257</v>
          </cell>
          <cell r="C2908">
            <v>12</v>
          </cell>
        </row>
        <row r="2909">
          <cell r="B2909">
            <v>41258</v>
          </cell>
          <cell r="C2909">
            <v>12</v>
          </cell>
        </row>
        <row r="2910">
          <cell r="B2910">
            <v>41259</v>
          </cell>
          <cell r="C2910">
            <v>12</v>
          </cell>
        </row>
        <row r="2911">
          <cell r="B2911">
            <v>41260</v>
          </cell>
          <cell r="C2911">
            <v>12</v>
          </cell>
        </row>
        <row r="2912">
          <cell r="B2912">
            <v>41261</v>
          </cell>
          <cell r="C2912">
            <v>12</v>
          </cell>
        </row>
        <row r="2913">
          <cell r="B2913">
            <v>41262</v>
          </cell>
          <cell r="C2913">
            <v>12</v>
          </cell>
        </row>
        <row r="2914">
          <cell r="B2914">
            <v>41263</v>
          </cell>
          <cell r="C2914">
            <v>12</v>
          </cell>
        </row>
        <row r="2915">
          <cell r="B2915">
            <v>41264</v>
          </cell>
          <cell r="C2915">
            <v>12</v>
          </cell>
        </row>
        <row r="2916">
          <cell r="B2916">
            <v>41265</v>
          </cell>
          <cell r="C2916">
            <v>12</v>
          </cell>
        </row>
        <row r="2917">
          <cell r="B2917">
            <v>41266</v>
          </cell>
          <cell r="C2917">
            <v>12</v>
          </cell>
        </row>
        <row r="2918">
          <cell r="B2918">
            <v>41267</v>
          </cell>
          <cell r="C2918">
            <v>12</v>
          </cell>
        </row>
        <row r="2919">
          <cell r="B2919">
            <v>41268</v>
          </cell>
          <cell r="C2919">
            <v>12</v>
          </cell>
        </row>
        <row r="2920">
          <cell r="B2920">
            <v>41269</v>
          </cell>
          <cell r="C2920">
            <v>12</v>
          </cell>
        </row>
        <row r="2921">
          <cell r="B2921">
            <v>41270</v>
          </cell>
          <cell r="C2921">
            <v>12</v>
          </cell>
        </row>
        <row r="2922">
          <cell r="B2922">
            <v>41271</v>
          </cell>
          <cell r="C2922">
            <v>12</v>
          </cell>
        </row>
        <row r="2923">
          <cell r="B2923">
            <v>41272</v>
          </cell>
          <cell r="C2923">
            <v>12</v>
          </cell>
        </row>
        <row r="2924">
          <cell r="B2924">
            <v>41273</v>
          </cell>
          <cell r="C2924">
            <v>12</v>
          </cell>
        </row>
        <row r="2925">
          <cell r="B2925">
            <v>41274</v>
          </cell>
          <cell r="C2925">
            <v>12</v>
          </cell>
        </row>
        <row r="2926">
          <cell r="B2926">
            <v>41275</v>
          </cell>
          <cell r="C2926">
            <v>1</v>
          </cell>
        </row>
        <row r="2927">
          <cell r="B2927">
            <v>41276</v>
          </cell>
          <cell r="C2927">
            <v>1</v>
          </cell>
        </row>
        <row r="2928">
          <cell r="B2928">
            <v>41277</v>
          </cell>
          <cell r="C2928">
            <v>1</v>
          </cell>
        </row>
        <row r="2929">
          <cell r="B2929">
            <v>41278</v>
          </cell>
          <cell r="C2929">
            <v>1</v>
          </cell>
        </row>
        <row r="2930">
          <cell r="B2930">
            <v>41279</v>
          </cell>
          <cell r="C2930">
            <v>1</v>
          </cell>
        </row>
        <row r="2931">
          <cell r="B2931">
            <v>41280</v>
          </cell>
          <cell r="C2931">
            <v>1</v>
          </cell>
        </row>
        <row r="2932">
          <cell r="B2932">
            <v>41281</v>
          </cell>
          <cell r="C2932">
            <v>1</v>
          </cell>
        </row>
        <row r="2933">
          <cell r="B2933">
            <v>41282</v>
          </cell>
          <cell r="C2933">
            <v>1</v>
          </cell>
        </row>
        <row r="2934">
          <cell r="B2934">
            <v>41283</v>
          </cell>
          <cell r="C2934">
            <v>1</v>
          </cell>
        </row>
        <row r="2935">
          <cell r="B2935">
            <v>41284</v>
          </cell>
          <cell r="C2935">
            <v>1</v>
          </cell>
        </row>
        <row r="2936">
          <cell r="B2936">
            <v>41285</v>
          </cell>
          <cell r="C2936">
            <v>1</v>
          </cell>
        </row>
        <row r="2937">
          <cell r="B2937">
            <v>41286</v>
          </cell>
          <cell r="C2937">
            <v>1</v>
          </cell>
        </row>
        <row r="2938">
          <cell r="B2938">
            <v>41287</v>
          </cell>
          <cell r="C2938">
            <v>1</v>
          </cell>
        </row>
        <row r="2939">
          <cell r="B2939">
            <v>41288</v>
          </cell>
          <cell r="C2939">
            <v>1</v>
          </cell>
        </row>
        <row r="2940">
          <cell r="B2940">
            <v>41289</v>
          </cell>
          <cell r="C2940">
            <v>1</v>
          </cell>
        </row>
        <row r="2941">
          <cell r="B2941">
            <v>41290</v>
          </cell>
          <cell r="C2941">
            <v>1</v>
          </cell>
        </row>
        <row r="2942">
          <cell r="B2942">
            <v>41291</v>
          </cell>
          <cell r="C2942">
            <v>1</v>
          </cell>
        </row>
        <row r="2943">
          <cell r="B2943">
            <v>41292</v>
          </cell>
          <cell r="C2943">
            <v>1</v>
          </cell>
        </row>
        <row r="2944">
          <cell r="B2944">
            <v>41293</v>
          </cell>
          <cell r="C2944">
            <v>1</v>
          </cell>
        </row>
        <row r="2945">
          <cell r="B2945">
            <v>41294</v>
          </cell>
          <cell r="C2945">
            <v>1</v>
          </cell>
        </row>
        <row r="2946">
          <cell r="B2946">
            <v>41295</v>
          </cell>
          <cell r="C2946">
            <v>1</v>
          </cell>
        </row>
        <row r="2947">
          <cell r="B2947">
            <v>41296</v>
          </cell>
          <cell r="C2947">
            <v>1</v>
          </cell>
        </row>
        <row r="2948">
          <cell r="B2948">
            <v>41297</v>
          </cell>
          <cell r="C2948">
            <v>1</v>
          </cell>
        </row>
        <row r="2949">
          <cell r="B2949">
            <v>41298</v>
          </cell>
          <cell r="C2949">
            <v>1</v>
          </cell>
        </row>
        <row r="2950">
          <cell r="B2950">
            <v>41299</v>
          </cell>
          <cell r="C2950">
            <v>1</v>
          </cell>
        </row>
        <row r="2951">
          <cell r="B2951">
            <v>41300</v>
          </cell>
          <cell r="C2951">
            <v>1</v>
          </cell>
        </row>
        <row r="2952">
          <cell r="B2952">
            <v>41301</v>
          </cell>
          <cell r="C2952">
            <v>1</v>
          </cell>
        </row>
        <row r="2953">
          <cell r="B2953">
            <v>41302</v>
          </cell>
          <cell r="C2953">
            <v>1</v>
          </cell>
        </row>
        <row r="2954">
          <cell r="B2954">
            <v>41303</v>
          </cell>
          <cell r="C2954">
            <v>1</v>
          </cell>
        </row>
        <row r="2955">
          <cell r="B2955">
            <v>41304</v>
          </cell>
          <cell r="C2955">
            <v>1</v>
          </cell>
        </row>
        <row r="2956">
          <cell r="B2956">
            <v>41305</v>
          </cell>
          <cell r="C2956">
            <v>1</v>
          </cell>
        </row>
        <row r="2957">
          <cell r="B2957">
            <v>41306</v>
          </cell>
          <cell r="C2957">
            <v>2</v>
          </cell>
        </row>
        <row r="2958">
          <cell r="B2958">
            <v>41307</v>
          </cell>
          <cell r="C2958">
            <v>2</v>
          </cell>
        </row>
        <row r="2959">
          <cell r="B2959">
            <v>41308</v>
          </cell>
          <cell r="C2959">
            <v>2</v>
          </cell>
        </row>
        <row r="2960">
          <cell r="B2960">
            <v>41309</v>
          </cell>
          <cell r="C2960">
            <v>2</v>
          </cell>
        </row>
        <row r="2961">
          <cell r="B2961">
            <v>41310</v>
          </cell>
          <cell r="C2961">
            <v>2</v>
          </cell>
        </row>
        <row r="2962">
          <cell r="B2962">
            <v>41311</v>
          </cell>
          <cell r="C2962">
            <v>2</v>
          </cell>
        </row>
        <row r="2963">
          <cell r="B2963">
            <v>41312</v>
          </cell>
          <cell r="C2963">
            <v>2</v>
          </cell>
        </row>
        <row r="2964">
          <cell r="B2964">
            <v>41313</v>
          </cell>
          <cell r="C2964">
            <v>2</v>
          </cell>
        </row>
        <row r="2965">
          <cell r="B2965">
            <v>41314</v>
          </cell>
          <cell r="C2965">
            <v>2</v>
          </cell>
        </row>
        <row r="2966">
          <cell r="B2966">
            <v>41315</v>
          </cell>
          <cell r="C2966">
            <v>2</v>
          </cell>
        </row>
        <row r="2967">
          <cell r="B2967">
            <v>41316</v>
          </cell>
          <cell r="C2967">
            <v>2</v>
          </cell>
        </row>
        <row r="2968">
          <cell r="B2968">
            <v>41317</v>
          </cell>
          <cell r="C2968">
            <v>2</v>
          </cell>
        </row>
        <row r="2969">
          <cell r="B2969">
            <v>41318</v>
          </cell>
          <cell r="C2969">
            <v>2</v>
          </cell>
        </row>
        <row r="2970">
          <cell r="B2970">
            <v>41319</v>
          </cell>
          <cell r="C2970">
            <v>2</v>
          </cell>
        </row>
        <row r="2971">
          <cell r="B2971">
            <v>41320</v>
          </cell>
          <cell r="C2971">
            <v>2</v>
          </cell>
        </row>
        <row r="2972">
          <cell r="B2972">
            <v>41321</v>
          </cell>
          <cell r="C2972">
            <v>2</v>
          </cell>
        </row>
        <row r="2973">
          <cell r="B2973">
            <v>41322</v>
          </cell>
          <cell r="C2973">
            <v>2</v>
          </cell>
        </row>
        <row r="2974">
          <cell r="B2974">
            <v>41323</v>
          </cell>
          <cell r="C2974">
            <v>2</v>
          </cell>
        </row>
        <row r="2975">
          <cell r="B2975">
            <v>41324</v>
          </cell>
          <cell r="C2975">
            <v>2</v>
          </cell>
        </row>
        <row r="2976">
          <cell r="B2976">
            <v>41325</v>
          </cell>
          <cell r="C2976">
            <v>2</v>
          </cell>
        </row>
        <row r="2977">
          <cell r="B2977">
            <v>41326</v>
          </cell>
          <cell r="C2977">
            <v>2</v>
          </cell>
        </row>
        <row r="2978">
          <cell r="B2978">
            <v>41327</v>
          </cell>
          <cell r="C2978">
            <v>2</v>
          </cell>
        </row>
        <row r="2979">
          <cell r="B2979">
            <v>41328</v>
          </cell>
          <cell r="C2979">
            <v>2</v>
          </cell>
        </row>
        <row r="2980">
          <cell r="B2980">
            <v>41329</v>
          </cell>
          <cell r="C2980">
            <v>2</v>
          </cell>
        </row>
        <row r="2981">
          <cell r="B2981">
            <v>41330</v>
          </cell>
          <cell r="C2981">
            <v>2</v>
          </cell>
        </row>
        <row r="2982">
          <cell r="B2982">
            <v>41331</v>
          </cell>
          <cell r="C2982">
            <v>2</v>
          </cell>
        </row>
        <row r="2983">
          <cell r="B2983">
            <v>41332</v>
          </cell>
          <cell r="C2983">
            <v>2</v>
          </cell>
        </row>
        <row r="2984">
          <cell r="B2984">
            <v>41333</v>
          </cell>
          <cell r="C2984">
            <v>2</v>
          </cell>
        </row>
        <row r="2985">
          <cell r="B2985">
            <v>41334</v>
          </cell>
          <cell r="C2985">
            <v>3</v>
          </cell>
        </row>
        <row r="2986">
          <cell r="B2986">
            <v>41335</v>
          </cell>
          <cell r="C2986">
            <v>3</v>
          </cell>
        </row>
        <row r="2987">
          <cell r="B2987">
            <v>41336</v>
          </cell>
          <cell r="C2987">
            <v>3</v>
          </cell>
        </row>
        <row r="2988">
          <cell r="B2988">
            <v>41337</v>
          </cell>
          <cell r="C2988">
            <v>3</v>
          </cell>
        </row>
        <row r="2989">
          <cell r="B2989">
            <v>41338</v>
          </cell>
          <cell r="C2989">
            <v>3</v>
          </cell>
        </row>
        <row r="2990">
          <cell r="B2990">
            <v>41339</v>
          </cell>
          <cell r="C2990">
            <v>3</v>
          </cell>
        </row>
        <row r="2991">
          <cell r="B2991">
            <v>41340</v>
          </cell>
          <cell r="C2991">
            <v>3</v>
          </cell>
        </row>
        <row r="2992">
          <cell r="B2992">
            <v>41341</v>
          </cell>
          <cell r="C2992">
            <v>3</v>
          </cell>
        </row>
        <row r="2993">
          <cell r="B2993">
            <v>41342</v>
          </cell>
          <cell r="C2993">
            <v>3</v>
          </cell>
        </row>
        <row r="2994">
          <cell r="B2994">
            <v>41343</v>
          </cell>
          <cell r="C2994">
            <v>3</v>
          </cell>
        </row>
        <row r="2995">
          <cell r="B2995">
            <v>41344</v>
          </cell>
          <cell r="C2995">
            <v>3</v>
          </cell>
        </row>
        <row r="2996">
          <cell r="B2996">
            <v>41345</v>
          </cell>
          <cell r="C2996">
            <v>3</v>
          </cell>
        </row>
        <row r="2997">
          <cell r="B2997">
            <v>41346</v>
          </cell>
          <cell r="C2997">
            <v>3</v>
          </cell>
        </row>
        <row r="2998">
          <cell r="B2998">
            <v>41347</v>
          </cell>
          <cell r="C2998">
            <v>3</v>
          </cell>
        </row>
        <row r="2999">
          <cell r="B2999">
            <v>41348</v>
          </cell>
          <cell r="C2999">
            <v>3</v>
          </cell>
        </row>
        <row r="3000">
          <cell r="B3000">
            <v>41349</v>
          </cell>
          <cell r="C3000">
            <v>3</v>
          </cell>
        </row>
        <row r="3001">
          <cell r="B3001">
            <v>41350</v>
          </cell>
          <cell r="C3001">
            <v>3</v>
          </cell>
        </row>
        <row r="3002">
          <cell r="B3002">
            <v>41351</v>
          </cell>
          <cell r="C3002">
            <v>3</v>
          </cell>
        </row>
        <row r="3003">
          <cell r="B3003">
            <v>41352</v>
          </cell>
          <cell r="C3003">
            <v>3</v>
          </cell>
        </row>
        <row r="3004">
          <cell r="B3004">
            <v>41353</v>
          </cell>
          <cell r="C3004">
            <v>3</v>
          </cell>
        </row>
        <row r="3005">
          <cell r="B3005">
            <v>41354</v>
          </cell>
          <cell r="C3005">
            <v>3</v>
          </cell>
        </row>
        <row r="3006">
          <cell r="B3006">
            <v>41355</v>
          </cell>
          <cell r="C3006">
            <v>3</v>
          </cell>
        </row>
        <row r="3007">
          <cell r="B3007">
            <v>41356</v>
          </cell>
          <cell r="C3007">
            <v>3</v>
          </cell>
        </row>
        <row r="3008">
          <cell r="B3008">
            <v>41357</v>
          </cell>
          <cell r="C3008">
            <v>3</v>
          </cell>
        </row>
        <row r="3009">
          <cell r="B3009">
            <v>41358</v>
          </cell>
          <cell r="C3009">
            <v>3</v>
          </cell>
        </row>
        <row r="3010">
          <cell r="B3010">
            <v>41359</v>
          </cell>
          <cell r="C3010">
            <v>3</v>
          </cell>
        </row>
        <row r="3011">
          <cell r="B3011">
            <v>41360</v>
          </cell>
          <cell r="C3011">
            <v>3</v>
          </cell>
        </row>
        <row r="3012">
          <cell r="B3012">
            <v>41361</v>
          </cell>
          <cell r="C3012">
            <v>3</v>
          </cell>
        </row>
        <row r="3013">
          <cell r="B3013">
            <v>41362</v>
          </cell>
          <cell r="C3013">
            <v>3</v>
          </cell>
        </row>
        <row r="3014">
          <cell r="B3014">
            <v>41363</v>
          </cell>
          <cell r="C3014">
            <v>3</v>
          </cell>
        </row>
        <row r="3015">
          <cell r="B3015">
            <v>41364</v>
          </cell>
          <cell r="C3015">
            <v>3</v>
          </cell>
        </row>
        <row r="3016">
          <cell r="B3016">
            <v>41365</v>
          </cell>
          <cell r="C3016">
            <v>4</v>
          </cell>
        </row>
        <row r="3017">
          <cell r="B3017">
            <v>41366</v>
          </cell>
          <cell r="C3017">
            <v>4</v>
          </cell>
        </row>
        <row r="3018">
          <cell r="B3018">
            <v>41367</v>
          </cell>
          <cell r="C3018">
            <v>4</v>
          </cell>
        </row>
        <row r="3019">
          <cell r="B3019">
            <v>41368</v>
          </cell>
          <cell r="C3019">
            <v>4</v>
          </cell>
        </row>
        <row r="3020">
          <cell r="B3020">
            <v>41369</v>
          </cell>
          <cell r="C3020">
            <v>4</v>
          </cell>
        </row>
        <row r="3021">
          <cell r="B3021">
            <v>41370</v>
          </cell>
          <cell r="C3021">
            <v>4</v>
          </cell>
        </row>
        <row r="3022">
          <cell r="B3022">
            <v>41371</v>
          </cell>
          <cell r="C3022">
            <v>4</v>
          </cell>
        </row>
        <row r="3023">
          <cell r="B3023">
            <v>41372</v>
          </cell>
          <cell r="C3023">
            <v>4</v>
          </cell>
        </row>
        <row r="3024">
          <cell r="B3024">
            <v>41373</v>
          </cell>
          <cell r="C3024">
            <v>4</v>
          </cell>
        </row>
        <row r="3025">
          <cell r="B3025">
            <v>41374</v>
          </cell>
          <cell r="C3025">
            <v>4</v>
          </cell>
        </row>
        <row r="3026">
          <cell r="B3026">
            <v>41375</v>
          </cell>
          <cell r="C3026">
            <v>4</v>
          </cell>
        </row>
        <row r="3027">
          <cell r="B3027">
            <v>41376</v>
          </cell>
          <cell r="C3027">
            <v>4</v>
          </cell>
        </row>
        <row r="3028">
          <cell r="B3028">
            <v>41377</v>
          </cell>
          <cell r="C3028">
            <v>4</v>
          </cell>
        </row>
        <row r="3029">
          <cell r="B3029">
            <v>41378</v>
          </cell>
          <cell r="C3029">
            <v>4</v>
          </cell>
        </row>
        <row r="3030">
          <cell r="B3030">
            <v>41379</v>
          </cell>
          <cell r="C3030">
            <v>4</v>
          </cell>
        </row>
        <row r="3031">
          <cell r="B3031">
            <v>41380</v>
          </cell>
          <cell r="C3031">
            <v>4</v>
          </cell>
        </row>
        <row r="3032">
          <cell r="B3032">
            <v>41381</v>
          </cell>
          <cell r="C3032">
            <v>4</v>
          </cell>
        </row>
        <row r="3033">
          <cell r="B3033">
            <v>41382</v>
          </cell>
          <cell r="C3033">
            <v>4</v>
          </cell>
        </row>
        <row r="3034">
          <cell r="B3034">
            <v>41383</v>
          </cell>
          <cell r="C3034">
            <v>4</v>
          </cell>
        </row>
        <row r="3035">
          <cell r="B3035">
            <v>41384</v>
          </cell>
          <cell r="C3035">
            <v>4</v>
          </cell>
        </row>
        <row r="3036">
          <cell r="B3036">
            <v>41385</v>
          </cell>
          <cell r="C3036">
            <v>4</v>
          </cell>
        </row>
        <row r="3037">
          <cell r="B3037">
            <v>41386</v>
          </cell>
          <cell r="C3037">
            <v>4</v>
          </cell>
        </row>
        <row r="3038">
          <cell r="B3038">
            <v>41387</v>
          </cell>
          <cell r="C3038">
            <v>4</v>
          </cell>
        </row>
        <row r="3039">
          <cell r="B3039">
            <v>41388</v>
          </cell>
          <cell r="C3039">
            <v>4</v>
          </cell>
        </row>
        <row r="3040">
          <cell r="B3040">
            <v>41389</v>
          </cell>
          <cell r="C3040">
            <v>4</v>
          </cell>
        </row>
        <row r="3041">
          <cell r="B3041">
            <v>41390</v>
          </cell>
          <cell r="C3041">
            <v>4</v>
          </cell>
        </row>
        <row r="3042">
          <cell r="B3042">
            <v>41391</v>
          </cell>
          <cell r="C3042">
            <v>4</v>
          </cell>
        </row>
        <row r="3043">
          <cell r="B3043">
            <v>41392</v>
          </cell>
          <cell r="C3043">
            <v>4</v>
          </cell>
        </row>
        <row r="3044">
          <cell r="B3044">
            <v>41393</v>
          </cell>
          <cell r="C3044">
            <v>4</v>
          </cell>
        </row>
        <row r="3045">
          <cell r="B3045">
            <v>41394</v>
          </cell>
          <cell r="C3045">
            <v>4</v>
          </cell>
        </row>
        <row r="3046">
          <cell r="B3046">
            <v>41395</v>
          </cell>
          <cell r="C3046">
            <v>5</v>
          </cell>
        </row>
        <row r="3047">
          <cell r="B3047">
            <v>41396</v>
          </cell>
          <cell r="C3047">
            <v>5</v>
          </cell>
        </row>
        <row r="3048">
          <cell r="B3048">
            <v>41397</v>
          </cell>
          <cell r="C3048">
            <v>5</v>
          </cell>
        </row>
        <row r="3049">
          <cell r="B3049">
            <v>41398</v>
          </cell>
          <cell r="C3049">
            <v>5</v>
          </cell>
        </row>
        <row r="3050">
          <cell r="B3050">
            <v>41399</v>
          </cell>
          <cell r="C3050">
            <v>5</v>
          </cell>
        </row>
        <row r="3051">
          <cell r="B3051">
            <v>41400</v>
          </cell>
          <cell r="C3051">
            <v>5</v>
          </cell>
        </row>
        <row r="3052">
          <cell r="B3052">
            <v>41401</v>
          </cell>
          <cell r="C3052">
            <v>5</v>
          </cell>
        </row>
        <row r="3053">
          <cell r="B3053">
            <v>41402</v>
          </cell>
          <cell r="C3053">
            <v>5</v>
          </cell>
        </row>
        <row r="3054">
          <cell r="B3054">
            <v>41403</v>
          </cell>
          <cell r="C3054">
            <v>5</v>
          </cell>
        </row>
        <row r="3055">
          <cell r="B3055">
            <v>41404</v>
          </cell>
          <cell r="C3055">
            <v>5</v>
          </cell>
        </row>
        <row r="3056">
          <cell r="B3056">
            <v>41405</v>
          </cell>
          <cell r="C3056">
            <v>5</v>
          </cell>
        </row>
        <row r="3057">
          <cell r="B3057">
            <v>41406</v>
          </cell>
          <cell r="C3057">
            <v>5</v>
          </cell>
        </row>
        <row r="3058">
          <cell r="B3058">
            <v>41407</v>
          </cell>
          <cell r="C3058">
            <v>5</v>
          </cell>
        </row>
        <row r="3059">
          <cell r="B3059">
            <v>41408</v>
          </cell>
          <cell r="C3059">
            <v>5</v>
          </cell>
        </row>
        <row r="3060">
          <cell r="B3060">
            <v>41409</v>
          </cell>
          <cell r="C3060">
            <v>5</v>
          </cell>
        </row>
        <row r="3061">
          <cell r="B3061">
            <v>41410</v>
          </cell>
          <cell r="C3061">
            <v>5</v>
          </cell>
        </row>
        <row r="3062">
          <cell r="B3062">
            <v>41411</v>
          </cell>
          <cell r="C3062">
            <v>5</v>
          </cell>
        </row>
        <row r="3063">
          <cell r="B3063">
            <v>41412</v>
          </cell>
          <cell r="C3063">
            <v>5</v>
          </cell>
        </row>
        <row r="3064">
          <cell r="B3064">
            <v>41413</v>
          </cell>
          <cell r="C3064">
            <v>5</v>
          </cell>
        </row>
        <row r="3065">
          <cell r="B3065">
            <v>41414</v>
          </cell>
          <cell r="C3065">
            <v>5</v>
          </cell>
        </row>
        <row r="3066">
          <cell r="B3066">
            <v>41415</v>
          </cell>
          <cell r="C3066">
            <v>5</v>
          </cell>
        </row>
        <row r="3067">
          <cell r="B3067">
            <v>41416</v>
          </cell>
          <cell r="C3067">
            <v>5</v>
          </cell>
        </row>
        <row r="3068">
          <cell r="B3068">
            <v>41417</v>
          </cell>
          <cell r="C3068">
            <v>5</v>
          </cell>
        </row>
        <row r="3069">
          <cell r="B3069">
            <v>41418</v>
          </cell>
          <cell r="C3069">
            <v>5</v>
          </cell>
        </row>
        <row r="3070">
          <cell r="B3070">
            <v>41419</v>
          </cell>
          <cell r="C3070">
            <v>5</v>
          </cell>
        </row>
        <row r="3071">
          <cell r="B3071">
            <v>41420</v>
          </cell>
          <cell r="C3071">
            <v>5</v>
          </cell>
        </row>
        <row r="3072">
          <cell r="B3072">
            <v>41421</v>
          </cell>
          <cell r="C3072">
            <v>5</v>
          </cell>
        </row>
        <row r="3073">
          <cell r="B3073">
            <v>41422</v>
          </cell>
          <cell r="C3073">
            <v>5</v>
          </cell>
        </row>
        <row r="3074">
          <cell r="B3074">
            <v>41423</v>
          </cell>
          <cell r="C3074">
            <v>5</v>
          </cell>
        </row>
        <row r="3075">
          <cell r="B3075">
            <v>41424</v>
          </cell>
          <cell r="C3075">
            <v>5</v>
          </cell>
        </row>
        <row r="3076">
          <cell r="B3076">
            <v>41425</v>
          </cell>
          <cell r="C3076">
            <v>5</v>
          </cell>
        </row>
        <row r="3077">
          <cell r="B3077">
            <v>41426</v>
          </cell>
          <cell r="C3077">
            <v>6</v>
          </cell>
        </row>
        <row r="3078">
          <cell r="B3078">
            <v>41427</v>
          </cell>
          <cell r="C3078">
            <v>6</v>
          </cell>
        </row>
        <row r="3079">
          <cell r="B3079">
            <v>41428</v>
          </cell>
          <cell r="C3079">
            <v>6</v>
          </cell>
        </row>
        <row r="3080">
          <cell r="B3080">
            <v>41429</v>
          </cell>
          <cell r="C3080">
            <v>6</v>
          </cell>
        </row>
        <row r="3081">
          <cell r="B3081">
            <v>41430</v>
          </cell>
          <cell r="C3081">
            <v>6</v>
          </cell>
        </row>
        <row r="3082">
          <cell r="B3082">
            <v>41431</v>
          </cell>
          <cell r="C3082">
            <v>6</v>
          </cell>
        </row>
        <row r="3083">
          <cell r="B3083">
            <v>41432</v>
          </cell>
          <cell r="C3083">
            <v>6</v>
          </cell>
        </row>
        <row r="3084">
          <cell r="B3084">
            <v>41433</v>
          </cell>
          <cell r="C3084">
            <v>6</v>
          </cell>
        </row>
        <row r="3085">
          <cell r="B3085">
            <v>41434</v>
          </cell>
          <cell r="C3085">
            <v>6</v>
          </cell>
        </row>
        <row r="3086">
          <cell r="B3086">
            <v>41435</v>
          </cell>
          <cell r="C3086">
            <v>6</v>
          </cell>
        </row>
        <row r="3087">
          <cell r="B3087">
            <v>41436</v>
          </cell>
          <cell r="C3087">
            <v>6</v>
          </cell>
        </row>
        <row r="3088">
          <cell r="B3088">
            <v>41437</v>
          </cell>
          <cell r="C3088">
            <v>6</v>
          </cell>
        </row>
        <row r="3089">
          <cell r="B3089">
            <v>41438</v>
          </cell>
          <cell r="C3089">
            <v>6</v>
          </cell>
        </row>
        <row r="3090">
          <cell r="B3090">
            <v>41439</v>
          </cell>
          <cell r="C3090">
            <v>6</v>
          </cell>
        </row>
        <row r="3091">
          <cell r="B3091">
            <v>41440</v>
          </cell>
          <cell r="C3091">
            <v>6</v>
          </cell>
        </row>
        <row r="3092">
          <cell r="B3092">
            <v>41441</v>
          </cell>
          <cell r="C3092">
            <v>6</v>
          </cell>
        </row>
        <row r="3093">
          <cell r="B3093">
            <v>41442</v>
          </cell>
          <cell r="C3093">
            <v>6</v>
          </cell>
        </row>
        <row r="3094">
          <cell r="B3094">
            <v>41443</v>
          </cell>
          <cell r="C3094">
            <v>6</v>
          </cell>
        </row>
        <row r="3095">
          <cell r="B3095">
            <v>41444</v>
          </cell>
          <cell r="C3095">
            <v>6</v>
          </cell>
        </row>
        <row r="3096">
          <cell r="B3096">
            <v>41445</v>
          </cell>
          <cell r="C3096">
            <v>6</v>
          </cell>
        </row>
        <row r="3097">
          <cell r="B3097">
            <v>41446</v>
          </cell>
          <cell r="C3097">
            <v>6</v>
          </cell>
        </row>
        <row r="3098">
          <cell r="B3098">
            <v>41447</v>
          </cell>
          <cell r="C3098">
            <v>6</v>
          </cell>
        </row>
        <row r="3099">
          <cell r="B3099">
            <v>41448</v>
          </cell>
          <cell r="C3099">
            <v>6</v>
          </cell>
        </row>
        <row r="3100">
          <cell r="B3100">
            <v>41449</v>
          </cell>
          <cell r="C3100">
            <v>6</v>
          </cell>
        </row>
        <row r="3101">
          <cell r="B3101">
            <v>41450</v>
          </cell>
          <cell r="C3101">
            <v>6</v>
          </cell>
        </row>
        <row r="3102">
          <cell r="B3102">
            <v>41451</v>
          </cell>
          <cell r="C3102">
            <v>6</v>
          </cell>
        </row>
        <row r="3103">
          <cell r="B3103">
            <v>41452</v>
          </cell>
          <cell r="C3103">
            <v>6</v>
          </cell>
        </row>
        <row r="3104">
          <cell r="B3104">
            <v>41453</v>
          </cell>
          <cell r="C3104">
            <v>6</v>
          </cell>
        </row>
        <row r="3105">
          <cell r="B3105">
            <v>41454</v>
          </cell>
          <cell r="C3105">
            <v>6</v>
          </cell>
        </row>
        <row r="3106">
          <cell r="B3106">
            <v>41455</v>
          </cell>
          <cell r="C3106">
            <v>6</v>
          </cell>
        </row>
        <row r="3107">
          <cell r="B3107">
            <v>41456</v>
          </cell>
          <cell r="C3107">
            <v>7</v>
          </cell>
        </row>
        <row r="3108">
          <cell r="B3108">
            <v>41457</v>
          </cell>
          <cell r="C3108">
            <v>7</v>
          </cell>
        </row>
        <row r="3109">
          <cell r="B3109">
            <v>41458</v>
          </cell>
          <cell r="C3109">
            <v>7</v>
          </cell>
        </row>
        <row r="3110">
          <cell r="B3110">
            <v>41459</v>
          </cell>
          <cell r="C3110">
            <v>7</v>
          </cell>
        </row>
        <row r="3111">
          <cell r="B3111">
            <v>41460</v>
          </cell>
          <cell r="C3111">
            <v>7</v>
          </cell>
        </row>
        <row r="3112">
          <cell r="B3112">
            <v>41461</v>
          </cell>
          <cell r="C3112">
            <v>7</v>
          </cell>
        </row>
        <row r="3113">
          <cell r="B3113">
            <v>41462</v>
          </cell>
          <cell r="C3113">
            <v>7</v>
          </cell>
        </row>
        <row r="3114">
          <cell r="B3114">
            <v>41463</v>
          </cell>
          <cell r="C3114">
            <v>7</v>
          </cell>
        </row>
        <row r="3115">
          <cell r="B3115">
            <v>41464</v>
          </cell>
          <cell r="C3115">
            <v>7</v>
          </cell>
        </row>
        <row r="3116">
          <cell r="B3116">
            <v>41465</v>
          </cell>
          <cell r="C3116">
            <v>7</v>
          </cell>
        </row>
        <row r="3117">
          <cell r="B3117">
            <v>41466</v>
          </cell>
          <cell r="C3117">
            <v>7</v>
          </cell>
        </row>
        <row r="3118">
          <cell r="B3118">
            <v>41467</v>
          </cell>
          <cell r="C3118">
            <v>7</v>
          </cell>
        </row>
        <row r="3119">
          <cell r="B3119">
            <v>41468</v>
          </cell>
          <cell r="C3119">
            <v>7</v>
          </cell>
        </row>
        <row r="3120">
          <cell r="B3120">
            <v>41469</v>
          </cell>
          <cell r="C3120">
            <v>7</v>
          </cell>
        </row>
        <row r="3121">
          <cell r="B3121">
            <v>41470</v>
          </cell>
          <cell r="C3121">
            <v>7</v>
          </cell>
        </row>
        <row r="3122">
          <cell r="B3122">
            <v>41471</v>
          </cell>
          <cell r="C3122">
            <v>7</v>
          </cell>
        </row>
        <row r="3123">
          <cell r="B3123">
            <v>41472</v>
          </cell>
          <cell r="C3123">
            <v>7</v>
          </cell>
        </row>
        <row r="3124">
          <cell r="B3124">
            <v>41473</v>
          </cell>
          <cell r="C3124">
            <v>7</v>
          </cell>
        </row>
        <row r="3125">
          <cell r="B3125">
            <v>41474</v>
          </cell>
          <cell r="C3125">
            <v>7</v>
          </cell>
        </row>
        <row r="3126">
          <cell r="B3126">
            <v>41475</v>
          </cell>
          <cell r="C3126">
            <v>7</v>
          </cell>
        </row>
        <row r="3127">
          <cell r="B3127">
            <v>41476</v>
          </cell>
          <cell r="C3127">
            <v>7</v>
          </cell>
        </row>
        <row r="3128">
          <cell r="B3128">
            <v>41477</v>
          </cell>
          <cell r="C3128">
            <v>7</v>
          </cell>
        </row>
        <row r="3129">
          <cell r="B3129">
            <v>41478</v>
          </cell>
          <cell r="C3129">
            <v>7</v>
          </cell>
        </row>
        <row r="3130">
          <cell r="B3130">
            <v>41479</v>
          </cell>
          <cell r="C3130">
            <v>7</v>
          </cell>
        </row>
        <row r="3131">
          <cell r="B3131">
            <v>41480</v>
          </cell>
          <cell r="C3131">
            <v>7</v>
          </cell>
        </row>
        <row r="3132">
          <cell r="B3132">
            <v>41481</v>
          </cell>
          <cell r="C3132">
            <v>7</v>
          </cell>
        </row>
        <row r="3133">
          <cell r="B3133">
            <v>41482</v>
          </cell>
          <cell r="C3133">
            <v>7</v>
          </cell>
        </row>
        <row r="3134">
          <cell r="B3134">
            <v>41483</v>
          </cell>
          <cell r="C3134">
            <v>7</v>
          </cell>
        </row>
        <row r="3135">
          <cell r="B3135">
            <v>41484</v>
          </cell>
          <cell r="C3135">
            <v>7</v>
          </cell>
        </row>
        <row r="3136">
          <cell r="B3136">
            <v>41485</v>
          </cell>
          <cell r="C3136">
            <v>7</v>
          </cell>
        </row>
        <row r="3137">
          <cell r="B3137">
            <v>41486</v>
          </cell>
          <cell r="C3137">
            <v>7</v>
          </cell>
        </row>
        <row r="3138">
          <cell r="B3138">
            <v>41487</v>
          </cell>
          <cell r="C3138">
            <v>8</v>
          </cell>
        </row>
        <row r="3139">
          <cell r="B3139">
            <v>41488</v>
          </cell>
          <cell r="C3139">
            <v>8</v>
          </cell>
        </row>
        <row r="3140">
          <cell r="B3140">
            <v>41489</v>
          </cell>
          <cell r="C3140">
            <v>8</v>
          </cell>
        </row>
        <row r="3141">
          <cell r="B3141">
            <v>41490</v>
          </cell>
          <cell r="C3141">
            <v>8</v>
          </cell>
        </row>
        <row r="3142">
          <cell r="B3142">
            <v>41491</v>
          </cell>
          <cell r="C3142">
            <v>8</v>
          </cell>
        </row>
        <row r="3143">
          <cell r="B3143">
            <v>41492</v>
          </cell>
          <cell r="C3143">
            <v>8</v>
          </cell>
        </row>
        <row r="3144">
          <cell r="B3144">
            <v>41493</v>
          </cell>
          <cell r="C3144">
            <v>8</v>
          </cell>
        </row>
        <row r="3145">
          <cell r="B3145">
            <v>41494</v>
          </cell>
          <cell r="C3145">
            <v>8</v>
          </cell>
        </row>
        <row r="3146">
          <cell r="B3146">
            <v>41495</v>
          </cell>
          <cell r="C3146">
            <v>8</v>
          </cell>
        </row>
        <row r="3147">
          <cell r="B3147">
            <v>41496</v>
          </cell>
          <cell r="C3147">
            <v>8</v>
          </cell>
        </row>
        <row r="3148">
          <cell r="B3148">
            <v>41497</v>
          </cell>
          <cell r="C3148">
            <v>8</v>
          </cell>
        </row>
        <row r="3149">
          <cell r="B3149">
            <v>41498</v>
          </cell>
          <cell r="C3149">
            <v>8</v>
          </cell>
        </row>
        <row r="3150">
          <cell r="B3150">
            <v>41499</v>
          </cell>
          <cell r="C3150">
            <v>8</v>
          </cell>
        </row>
        <row r="3151">
          <cell r="B3151">
            <v>41500</v>
          </cell>
          <cell r="C3151">
            <v>8</v>
          </cell>
        </row>
        <row r="3152">
          <cell r="B3152">
            <v>41501</v>
          </cell>
          <cell r="C3152">
            <v>8</v>
          </cell>
        </row>
        <row r="3153">
          <cell r="B3153">
            <v>41502</v>
          </cell>
          <cell r="C3153">
            <v>8</v>
          </cell>
        </row>
        <row r="3154">
          <cell r="B3154">
            <v>41503</v>
          </cell>
          <cell r="C3154">
            <v>8</v>
          </cell>
        </row>
        <row r="3155">
          <cell r="B3155">
            <v>41504</v>
          </cell>
          <cell r="C3155">
            <v>8</v>
          </cell>
        </row>
        <row r="3156">
          <cell r="B3156">
            <v>41505</v>
          </cell>
          <cell r="C3156">
            <v>8</v>
          </cell>
        </row>
        <row r="3157">
          <cell r="B3157">
            <v>41506</v>
          </cell>
          <cell r="C3157">
            <v>8</v>
          </cell>
        </row>
        <row r="3158">
          <cell r="B3158">
            <v>41507</v>
          </cell>
          <cell r="C3158">
            <v>8</v>
          </cell>
        </row>
        <row r="3159">
          <cell r="B3159">
            <v>41508</v>
          </cell>
          <cell r="C3159">
            <v>8</v>
          </cell>
        </row>
        <row r="3160">
          <cell r="B3160">
            <v>41509</v>
          </cell>
          <cell r="C3160">
            <v>8</v>
          </cell>
        </row>
        <row r="3161">
          <cell r="B3161">
            <v>41510</v>
          </cell>
          <cell r="C3161">
            <v>8</v>
          </cell>
        </row>
        <row r="3162">
          <cell r="B3162">
            <v>41511</v>
          </cell>
          <cell r="C3162">
            <v>8</v>
          </cell>
        </row>
        <row r="3163">
          <cell r="B3163">
            <v>41512</v>
          </cell>
          <cell r="C3163">
            <v>8</v>
          </cell>
        </row>
        <row r="3164">
          <cell r="B3164">
            <v>41513</v>
          </cell>
          <cell r="C3164">
            <v>8</v>
          </cell>
        </row>
        <row r="3165">
          <cell r="B3165">
            <v>41514</v>
          </cell>
          <cell r="C3165">
            <v>8</v>
          </cell>
        </row>
        <row r="3166">
          <cell r="B3166">
            <v>41515</v>
          </cell>
          <cell r="C3166">
            <v>8</v>
          </cell>
        </row>
        <row r="3167">
          <cell r="B3167">
            <v>41516</v>
          </cell>
          <cell r="C3167">
            <v>8</v>
          </cell>
        </row>
        <row r="3168">
          <cell r="B3168">
            <v>41517</v>
          </cell>
          <cell r="C3168">
            <v>8</v>
          </cell>
        </row>
        <row r="3169">
          <cell r="B3169">
            <v>41518</v>
          </cell>
          <cell r="C3169">
            <v>9</v>
          </cell>
        </row>
        <row r="3170">
          <cell r="B3170">
            <v>41519</v>
          </cell>
          <cell r="C3170">
            <v>9</v>
          </cell>
        </row>
        <row r="3171">
          <cell r="B3171">
            <v>41520</v>
          </cell>
          <cell r="C3171">
            <v>9</v>
          </cell>
        </row>
        <row r="3172">
          <cell r="B3172">
            <v>41521</v>
          </cell>
          <cell r="C3172">
            <v>9</v>
          </cell>
        </row>
        <row r="3173">
          <cell r="B3173">
            <v>41522</v>
          </cell>
          <cell r="C3173">
            <v>9</v>
          </cell>
        </row>
        <row r="3174">
          <cell r="B3174">
            <v>41523</v>
          </cell>
          <cell r="C3174">
            <v>9</v>
          </cell>
        </row>
        <row r="3175">
          <cell r="B3175">
            <v>41524</v>
          </cell>
          <cell r="C3175">
            <v>9</v>
          </cell>
        </row>
        <row r="3176">
          <cell r="B3176">
            <v>41525</v>
          </cell>
          <cell r="C3176">
            <v>9</v>
          </cell>
        </row>
        <row r="3177">
          <cell r="B3177">
            <v>41526</v>
          </cell>
          <cell r="C3177">
            <v>9</v>
          </cell>
        </row>
        <row r="3178">
          <cell r="B3178">
            <v>41527</v>
          </cell>
          <cell r="C3178">
            <v>9</v>
          </cell>
        </row>
        <row r="3179">
          <cell r="B3179">
            <v>41528</v>
          </cell>
          <cell r="C3179">
            <v>9</v>
          </cell>
        </row>
        <row r="3180">
          <cell r="B3180">
            <v>41529</v>
          </cell>
          <cell r="C3180">
            <v>9</v>
          </cell>
        </row>
        <row r="3181">
          <cell r="B3181">
            <v>41530</v>
          </cell>
          <cell r="C3181">
            <v>9</v>
          </cell>
        </row>
        <row r="3182">
          <cell r="B3182">
            <v>41531</v>
          </cell>
          <cell r="C3182">
            <v>9</v>
          </cell>
        </row>
        <row r="3183">
          <cell r="B3183">
            <v>41532</v>
          </cell>
          <cell r="C3183">
            <v>9</v>
          </cell>
        </row>
        <row r="3184">
          <cell r="B3184">
            <v>41533</v>
          </cell>
          <cell r="C3184">
            <v>9</v>
          </cell>
        </row>
        <row r="3185">
          <cell r="B3185">
            <v>41534</v>
          </cell>
          <cell r="C3185">
            <v>9</v>
          </cell>
        </row>
        <row r="3186">
          <cell r="B3186">
            <v>41535</v>
          </cell>
          <cell r="C3186">
            <v>9</v>
          </cell>
        </row>
        <row r="3187">
          <cell r="B3187">
            <v>41536</v>
          </cell>
          <cell r="C3187">
            <v>9</v>
          </cell>
        </row>
        <row r="3188">
          <cell r="B3188">
            <v>41537</v>
          </cell>
          <cell r="C3188">
            <v>9</v>
          </cell>
        </row>
        <row r="3189">
          <cell r="B3189">
            <v>41538</v>
          </cell>
          <cell r="C3189">
            <v>9</v>
          </cell>
        </row>
        <row r="3190">
          <cell r="B3190">
            <v>41539</v>
          </cell>
          <cell r="C3190">
            <v>9</v>
          </cell>
        </row>
        <row r="3191">
          <cell r="B3191">
            <v>41540</v>
          </cell>
          <cell r="C3191">
            <v>9</v>
          </cell>
        </row>
        <row r="3192">
          <cell r="B3192">
            <v>41541</v>
          </cell>
          <cell r="C3192">
            <v>9</v>
          </cell>
        </row>
        <row r="3193">
          <cell r="B3193">
            <v>41542</v>
          </cell>
          <cell r="C3193">
            <v>9</v>
          </cell>
        </row>
        <row r="3194">
          <cell r="B3194">
            <v>41543</v>
          </cell>
          <cell r="C3194">
            <v>9</v>
          </cell>
        </row>
        <row r="3195">
          <cell r="B3195">
            <v>41544</v>
          </cell>
          <cell r="C3195">
            <v>9</v>
          </cell>
        </row>
        <row r="3196">
          <cell r="B3196">
            <v>41545</v>
          </cell>
          <cell r="C3196">
            <v>9</v>
          </cell>
        </row>
        <row r="3197">
          <cell r="B3197">
            <v>41546</v>
          </cell>
          <cell r="C3197">
            <v>9</v>
          </cell>
        </row>
        <row r="3198">
          <cell r="B3198">
            <v>41547</v>
          </cell>
          <cell r="C3198">
            <v>9</v>
          </cell>
        </row>
        <row r="3199">
          <cell r="B3199">
            <v>41548</v>
          </cell>
          <cell r="C3199">
            <v>10</v>
          </cell>
        </row>
        <row r="3200">
          <cell r="B3200">
            <v>41549</v>
          </cell>
          <cell r="C3200">
            <v>10</v>
          </cell>
        </row>
        <row r="3201">
          <cell r="B3201">
            <v>41550</v>
          </cell>
          <cell r="C3201">
            <v>10</v>
          </cell>
        </row>
        <row r="3202">
          <cell r="B3202">
            <v>41551</v>
          </cell>
          <cell r="C3202">
            <v>10</v>
          </cell>
        </row>
        <row r="3203">
          <cell r="B3203">
            <v>41552</v>
          </cell>
          <cell r="C3203">
            <v>10</v>
          </cell>
        </row>
        <row r="3204">
          <cell r="B3204">
            <v>41553</v>
          </cell>
          <cell r="C3204">
            <v>10</v>
          </cell>
        </row>
        <row r="3205">
          <cell r="B3205">
            <v>41554</v>
          </cell>
          <cell r="C3205">
            <v>10</v>
          </cell>
        </row>
        <row r="3206">
          <cell r="B3206">
            <v>41555</v>
          </cell>
          <cell r="C3206">
            <v>10</v>
          </cell>
        </row>
        <row r="3207">
          <cell r="B3207">
            <v>41556</v>
          </cell>
          <cell r="C3207">
            <v>10</v>
          </cell>
        </row>
        <row r="3208">
          <cell r="B3208">
            <v>41557</v>
          </cell>
          <cell r="C3208">
            <v>10</v>
          </cell>
        </row>
        <row r="3209">
          <cell r="B3209">
            <v>41558</v>
          </cell>
          <cell r="C3209">
            <v>10</v>
          </cell>
        </row>
        <row r="3210">
          <cell r="B3210">
            <v>41559</v>
          </cell>
          <cell r="C3210">
            <v>10</v>
          </cell>
        </row>
        <row r="3211">
          <cell r="B3211">
            <v>41560</v>
          </cell>
          <cell r="C3211">
            <v>10</v>
          </cell>
        </row>
        <row r="3212">
          <cell r="B3212">
            <v>41561</v>
          </cell>
          <cell r="C3212">
            <v>10</v>
          </cell>
        </row>
        <row r="3213">
          <cell r="B3213">
            <v>41562</v>
          </cell>
          <cell r="C3213">
            <v>10</v>
          </cell>
        </row>
        <row r="3214">
          <cell r="B3214">
            <v>41563</v>
          </cell>
          <cell r="C3214">
            <v>10</v>
          </cell>
        </row>
        <row r="3215">
          <cell r="B3215">
            <v>41564</v>
          </cell>
          <cell r="C3215">
            <v>10</v>
          </cell>
        </row>
        <row r="3216">
          <cell r="B3216">
            <v>41565</v>
          </cell>
          <cell r="C3216">
            <v>10</v>
          </cell>
        </row>
        <row r="3217">
          <cell r="B3217">
            <v>41566</v>
          </cell>
          <cell r="C3217">
            <v>10</v>
          </cell>
        </row>
        <row r="3218">
          <cell r="B3218">
            <v>41567</v>
          </cell>
          <cell r="C3218">
            <v>10</v>
          </cell>
        </row>
        <row r="3219">
          <cell r="B3219">
            <v>41568</v>
          </cell>
          <cell r="C3219">
            <v>10</v>
          </cell>
        </row>
        <row r="3220">
          <cell r="B3220">
            <v>41569</v>
          </cell>
          <cell r="C3220">
            <v>10</v>
          </cell>
        </row>
        <row r="3221">
          <cell r="B3221">
            <v>41570</v>
          </cell>
          <cell r="C3221">
            <v>10</v>
          </cell>
        </row>
        <row r="3222">
          <cell r="B3222">
            <v>41571</v>
          </cell>
          <cell r="C3222">
            <v>10</v>
          </cell>
        </row>
        <row r="3223">
          <cell r="B3223">
            <v>41572</v>
          </cell>
          <cell r="C3223">
            <v>10</v>
          </cell>
        </row>
        <row r="3224">
          <cell r="B3224">
            <v>41573</v>
          </cell>
          <cell r="C3224">
            <v>10</v>
          </cell>
        </row>
        <row r="3225">
          <cell r="B3225">
            <v>41574</v>
          </cell>
          <cell r="C3225">
            <v>10</v>
          </cell>
        </row>
        <row r="3226">
          <cell r="B3226">
            <v>41575</v>
          </cell>
          <cell r="C3226">
            <v>10</v>
          </cell>
        </row>
        <row r="3227">
          <cell r="B3227">
            <v>41576</v>
          </cell>
          <cell r="C3227">
            <v>10</v>
          </cell>
        </row>
        <row r="3228">
          <cell r="B3228">
            <v>41577</v>
          </cell>
          <cell r="C3228">
            <v>10</v>
          </cell>
        </row>
        <row r="3229">
          <cell r="B3229">
            <v>41578</v>
          </cell>
          <cell r="C3229">
            <v>10</v>
          </cell>
        </row>
        <row r="3230">
          <cell r="B3230">
            <v>41579</v>
          </cell>
          <cell r="C3230">
            <v>11</v>
          </cell>
        </row>
        <row r="3231">
          <cell r="B3231">
            <v>41580</v>
          </cell>
          <cell r="C3231">
            <v>11</v>
          </cell>
        </row>
        <row r="3232">
          <cell r="B3232">
            <v>41581</v>
          </cell>
          <cell r="C3232">
            <v>11</v>
          </cell>
        </row>
        <row r="3233">
          <cell r="B3233">
            <v>41582</v>
          </cell>
          <cell r="C3233">
            <v>11</v>
          </cell>
        </row>
        <row r="3234">
          <cell r="B3234">
            <v>41583</v>
          </cell>
          <cell r="C3234">
            <v>11</v>
          </cell>
        </row>
        <row r="3235">
          <cell r="B3235">
            <v>41584</v>
          </cell>
          <cell r="C3235">
            <v>11</v>
          </cell>
        </row>
        <row r="3236">
          <cell r="B3236">
            <v>41585</v>
          </cell>
          <cell r="C3236">
            <v>11</v>
          </cell>
        </row>
        <row r="3237">
          <cell r="B3237">
            <v>41586</v>
          </cell>
          <cell r="C3237">
            <v>11</v>
          </cell>
        </row>
        <row r="3238">
          <cell r="B3238">
            <v>41587</v>
          </cell>
          <cell r="C3238">
            <v>11</v>
          </cell>
        </row>
        <row r="3239">
          <cell r="B3239">
            <v>41588</v>
          </cell>
          <cell r="C3239">
            <v>11</v>
          </cell>
        </row>
        <row r="3240">
          <cell r="B3240">
            <v>41589</v>
          </cell>
          <cell r="C3240">
            <v>11</v>
          </cell>
        </row>
        <row r="3241">
          <cell r="B3241">
            <v>41590</v>
          </cell>
          <cell r="C3241">
            <v>11</v>
          </cell>
        </row>
        <row r="3242">
          <cell r="B3242">
            <v>41591</v>
          </cell>
          <cell r="C3242">
            <v>11</v>
          </cell>
        </row>
        <row r="3243">
          <cell r="B3243">
            <v>41592</v>
          </cell>
          <cell r="C3243">
            <v>11</v>
          </cell>
        </row>
        <row r="3244">
          <cell r="B3244">
            <v>41593</v>
          </cell>
          <cell r="C3244">
            <v>11</v>
          </cell>
        </row>
        <row r="3245">
          <cell r="B3245">
            <v>41594</v>
          </cell>
          <cell r="C3245">
            <v>11</v>
          </cell>
        </row>
        <row r="3246">
          <cell r="B3246">
            <v>41595</v>
          </cell>
          <cell r="C3246">
            <v>11</v>
          </cell>
        </row>
        <row r="3247">
          <cell r="B3247">
            <v>41596</v>
          </cell>
          <cell r="C3247">
            <v>11</v>
          </cell>
        </row>
        <row r="3248">
          <cell r="B3248">
            <v>41597</v>
          </cell>
          <cell r="C3248">
            <v>11</v>
          </cell>
        </row>
        <row r="3249">
          <cell r="B3249">
            <v>41598</v>
          </cell>
          <cell r="C3249">
            <v>11</v>
          </cell>
        </row>
        <row r="3250">
          <cell r="B3250">
            <v>41599</v>
          </cell>
          <cell r="C3250">
            <v>11</v>
          </cell>
        </row>
        <row r="3251">
          <cell r="B3251">
            <v>41600</v>
          </cell>
          <cell r="C3251">
            <v>11</v>
          </cell>
        </row>
        <row r="3252">
          <cell r="B3252">
            <v>41601</v>
          </cell>
          <cell r="C3252">
            <v>11</v>
          </cell>
        </row>
        <row r="3253">
          <cell r="B3253">
            <v>41602</v>
          </cell>
          <cell r="C3253">
            <v>11</v>
          </cell>
        </row>
        <row r="3254">
          <cell r="B3254">
            <v>41603</v>
          </cell>
          <cell r="C3254">
            <v>11</v>
          </cell>
        </row>
        <row r="3255">
          <cell r="B3255">
            <v>41604</v>
          </cell>
          <cell r="C3255">
            <v>11</v>
          </cell>
        </row>
        <row r="3256">
          <cell r="B3256">
            <v>41605</v>
          </cell>
          <cell r="C3256">
            <v>11</v>
          </cell>
        </row>
        <row r="3257">
          <cell r="B3257">
            <v>41606</v>
          </cell>
          <cell r="C3257">
            <v>11</v>
          </cell>
        </row>
        <row r="3258">
          <cell r="B3258">
            <v>41607</v>
          </cell>
          <cell r="C3258">
            <v>11</v>
          </cell>
        </row>
        <row r="3259">
          <cell r="B3259">
            <v>41608</v>
          </cell>
          <cell r="C3259">
            <v>11</v>
          </cell>
        </row>
        <row r="3260">
          <cell r="B3260">
            <v>41609</v>
          </cell>
          <cell r="C3260">
            <v>12</v>
          </cell>
        </row>
        <row r="3261">
          <cell r="B3261">
            <v>41610</v>
          </cell>
          <cell r="C3261">
            <v>12</v>
          </cell>
        </row>
        <row r="3262">
          <cell r="B3262">
            <v>41611</v>
          </cell>
          <cell r="C3262">
            <v>12</v>
          </cell>
        </row>
        <row r="3263">
          <cell r="B3263">
            <v>41612</v>
          </cell>
          <cell r="C3263">
            <v>12</v>
          </cell>
        </row>
        <row r="3264">
          <cell r="B3264">
            <v>41613</v>
          </cell>
          <cell r="C3264">
            <v>12</v>
          </cell>
        </row>
        <row r="3265">
          <cell r="B3265">
            <v>41614</v>
          </cell>
          <cell r="C3265">
            <v>12</v>
          </cell>
        </row>
        <row r="3266">
          <cell r="B3266">
            <v>41615</v>
          </cell>
          <cell r="C3266">
            <v>12</v>
          </cell>
        </row>
        <row r="3267">
          <cell r="B3267">
            <v>41616</v>
          </cell>
          <cell r="C3267">
            <v>12</v>
          </cell>
        </row>
        <row r="3268">
          <cell r="B3268">
            <v>41617</v>
          </cell>
          <cell r="C3268">
            <v>12</v>
          </cell>
        </row>
        <row r="3269">
          <cell r="B3269">
            <v>41618</v>
          </cell>
          <cell r="C3269">
            <v>12</v>
          </cell>
        </row>
        <row r="3270">
          <cell r="B3270">
            <v>41619</v>
          </cell>
          <cell r="C3270">
            <v>12</v>
          </cell>
        </row>
        <row r="3271">
          <cell r="B3271">
            <v>41620</v>
          </cell>
          <cell r="C3271">
            <v>12</v>
          </cell>
        </row>
        <row r="3272">
          <cell r="B3272">
            <v>41621</v>
          </cell>
          <cell r="C3272">
            <v>12</v>
          </cell>
        </row>
        <row r="3273">
          <cell r="B3273">
            <v>41622</v>
          </cell>
          <cell r="C3273">
            <v>12</v>
          </cell>
        </row>
        <row r="3274">
          <cell r="B3274">
            <v>41623</v>
          </cell>
          <cell r="C3274">
            <v>12</v>
          </cell>
        </row>
        <row r="3275">
          <cell r="B3275">
            <v>41624</v>
          </cell>
          <cell r="C3275">
            <v>12</v>
          </cell>
        </row>
        <row r="3276">
          <cell r="B3276">
            <v>41625</v>
          </cell>
          <cell r="C3276">
            <v>12</v>
          </cell>
        </row>
        <row r="3277">
          <cell r="B3277">
            <v>41626</v>
          </cell>
          <cell r="C3277">
            <v>12</v>
          </cell>
        </row>
        <row r="3278">
          <cell r="B3278">
            <v>41627</v>
          </cell>
          <cell r="C3278">
            <v>12</v>
          </cell>
        </row>
        <row r="3279">
          <cell r="B3279">
            <v>41628</v>
          </cell>
          <cell r="C3279">
            <v>12</v>
          </cell>
        </row>
        <row r="3280">
          <cell r="B3280">
            <v>41629</v>
          </cell>
          <cell r="C3280">
            <v>12</v>
          </cell>
        </row>
        <row r="3281">
          <cell r="B3281">
            <v>41630</v>
          </cell>
          <cell r="C3281">
            <v>12</v>
          </cell>
        </row>
        <row r="3282">
          <cell r="B3282">
            <v>41631</v>
          </cell>
          <cell r="C3282">
            <v>12</v>
          </cell>
        </row>
        <row r="3283">
          <cell r="B3283">
            <v>41632</v>
          </cell>
          <cell r="C3283">
            <v>12</v>
          </cell>
        </row>
        <row r="3284">
          <cell r="B3284">
            <v>41633</v>
          </cell>
          <cell r="C3284">
            <v>12</v>
          </cell>
        </row>
        <row r="3285">
          <cell r="B3285">
            <v>41634</v>
          </cell>
          <cell r="C3285">
            <v>12</v>
          </cell>
        </row>
        <row r="3286">
          <cell r="B3286">
            <v>41635</v>
          </cell>
          <cell r="C3286">
            <v>12</v>
          </cell>
        </row>
        <row r="3287">
          <cell r="B3287">
            <v>41636</v>
          </cell>
          <cell r="C3287">
            <v>12</v>
          </cell>
        </row>
        <row r="3288">
          <cell r="B3288">
            <v>41637</v>
          </cell>
          <cell r="C3288">
            <v>12</v>
          </cell>
        </row>
        <row r="3289">
          <cell r="B3289">
            <v>41638</v>
          </cell>
          <cell r="C3289">
            <v>12</v>
          </cell>
        </row>
        <row r="3290">
          <cell r="B3290">
            <v>41639</v>
          </cell>
          <cell r="C3290">
            <v>12</v>
          </cell>
        </row>
        <row r="3291">
          <cell r="B3291">
            <v>41640</v>
          </cell>
          <cell r="C3291">
            <v>1</v>
          </cell>
        </row>
        <row r="3292">
          <cell r="B3292">
            <v>41641</v>
          </cell>
          <cell r="C3292">
            <v>1</v>
          </cell>
        </row>
        <row r="3293">
          <cell r="B3293">
            <v>41642</v>
          </cell>
          <cell r="C3293">
            <v>1</v>
          </cell>
        </row>
        <row r="3294">
          <cell r="B3294">
            <v>41643</v>
          </cell>
          <cell r="C3294">
            <v>1</v>
          </cell>
        </row>
        <row r="3295">
          <cell r="B3295">
            <v>41644</v>
          </cell>
          <cell r="C3295">
            <v>1</v>
          </cell>
        </row>
        <row r="3296">
          <cell r="B3296">
            <v>41645</v>
          </cell>
          <cell r="C3296">
            <v>1</v>
          </cell>
        </row>
        <row r="3297">
          <cell r="B3297">
            <v>41646</v>
          </cell>
          <cell r="C3297">
            <v>1</v>
          </cell>
        </row>
        <row r="3298">
          <cell r="B3298">
            <v>41647</v>
          </cell>
          <cell r="C3298">
            <v>1</v>
          </cell>
        </row>
        <row r="3299">
          <cell r="B3299">
            <v>41648</v>
          </cell>
          <cell r="C3299">
            <v>1</v>
          </cell>
        </row>
        <row r="3300">
          <cell r="B3300">
            <v>41649</v>
          </cell>
          <cell r="C3300">
            <v>1</v>
          </cell>
        </row>
        <row r="3301">
          <cell r="B3301">
            <v>41650</v>
          </cell>
          <cell r="C3301">
            <v>1</v>
          </cell>
        </row>
        <row r="3302">
          <cell r="B3302">
            <v>41651</v>
          </cell>
          <cell r="C3302">
            <v>1</v>
          </cell>
        </row>
        <row r="3303">
          <cell r="B3303">
            <v>41652</v>
          </cell>
          <cell r="C3303">
            <v>1</v>
          </cell>
        </row>
        <row r="3304">
          <cell r="B3304">
            <v>41653</v>
          </cell>
          <cell r="C3304">
            <v>1</v>
          </cell>
        </row>
        <row r="3305">
          <cell r="B3305">
            <v>41654</v>
          </cell>
          <cell r="C3305">
            <v>1</v>
          </cell>
        </row>
        <row r="3306">
          <cell r="B3306">
            <v>41655</v>
          </cell>
          <cell r="C3306">
            <v>1</v>
          </cell>
        </row>
        <row r="3307">
          <cell r="B3307">
            <v>41656</v>
          </cell>
          <cell r="C3307">
            <v>1</v>
          </cell>
        </row>
        <row r="3308">
          <cell r="B3308">
            <v>41657</v>
          </cell>
          <cell r="C3308">
            <v>1</v>
          </cell>
        </row>
        <row r="3309">
          <cell r="B3309">
            <v>41658</v>
          </cell>
          <cell r="C3309">
            <v>1</v>
          </cell>
        </row>
        <row r="3310">
          <cell r="B3310">
            <v>41659</v>
          </cell>
          <cell r="C3310">
            <v>1</v>
          </cell>
        </row>
        <row r="3311">
          <cell r="B3311">
            <v>41660</v>
          </cell>
          <cell r="C3311">
            <v>1</v>
          </cell>
        </row>
        <row r="3312">
          <cell r="B3312">
            <v>41661</v>
          </cell>
          <cell r="C3312">
            <v>1</v>
          </cell>
        </row>
        <row r="3313">
          <cell r="B3313">
            <v>41662</v>
          </cell>
          <cell r="C3313">
            <v>1</v>
          </cell>
        </row>
        <row r="3314">
          <cell r="B3314">
            <v>41663</v>
          </cell>
          <cell r="C3314">
            <v>1</v>
          </cell>
        </row>
        <row r="3315">
          <cell r="B3315">
            <v>41664</v>
          </cell>
          <cell r="C3315">
            <v>1</v>
          </cell>
        </row>
        <row r="3316">
          <cell r="B3316">
            <v>41665</v>
          </cell>
          <cell r="C3316">
            <v>1</v>
          </cell>
        </row>
        <row r="3317">
          <cell r="B3317">
            <v>41666</v>
          </cell>
          <cell r="C3317">
            <v>1</v>
          </cell>
        </row>
        <row r="3318">
          <cell r="B3318">
            <v>41667</v>
          </cell>
          <cell r="C3318">
            <v>1</v>
          </cell>
        </row>
        <row r="3319">
          <cell r="B3319">
            <v>41668</v>
          </cell>
          <cell r="C3319">
            <v>1</v>
          </cell>
        </row>
        <row r="3320">
          <cell r="B3320">
            <v>41669</v>
          </cell>
          <cell r="C3320">
            <v>1</v>
          </cell>
        </row>
        <row r="3321">
          <cell r="B3321">
            <v>41670</v>
          </cell>
          <cell r="C3321">
            <v>1</v>
          </cell>
        </row>
        <row r="3322">
          <cell r="B3322">
            <v>41671</v>
          </cell>
          <cell r="C3322">
            <v>2</v>
          </cell>
        </row>
        <row r="3323">
          <cell r="B3323">
            <v>41672</v>
          </cell>
          <cell r="C3323">
            <v>2</v>
          </cell>
        </row>
        <row r="3324">
          <cell r="B3324">
            <v>41673</v>
          </cell>
          <cell r="C3324">
            <v>2</v>
          </cell>
        </row>
        <row r="3325">
          <cell r="B3325">
            <v>41674</v>
          </cell>
          <cell r="C3325">
            <v>2</v>
          </cell>
        </row>
        <row r="3326">
          <cell r="B3326">
            <v>41675</v>
          </cell>
          <cell r="C3326">
            <v>2</v>
          </cell>
        </row>
        <row r="3327">
          <cell r="B3327">
            <v>41676</v>
          </cell>
          <cell r="C3327">
            <v>2</v>
          </cell>
        </row>
        <row r="3328">
          <cell r="B3328">
            <v>41677</v>
          </cell>
          <cell r="C3328">
            <v>2</v>
          </cell>
        </row>
        <row r="3329">
          <cell r="B3329">
            <v>41678</v>
          </cell>
          <cell r="C3329">
            <v>2</v>
          </cell>
        </row>
        <row r="3330">
          <cell r="B3330">
            <v>41679</v>
          </cell>
          <cell r="C3330">
            <v>2</v>
          </cell>
        </row>
        <row r="3331">
          <cell r="B3331">
            <v>41680</v>
          </cell>
          <cell r="C3331">
            <v>2</v>
          </cell>
        </row>
        <row r="3332">
          <cell r="B3332">
            <v>41681</v>
          </cell>
          <cell r="C3332">
            <v>2</v>
          </cell>
        </row>
        <row r="3333">
          <cell r="B3333">
            <v>41682</v>
          </cell>
          <cell r="C3333">
            <v>2</v>
          </cell>
        </row>
        <row r="3334">
          <cell r="B3334">
            <v>41683</v>
          </cell>
          <cell r="C3334">
            <v>2</v>
          </cell>
        </row>
        <row r="3335">
          <cell r="B3335">
            <v>41684</v>
          </cell>
          <cell r="C3335">
            <v>2</v>
          </cell>
        </row>
        <row r="3336">
          <cell r="B3336">
            <v>41685</v>
          </cell>
          <cell r="C3336">
            <v>2</v>
          </cell>
        </row>
        <row r="3337">
          <cell r="B3337">
            <v>41686</v>
          </cell>
          <cell r="C3337">
            <v>2</v>
          </cell>
        </row>
        <row r="3338">
          <cell r="B3338">
            <v>41687</v>
          </cell>
          <cell r="C3338">
            <v>2</v>
          </cell>
        </row>
        <row r="3339">
          <cell r="B3339">
            <v>41688</v>
          </cell>
          <cell r="C3339">
            <v>2</v>
          </cell>
        </row>
        <row r="3340">
          <cell r="B3340">
            <v>41689</v>
          </cell>
          <cell r="C3340">
            <v>2</v>
          </cell>
        </row>
        <row r="3341">
          <cell r="B3341">
            <v>41690</v>
          </cell>
          <cell r="C3341">
            <v>2</v>
          </cell>
        </row>
        <row r="3342">
          <cell r="B3342">
            <v>41691</v>
          </cell>
          <cell r="C3342">
            <v>2</v>
          </cell>
        </row>
        <row r="3343">
          <cell r="B3343">
            <v>41692</v>
          </cell>
          <cell r="C3343">
            <v>2</v>
          </cell>
        </row>
        <row r="3344">
          <cell r="B3344">
            <v>41693</v>
          </cell>
          <cell r="C3344">
            <v>2</v>
          </cell>
        </row>
        <row r="3345">
          <cell r="B3345">
            <v>41694</v>
          </cell>
          <cell r="C3345">
            <v>2</v>
          </cell>
        </row>
        <row r="3346">
          <cell r="B3346">
            <v>41695</v>
          </cell>
          <cell r="C3346">
            <v>2</v>
          </cell>
        </row>
        <row r="3347">
          <cell r="B3347">
            <v>41696</v>
          </cell>
          <cell r="C3347">
            <v>2</v>
          </cell>
        </row>
        <row r="3348">
          <cell r="B3348">
            <v>41697</v>
          </cell>
          <cell r="C3348">
            <v>2</v>
          </cell>
        </row>
        <row r="3349">
          <cell r="B3349">
            <v>41698</v>
          </cell>
          <cell r="C3349">
            <v>2</v>
          </cell>
        </row>
        <row r="3350">
          <cell r="B3350">
            <v>41699</v>
          </cell>
          <cell r="C3350">
            <v>3</v>
          </cell>
        </row>
        <row r="3351">
          <cell r="B3351">
            <v>41700</v>
          </cell>
          <cell r="C3351">
            <v>3</v>
          </cell>
        </row>
        <row r="3352">
          <cell r="B3352">
            <v>41701</v>
          </cell>
          <cell r="C3352">
            <v>3</v>
          </cell>
        </row>
        <row r="3353">
          <cell r="B3353">
            <v>41702</v>
          </cell>
          <cell r="C3353">
            <v>3</v>
          </cell>
        </row>
        <row r="3354">
          <cell r="B3354">
            <v>41703</v>
          </cell>
          <cell r="C3354">
            <v>3</v>
          </cell>
        </row>
        <row r="3355">
          <cell r="B3355">
            <v>41704</v>
          </cell>
          <cell r="C3355">
            <v>3</v>
          </cell>
        </row>
        <row r="3356">
          <cell r="B3356">
            <v>41705</v>
          </cell>
          <cell r="C3356">
            <v>3</v>
          </cell>
        </row>
        <row r="3357">
          <cell r="B3357">
            <v>41706</v>
          </cell>
          <cell r="C3357">
            <v>3</v>
          </cell>
        </row>
        <row r="3358">
          <cell r="B3358">
            <v>41707</v>
          </cell>
          <cell r="C3358">
            <v>3</v>
          </cell>
        </row>
        <row r="3359">
          <cell r="B3359">
            <v>41708</v>
          </cell>
          <cell r="C3359">
            <v>3</v>
          </cell>
        </row>
        <row r="3360">
          <cell r="B3360">
            <v>41709</v>
          </cell>
          <cell r="C3360">
            <v>3</v>
          </cell>
        </row>
        <row r="3361">
          <cell r="B3361">
            <v>41710</v>
          </cell>
          <cell r="C3361">
            <v>3</v>
          </cell>
        </row>
        <row r="3362">
          <cell r="B3362">
            <v>41711</v>
          </cell>
          <cell r="C3362">
            <v>3</v>
          </cell>
        </row>
        <row r="3363">
          <cell r="B3363">
            <v>41712</v>
          </cell>
          <cell r="C3363">
            <v>3</v>
          </cell>
        </row>
        <row r="3364">
          <cell r="B3364">
            <v>41713</v>
          </cell>
          <cell r="C3364">
            <v>3</v>
          </cell>
        </row>
        <row r="3365">
          <cell r="B3365">
            <v>41714</v>
          </cell>
          <cell r="C3365">
            <v>3</v>
          </cell>
        </row>
        <row r="3366">
          <cell r="B3366">
            <v>41715</v>
          </cell>
          <cell r="C3366">
            <v>3</v>
          </cell>
        </row>
        <row r="3367">
          <cell r="B3367">
            <v>41716</v>
          </cell>
          <cell r="C3367">
            <v>3</v>
          </cell>
        </row>
        <row r="3368">
          <cell r="B3368">
            <v>41717</v>
          </cell>
          <cell r="C3368">
            <v>3</v>
          </cell>
        </row>
        <row r="3369">
          <cell r="B3369">
            <v>41718</v>
          </cell>
          <cell r="C3369">
            <v>3</v>
          </cell>
        </row>
        <row r="3370">
          <cell r="B3370">
            <v>41719</v>
          </cell>
          <cell r="C3370">
            <v>3</v>
          </cell>
        </row>
        <row r="3371">
          <cell r="B3371">
            <v>41720</v>
          </cell>
          <cell r="C3371">
            <v>3</v>
          </cell>
        </row>
        <row r="3372">
          <cell r="B3372">
            <v>41721</v>
          </cell>
          <cell r="C3372">
            <v>3</v>
          </cell>
        </row>
        <row r="3373">
          <cell r="B3373">
            <v>41722</v>
          </cell>
          <cell r="C3373">
            <v>3</v>
          </cell>
        </row>
        <row r="3374">
          <cell r="B3374">
            <v>41723</v>
          </cell>
          <cell r="C3374">
            <v>3</v>
          </cell>
        </row>
        <row r="3375">
          <cell r="B3375">
            <v>41724</v>
          </cell>
          <cell r="C3375">
            <v>3</v>
          </cell>
        </row>
        <row r="3376">
          <cell r="B3376">
            <v>41725</v>
          </cell>
          <cell r="C3376">
            <v>3</v>
          </cell>
        </row>
        <row r="3377">
          <cell r="B3377">
            <v>41726</v>
          </cell>
          <cell r="C3377">
            <v>3</v>
          </cell>
        </row>
        <row r="3378">
          <cell r="B3378">
            <v>41727</v>
          </cell>
          <cell r="C3378">
            <v>3</v>
          </cell>
        </row>
        <row r="3379">
          <cell r="B3379">
            <v>41728</v>
          </cell>
          <cell r="C3379">
            <v>3</v>
          </cell>
        </row>
        <row r="3380">
          <cell r="B3380">
            <v>41729</v>
          </cell>
          <cell r="C3380">
            <v>3</v>
          </cell>
        </row>
        <row r="3381">
          <cell r="B3381">
            <v>41730</v>
          </cell>
          <cell r="C3381">
            <v>4</v>
          </cell>
        </row>
        <row r="3382">
          <cell r="B3382">
            <v>41731</v>
          </cell>
          <cell r="C3382">
            <v>4</v>
          </cell>
        </row>
        <row r="3383">
          <cell r="B3383">
            <v>41732</v>
          </cell>
          <cell r="C3383">
            <v>4</v>
          </cell>
        </row>
        <row r="3384">
          <cell r="B3384">
            <v>41733</v>
          </cell>
          <cell r="C3384">
            <v>4</v>
          </cell>
        </row>
        <row r="3385">
          <cell r="B3385">
            <v>41734</v>
          </cell>
          <cell r="C3385">
            <v>4</v>
          </cell>
        </row>
        <row r="3386">
          <cell r="B3386">
            <v>41735</v>
          </cell>
          <cell r="C3386">
            <v>4</v>
          </cell>
        </row>
        <row r="3387">
          <cell r="B3387">
            <v>41736</v>
          </cell>
          <cell r="C3387">
            <v>4</v>
          </cell>
        </row>
        <row r="3388">
          <cell r="B3388">
            <v>41737</v>
          </cell>
          <cell r="C3388">
            <v>4</v>
          </cell>
        </row>
        <row r="3389">
          <cell r="B3389">
            <v>41738</v>
          </cell>
          <cell r="C3389">
            <v>4</v>
          </cell>
        </row>
        <row r="3390">
          <cell r="B3390">
            <v>41739</v>
          </cell>
          <cell r="C3390">
            <v>4</v>
          </cell>
        </row>
        <row r="3391">
          <cell r="B3391">
            <v>41740</v>
          </cell>
          <cell r="C3391">
            <v>4</v>
          </cell>
        </row>
        <row r="3392">
          <cell r="B3392">
            <v>41741</v>
          </cell>
          <cell r="C3392">
            <v>4</v>
          </cell>
        </row>
        <row r="3393">
          <cell r="B3393">
            <v>41742</v>
          </cell>
          <cell r="C3393">
            <v>4</v>
          </cell>
        </row>
        <row r="3394">
          <cell r="B3394">
            <v>41743</v>
          </cell>
          <cell r="C3394">
            <v>4</v>
          </cell>
        </row>
        <row r="3395">
          <cell r="B3395">
            <v>41744</v>
          </cell>
          <cell r="C3395">
            <v>4</v>
          </cell>
        </row>
        <row r="3396">
          <cell r="B3396">
            <v>41745</v>
          </cell>
          <cell r="C3396">
            <v>4</v>
          </cell>
        </row>
        <row r="3397">
          <cell r="B3397">
            <v>41746</v>
          </cell>
          <cell r="C3397">
            <v>4</v>
          </cell>
        </row>
        <row r="3398">
          <cell r="B3398">
            <v>41747</v>
          </cell>
          <cell r="C3398">
            <v>4</v>
          </cell>
        </row>
        <row r="3399">
          <cell r="B3399">
            <v>41748</v>
          </cell>
          <cell r="C3399">
            <v>4</v>
          </cell>
        </row>
        <row r="3400">
          <cell r="B3400">
            <v>41749</v>
          </cell>
          <cell r="C3400">
            <v>4</v>
          </cell>
        </row>
        <row r="3401">
          <cell r="B3401">
            <v>41750</v>
          </cell>
          <cell r="C3401">
            <v>4</v>
          </cell>
        </row>
        <row r="3402">
          <cell r="B3402">
            <v>41751</v>
          </cell>
          <cell r="C3402">
            <v>4</v>
          </cell>
        </row>
        <row r="3403">
          <cell r="B3403">
            <v>41752</v>
          </cell>
          <cell r="C3403">
            <v>4</v>
          </cell>
        </row>
        <row r="3404">
          <cell r="B3404">
            <v>41753</v>
          </cell>
          <cell r="C3404">
            <v>4</v>
          </cell>
        </row>
        <row r="3405">
          <cell r="B3405">
            <v>41754</v>
          </cell>
          <cell r="C3405">
            <v>4</v>
          </cell>
        </row>
        <row r="3406">
          <cell r="B3406">
            <v>41755</v>
          </cell>
          <cell r="C3406">
            <v>4</v>
          </cell>
        </row>
        <row r="3407">
          <cell r="B3407">
            <v>41756</v>
          </cell>
          <cell r="C3407">
            <v>4</v>
          </cell>
        </row>
        <row r="3408">
          <cell r="B3408">
            <v>41757</v>
          </cell>
          <cell r="C3408">
            <v>4</v>
          </cell>
        </row>
        <row r="3409">
          <cell r="B3409">
            <v>41758</v>
          </cell>
          <cell r="C3409">
            <v>4</v>
          </cell>
        </row>
        <row r="3410">
          <cell r="B3410">
            <v>41759</v>
          </cell>
          <cell r="C3410">
            <v>4</v>
          </cell>
        </row>
        <row r="3411">
          <cell r="B3411">
            <v>41760</v>
          </cell>
          <cell r="C3411">
            <v>5</v>
          </cell>
        </row>
        <row r="3412">
          <cell r="B3412">
            <v>41761</v>
          </cell>
          <cell r="C3412">
            <v>5</v>
          </cell>
        </row>
        <row r="3413">
          <cell r="B3413">
            <v>41762</v>
          </cell>
          <cell r="C3413">
            <v>5</v>
          </cell>
        </row>
        <row r="3414">
          <cell r="B3414">
            <v>41763</v>
          </cell>
          <cell r="C3414">
            <v>5</v>
          </cell>
        </row>
        <row r="3415">
          <cell r="B3415">
            <v>41764</v>
          </cell>
          <cell r="C3415">
            <v>5</v>
          </cell>
        </row>
        <row r="3416">
          <cell r="B3416">
            <v>41765</v>
          </cell>
          <cell r="C3416">
            <v>5</v>
          </cell>
        </row>
        <row r="3417">
          <cell r="B3417">
            <v>41766</v>
          </cell>
          <cell r="C3417">
            <v>5</v>
          </cell>
        </row>
        <row r="3418">
          <cell r="B3418">
            <v>41767</v>
          </cell>
          <cell r="C3418">
            <v>5</v>
          </cell>
        </row>
        <row r="3419">
          <cell r="B3419">
            <v>41768</v>
          </cell>
          <cell r="C3419">
            <v>5</v>
          </cell>
        </row>
        <row r="3420">
          <cell r="B3420">
            <v>41769</v>
          </cell>
          <cell r="C3420">
            <v>5</v>
          </cell>
        </row>
        <row r="3421">
          <cell r="B3421">
            <v>41770</v>
          </cell>
          <cell r="C3421">
            <v>5</v>
          </cell>
        </row>
        <row r="3422">
          <cell r="B3422">
            <v>41771</v>
          </cell>
          <cell r="C3422">
            <v>5</v>
          </cell>
        </row>
        <row r="3423">
          <cell r="B3423">
            <v>41772</v>
          </cell>
          <cell r="C3423">
            <v>5</v>
          </cell>
        </row>
        <row r="3424">
          <cell r="B3424">
            <v>41773</v>
          </cell>
          <cell r="C3424">
            <v>5</v>
          </cell>
        </row>
        <row r="3425">
          <cell r="B3425">
            <v>41774</v>
          </cell>
          <cell r="C3425">
            <v>5</v>
          </cell>
        </row>
        <row r="3426">
          <cell r="B3426">
            <v>41775</v>
          </cell>
          <cell r="C3426">
            <v>5</v>
          </cell>
        </row>
        <row r="3427">
          <cell r="B3427">
            <v>41776</v>
          </cell>
          <cell r="C3427">
            <v>5</v>
          </cell>
        </row>
        <row r="3428">
          <cell r="B3428">
            <v>41777</v>
          </cell>
          <cell r="C3428">
            <v>5</v>
          </cell>
        </row>
        <row r="3429">
          <cell r="B3429">
            <v>41778</v>
          </cell>
          <cell r="C3429">
            <v>5</v>
          </cell>
        </row>
        <row r="3430">
          <cell r="B3430">
            <v>41779</v>
          </cell>
          <cell r="C3430">
            <v>5</v>
          </cell>
        </row>
        <row r="3431">
          <cell r="B3431">
            <v>41780</v>
          </cell>
          <cell r="C3431">
            <v>5</v>
          </cell>
        </row>
        <row r="3432">
          <cell r="B3432">
            <v>41781</v>
          </cell>
          <cell r="C3432">
            <v>5</v>
          </cell>
        </row>
        <row r="3433">
          <cell r="B3433">
            <v>41782</v>
          </cell>
          <cell r="C3433">
            <v>5</v>
          </cell>
        </row>
        <row r="3434">
          <cell r="B3434">
            <v>41783</v>
          </cell>
          <cell r="C3434">
            <v>5</v>
          </cell>
        </row>
        <row r="3435">
          <cell r="B3435">
            <v>41784</v>
          </cell>
          <cell r="C3435">
            <v>5</v>
          </cell>
        </row>
        <row r="3436">
          <cell r="B3436">
            <v>41785</v>
          </cell>
          <cell r="C3436">
            <v>5</v>
          </cell>
        </row>
        <row r="3437">
          <cell r="B3437">
            <v>41786</v>
          </cell>
          <cell r="C3437">
            <v>5</v>
          </cell>
        </row>
        <row r="3438">
          <cell r="B3438">
            <v>41787</v>
          </cell>
          <cell r="C3438">
            <v>5</v>
          </cell>
        </row>
        <row r="3439">
          <cell r="B3439">
            <v>41788</v>
          </cell>
          <cell r="C3439">
            <v>5</v>
          </cell>
        </row>
        <row r="3440">
          <cell r="B3440">
            <v>41789</v>
          </cell>
          <cell r="C3440">
            <v>5</v>
          </cell>
        </row>
        <row r="3441">
          <cell r="B3441">
            <v>41790</v>
          </cell>
          <cell r="C3441">
            <v>5</v>
          </cell>
        </row>
        <row r="3442">
          <cell r="B3442">
            <v>41791</v>
          </cell>
          <cell r="C3442">
            <v>6</v>
          </cell>
        </row>
        <row r="3443">
          <cell r="B3443">
            <v>41792</v>
          </cell>
          <cell r="C3443">
            <v>6</v>
          </cell>
        </row>
        <row r="3444">
          <cell r="B3444">
            <v>41793</v>
          </cell>
          <cell r="C3444">
            <v>6</v>
          </cell>
        </row>
        <row r="3445">
          <cell r="B3445">
            <v>41794</v>
          </cell>
          <cell r="C3445">
            <v>6</v>
          </cell>
        </row>
        <row r="3446">
          <cell r="B3446">
            <v>41795</v>
          </cell>
          <cell r="C3446">
            <v>6</v>
          </cell>
        </row>
        <row r="3447">
          <cell r="B3447">
            <v>41796</v>
          </cell>
          <cell r="C3447">
            <v>6</v>
          </cell>
        </row>
        <row r="3448">
          <cell r="B3448">
            <v>41797</v>
          </cell>
          <cell r="C3448">
            <v>6</v>
          </cell>
        </row>
        <row r="3449">
          <cell r="B3449">
            <v>41798</v>
          </cell>
          <cell r="C3449">
            <v>6</v>
          </cell>
        </row>
        <row r="3450">
          <cell r="B3450">
            <v>41799</v>
          </cell>
          <cell r="C3450">
            <v>6</v>
          </cell>
        </row>
        <row r="3451">
          <cell r="B3451">
            <v>41800</v>
          </cell>
          <cell r="C3451">
            <v>6</v>
          </cell>
        </row>
        <row r="3452">
          <cell r="B3452">
            <v>41801</v>
          </cell>
          <cell r="C3452">
            <v>6</v>
          </cell>
        </row>
        <row r="3453">
          <cell r="B3453">
            <v>41802</v>
          </cell>
          <cell r="C3453">
            <v>6</v>
          </cell>
        </row>
        <row r="3454">
          <cell r="B3454">
            <v>41803</v>
          </cell>
          <cell r="C3454">
            <v>6</v>
          </cell>
        </row>
        <row r="3455">
          <cell r="B3455">
            <v>41804</v>
          </cell>
          <cell r="C3455">
            <v>6</v>
          </cell>
        </row>
        <row r="3456">
          <cell r="B3456">
            <v>41805</v>
          </cell>
          <cell r="C3456">
            <v>6</v>
          </cell>
        </row>
        <row r="3457">
          <cell r="B3457">
            <v>41806</v>
          </cell>
          <cell r="C3457">
            <v>6</v>
          </cell>
        </row>
        <row r="3458">
          <cell r="B3458">
            <v>41807</v>
          </cell>
          <cell r="C3458">
            <v>6</v>
          </cell>
        </row>
        <row r="3459">
          <cell r="B3459">
            <v>41808</v>
          </cell>
          <cell r="C3459">
            <v>6</v>
          </cell>
        </row>
        <row r="3460">
          <cell r="B3460">
            <v>41809</v>
          </cell>
          <cell r="C3460">
            <v>6</v>
          </cell>
        </row>
        <row r="3461">
          <cell r="B3461">
            <v>41810</v>
          </cell>
          <cell r="C3461">
            <v>6</v>
          </cell>
        </row>
        <row r="3462">
          <cell r="B3462">
            <v>41811</v>
          </cell>
          <cell r="C3462">
            <v>6</v>
          </cell>
        </row>
        <row r="3463">
          <cell r="B3463">
            <v>41812</v>
          </cell>
          <cell r="C3463">
            <v>6</v>
          </cell>
        </row>
        <row r="3464">
          <cell r="B3464">
            <v>41813</v>
          </cell>
          <cell r="C3464">
            <v>6</v>
          </cell>
        </row>
        <row r="3465">
          <cell r="B3465">
            <v>41814</v>
          </cell>
          <cell r="C3465">
            <v>6</v>
          </cell>
        </row>
        <row r="3466">
          <cell r="B3466">
            <v>41815</v>
          </cell>
          <cell r="C3466">
            <v>6</v>
          </cell>
        </row>
        <row r="3467">
          <cell r="B3467">
            <v>41816</v>
          </cell>
          <cell r="C3467">
            <v>6</v>
          </cell>
        </row>
        <row r="3468">
          <cell r="B3468">
            <v>41817</v>
          </cell>
          <cell r="C3468">
            <v>6</v>
          </cell>
        </row>
        <row r="3469">
          <cell r="B3469">
            <v>41818</v>
          </cell>
          <cell r="C3469">
            <v>6</v>
          </cell>
        </row>
        <row r="3470">
          <cell r="B3470">
            <v>41819</v>
          </cell>
          <cell r="C3470">
            <v>6</v>
          </cell>
        </row>
        <row r="3471">
          <cell r="B3471">
            <v>41820</v>
          </cell>
          <cell r="C3471">
            <v>6</v>
          </cell>
        </row>
        <row r="3472">
          <cell r="B3472">
            <v>41821</v>
          </cell>
          <cell r="C3472">
            <v>7</v>
          </cell>
        </row>
        <row r="3473">
          <cell r="B3473">
            <v>41822</v>
          </cell>
          <cell r="C3473">
            <v>7</v>
          </cell>
        </row>
        <row r="3474">
          <cell r="B3474">
            <v>41823</v>
          </cell>
          <cell r="C3474">
            <v>7</v>
          </cell>
        </row>
        <row r="3475">
          <cell r="B3475">
            <v>41824</v>
          </cell>
          <cell r="C3475">
            <v>7</v>
          </cell>
        </row>
        <row r="3476">
          <cell r="B3476">
            <v>41825</v>
          </cell>
          <cell r="C3476">
            <v>7</v>
          </cell>
        </row>
        <row r="3477">
          <cell r="B3477">
            <v>41826</v>
          </cell>
          <cell r="C3477">
            <v>7</v>
          </cell>
        </row>
        <row r="3478">
          <cell r="B3478">
            <v>41827</v>
          </cell>
          <cell r="C3478">
            <v>7</v>
          </cell>
        </row>
        <row r="3479">
          <cell r="B3479">
            <v>41828</v>
          </cell>
          <cell r="C3479">
            <v>7</v>
          </cell>
        </row>
        <row r="3480">
          <cell r="B3480">
            <v>41829</v>
          </cell>
          <cell r="C3480">
            <v>7</v>
          </cell>
        </row>
        <row r="3481">
          <cell r="B3481">
            <v>41830</v>
          </cell>
          <cell r="C3481">
            <v>7</v>
          </cell>
        </row>
        <row r="3482">
          <cell r="B3482">
            <v>41831</v>
          </cell>
          <cell r="C3482">
            <v>7</v>
          </cell>
        </row>
        <row r="3483">
          <cell r="B3483">
            <v>41832</v>
          </cell>
          <cell r="C3483">
            <v>7</v>
          </cell>
        </row>
        <row r="3484">
          <cell r="B3484">
            <v>41833</v>
          </cell>
          <cell r="C3484">
            <v>7</v>
          </cell>
        </row>
        <row r="3485">
          <cell r="B3485">
            <v>41834</v>
          </cell>
          <cell r="C3485">
            <v>7</v>
          </cell>
        </row>
        <row r="3486">
          <cell r="B3486">
            <v>41835</v>
          </cell>
          <cell r="C3486">
            <v>7</v>
          </cell>
        </row>
        <row r="3487">
          <cell r="B3487">
            <v>41836</v>
          </cell>
          <cell r="C3487">
            <v>7</v>
          </cell>
        </row>
        <row r="3488">
          <cell r="B3488">
            <v>41837</v>
          </cell>
          <cell r="C3488">
            <v>7</v>
          </cell>
        </row>
        <row r="3489">
          <cell r="B3489">
            <v>41838</v>
          </cell>
          <cell r="C3489">
            <v>7</v>
          </cell>
        </row>
        <row r="3490">
          <cell r="B3490">
            <v>41839</v>
          </cell>
          <cell r="C3490">
            <v>7</v>
          </cell>
        </row>
        <row r="3491">
          <cell r="B3491">
            <v>41840</v>
          </cell>
          <cell r="C3491">
            <v>7</v>
          </cell>
        </row>
        <row r="3492">
          <cell r="B3492">
            <v>41841</v>
          </cell>
          <cell r="C3492">
            <v>7</v>
          </cell>
        </row>
        <row r="3493">
          <cell r="B3493">
            <v>41842</v>
          </cell>
          <cell r="C3493">
            <v>7</v>
          </cell>
        </row>
        <row r="3494">
          <cell r="B3494">
            <v>41843</v>
          </cell>
          <cell r="C3494">
            <v>7</v>
          </cell>
        </row>
        <row r="3495">
          <cell r="B3495">
            <v>41844</v>
          </cell>
          <cell r="C3495">
            <v>7</v>
          </cell>
        </row>
        <row r="3496">
          <cell r="B3496">
            <v>41845</v>
          </cell>
          <cell r="C3496">
            <v>7</v>
          </cell>
        </row>
        <row r="3497">
          <cell r="B3497">
            <v>41846</v>
          </cell>
          <cell r="C3497">
            <v>7</v>
          </cell>
        </row>
        <row r="3498">
          <cell r="B3498">
            <v>41847</v>
          </cell>
          <cell r="C3498">
            <v>7</v>
          </cell>
        </row>
        <row r="3499">
          <cell r="B3499">
            <v>41848</v>
          </cell>
          <cell r="C3499">
            <v>7</v>
          </cell>
        </row>
        <row r="3500">
          <cell r="B3500">
            <v>41849</v>
          </cell>
          <cell r="C3500">
            <v>7</v>
          </cell>
        </row>
        <row r="3501">
          <cell r="B3501">
            <v>41850</v>
          </cell>
          <cell r="C3501">
            <v>7</v>
          </cell>
        </row>
        <row r="3502">
          <cell r="B3502">
            <v>41851</v>
          </cell>
          <cell r="C3502">
            <v>7</v>
          </cell>
        </row>
        <row r="3503">
          <cell r="B3503">
            <v>41852</v>
          </cell>
          <cell r="C3503">
            <v>8</v>
          </cell>
        </row>
        <row r="3504">
          <cell r="B3504">
            <v>41853</v>
          </cell>
          <cell r="C3504">
            <v>8</v>
          </cell>
        </row>
        <row r="3505">
          <cell r="B3505">
            <v>41854</v>
          </cell>
          <cell r="C3505">
            <v>8</v>
          </cell>
        </row>
        <row r="3506">
          <cell r="B3506">
            <v>41855</v>
          </cell>
          <cell r="C3506">
            <v>8</v>
          </cell>
        </row>
        <row r="3507">
          <cell r="B3507">
            <v>41856</v>
          </cell>
          <cell r="C3507">
            <v>8</v>
          </cell>
        </row>
        <row r="3508">
          <cell r="B3508">
            <v>41857</v>
          </cell>
          <cell r="C3508">
            <v>8</v>
          </cell>
        </row>
        <row r="3509">
          <cell r="B3509">
            <v>41858</v>
          </cell>
          <cell r="C3509">
            <v>8</v>
          </cell>
        </row>
        <row r="3510">
          <cell r="B3510">
            <v>41859</v>
          </cell>
          <cell r="C3510">
            <v>8</v>
          </cell>
        </row>
        <row r="3511">
          <cell r="B3511">
            <v>41860</v>
          </cell>
          <cell r="C3511">
            <v>8</v>
          </cell>
        </row>
        <row r="3512">
          <cell r="B3512">
            <v>41861</v>
          </cell>
          <cell r="C3512">
            <v>8</v>
          </cell>
        </row>
        <row r="3513">
          <cell r="B3513">
            <v>41862</v>
          </cell>
          <cell r="C3513">
            <v>8</v>
          </cell>
        </row>
        <row r="3514">
          <cell r="B3514">
            <v>41863</v>
          </cell>
          <cell r="C3514">
            <v>8</v>
          </cell>
        </row>
        <row r="3515">
          <cell r="B3515">
            <v>41864</v>
          </cell>
          <cell r="C3515">
            <v>8</v>
          </cell>
        </row>
        <row r="3516">
          <cell r="B3516">
            <v>41865</v>
          </cell>
          <cell r="C3516">
            <v>8</v>
          </cell>
        </row>
        <row r="3517">
          <cell r="B3517">
            <v>41866</v>
          </cell>
          <cell r="C3517">
            <v>8</v>
          </cell>
        </row>
        <row r="3518">
          <cell r="B3518">
            <v>41867</v>
          </cell>
          <cell r="C3518">
            <v>8</v>
          </cell>
        </row>
        <row r="3519">
          <cell r="B3519">
            <v>41868</v>
          </cell>
          <cell r="C3519">
            <v>8</v>
          </cell>
        </row>
        <row r="3520">
          <cell r="B3520">
            <v>41869</v>
          </cell>
          <cell r="C3520">
            <v>8</v>
          </cell>
        </row>
        <row r="3521">
          <cell r="B3521">
            <v>41870</v>
          </cell>
          <cell r="C3521">
            <v>8</v>
          </cell>
        </row>
        <row r="3522">
          <cell r="B3522">
            <v>41871</v>
          </cell>
          <cell r="C3522">
            <v>8</v>
          </cell>
        </row>
        <row r="3523">
          <cell r="B3523">
            <v>41872</v>
          </cell>
          <cell r="C3523">
            <v>8</v>
          </cell>
        </row>
        <row r="3524">
          <cell r="B3524">
            <v>41873</v>
          </cell>
          <cell r="C3524">
            <v>8</v>
          </cell>
        </row>
        <row r="3525">
          <cell r="B3525">
            <v>41874</v>
          </cell>
          <cell r="C3525">
            <v>8</v>
          </cell>
        </row>
        <row r="3526">
          <cell r="B3526">
            <v>41875</v>
          </cell>
          <cell r="C3526">
            <v>8</v>
          </cell>
        </row>
        <row r="3527">
          <cell r="B3527">
            <v>41876</v>
          </cell>
          <cell r="C3527">
            <v>8</v>
          </cell>
        </row>
        <row r="3528">
          <cell r="B3528">
            <v>41877</v>
          </cell>
          <cell r="C3528">
            <v>8</v>
          </cell>
        </row>
        <row r="3529">
          <cell r="B3529">
            <v>41878</v>
          </cell>
          <cell r="C3529">
            <v>8</v>
          </cell>
        </row>
        <row r="3530">
          <cell r="B3530">
            <v>41879</v>
          </cell>
          <cell r="C3530">
            <v>8</v>
          </cell>
        </row>
        <row r="3531">
          <cell r="B3531">
            <v>41880</v>
          </cell>
          <cell r="C3531">
            <v>8</v>
          </cell>
        </row>
        <row r="3532">
          <cell r="B3532">
            <v>41881</v>
          </cell>
          <cell r="C3532">
            <v>8</v>
          </cell>
        </row>
        <row r="3533">
          <cell r="B3533">
            <v>41882</v>
          </cell>
          <cell r="C3533">
            <v>8</v>
          </cell>
        </row>
        <row r="3534">
          <cell r="B3534">
            <v>41883</v>
          </cell>
          <cell r="C3534">
            <v>9</v>
          </cell>
        </row>
        <row r="3535">
          <cell r="B3535">
            <v>41884</v>
          </cell>
          <cell r="C3535">
            <v>9</v>
          </cell>
        </row>
        <row r="3536">
          <cell r="B3536">
            <v>41885</v>
          </cell>
          <cell r="C3536">
            <v>9</v>
          </cell>
        </row>
        <row r="3537">
          <cell r="B3537">
            <v>41886</v>
          </cell>
          <cell r="C3537">
            <v>9</v>
          </cell>
        </row>
        <row r="3538">
          <cell r="B3538">
            <v>41887</v>
          </cell>
          <cell r="C3538">
            <v>9</v>
          </cell>
        </row>
        <row r="3539">
          <cell r="B3539">
            <v>41888</v>
          </cell>
          <cell r="C3539">
            <v>9</v>
          </cell>
        </row>
        <row r="3540">
          <cell r="B3540">
            <v>41889</v>
          </cell>
          <cell r="C3540">
            <v>9</v>
          </cell>
        </row>
        <row r="3541">
          <cell r="B3541">
            <v>41890</v>
          </cell>
          <cell r="C3541">
            <v>9</v>
          </cell>
        </row>
        <row r="3542">
          <cell r="B3542">
            <v>41891</v>
          </cell>
          <cell r="C3542">
            <v>9</v>
          </cell>
        </row>
        <row r="3543">
          <cell r="B3543">
            <v>41892</v>
          </cell>
          <cell r="C3543">
            <v>9</v>
          </cell>
        </row>
        <row r="3544">
          <cell r="B3544">
            <v>41893</v>
          </cell>
          <cell r="C3544">
            <v>9</v>
          </cell>
        </row>
        <row r="3545">
          <cell r="B3545">
            <v>41894</v>
          </cell>
          <cell r="C3545">
            <v>9</v>
          </cell>
        </row>
        <row r="3546">
          <cell r="B3546">
            <v>41895</v>
          </cell>
          <cell r="C3546">
            <v>9</v>
          </cell>
        </row>
        <row r="3547">
          <cell r="B3547">
            <v>41896</v>
          </cell>
          <cell r="C3547">
            <v>9</v>
          </cell>
        </row>
        <row r="3548">
          <cell r="B3548">
            <v>41897</v>
          </cell>
          <cell r="C3548">
            <v>9</v>
          </cell>
        </row>
        <row r="3549">
          <cell r="B3549">
            <v>41898</v>
          </cell>
          <cell r="C3549">
            <v>9</v>
          </cell>
        </row>
        <row r="3550">
          <cell r="B3550">
            <v>41899</v>
          </cell>
          <cell r="C3550">
            <v>9</v>
          </cell>
        </row>
        <row r="3551">
          <cell r="B3551">
            <v>41900</v>
          </cell>
          <cell r="C3551">
            <v>9</v>
          </cell>
        </row>
        <row r="3552">
          <cell r="B3552">
            <v>41901</v>
          </cell>
          <cell r="C3552">
            <v>9</v>
          </cell>
        </row>
        <row r="3553">
          <cell r="B3553">
            <v>41902</v>
          </cell>
          <cell r="C3553">
            <v>9</v>
          </cell>
        </row>
        <row r="3554">
          <cell r="B3554">
            <v>41903</v>
          </cell>
          <cell r="C3554">
            <v>9</v>
          </cell>
        </row>
        <row r="3555">
          <cell r="B3555">
            <v>41904</v>
          </cell>
          <cell r="C3555">
            <v>9</v>
          </cell>
        </row>
        <row r="3556">
          <cell r="B3556">
            <v>41905</v>
          </cell>
          <cell r="C3556">
            <v>9</v>
          </cell>
        </row>
        <row r="3557">
          <cell r="B3557">
            <v>41906</v>
          </cell>
          <cell r="C3557">
            <v>9</v>
          </cell>
        </row>
        <row r="3558">
          <cell r="B3558">
            <v>41907</v>
          </cell>
          <cell r="C3558">
            <v>9</v>
          </cell>
        </row>
        <row r="3559">
          <cell r="B3559">
            <v>41908</v>
          </cell>
          <cell r="C3559">
            <v>9</v>
          </cell>
        </row>
        <row r="3560">
          <cell r="B3560">
            <v>41909</v>
          </cell>
          <cell r="C3560">
            <v>9</v>
          </cell>
        </row>
        <row r="3561">
          <cell r="B3561">
            <v>41910</v>
          </cell>
          <cell r="C3561">
            <v>9</v>
          </cell>
        </row>
        <row r="3562">
          <cell r="B3562">
            <v>41911</v>
          </cell>
          <cell r="C3562">
            <v>9</v>
          </cell>
        </row>
        <row r="3563">
          <cell r="B3563">
            <v>41912</v>
          </cell>
          <cell r="C3563">
            <v>9</v>
          </cell>
        </row>
        <row r="3564">
          <cell r="B3564">
            <v>41913</v>
          </cell>
          <cell r="C3564">
            <v>10</v>
          </cell>
        </row>
        <row r="3565">
          <cell r="B3565">
            <v>41914</v>
          </cell>
          <cell r="C3565">
            <v>10</v>
          </cell>
        </row>
        <row r="3566">
          <cell r="B3566">
            <v>41915</v>
          </cell>
          <cell r="C3566">
            <v>10</v>
          </cell>
        </row>
        <row r="3567">
          <cell r="B3567">
            <v>41916</v>
          </cell>
          <cell r="C3567">
            <v>10</v>
          </cell>
        </row>
        <row r="3568">
          <cell r="B3568">
            <v>41917</v>
          </cell>
          <cell r="C3568">
            <v>10</v>
          </cell>
        </row>
        <row r="3569">
          <cell r="B3569">
            <v>41918</v>
          </cell>
          <cell r="C3569">
            <v>10</v>
          </cell>
        </row>
        <row r="3570">
          <cell r="B3570">
            <v>41919</v>
          </cell>
          <cell r="C3570">
            <v>10</v>
          </cell>
        </row>
        <row r="3571">
          <cell r="B3571">
            <v>41920</v>
          </cell>
          <cell r="C3571">
            <v>10</v>
          </cell>
        </row>
        <row r="3572">
          <cell r="B3572">
            <v>41921</v>
          </cell>
          <cell r="C3572">
            <v>10</v>
          </cell>
        </row>
        <row r="3573">
          <cell r="B3573">
            <v>41922</v>
          </cell>
          <cell r="C3573">
            <v>10</v>
          </cell>
        </row>
        <row r="3574">
          <cell r="B3574">
            <v>41923</v>
          </cell>
          <cell r="C3574">
            <v>10</v>
          </cell>
        </row>
        <row r="3575">
          <cell r="B3575">
            <v>41924</v>
          </cell>
          <cell r="C3575">
            <v>10</v>
          </cell>
        </row>
        <row r="3576">
          <cell r="B3576">
            <v>41925</v>
          </cell>
          <cell r="C3576">
            <v>10</v>
          </cell>
        </row>
        <row r="3577">
          <cell r="B3577">
            <v>41926</v>
          </cell>
          <cell r="C3577">
            <v>10</v>
          </cell>
        </row>
        <row r="3578">
          <cell r="B3578">
            <v>41927</v>
          </cell>
          <cell r="C3578">
            <v>10</v>
          </cell>
        </row>
        <row r="3579">
          <cell r="B3579">
            <v>41928</v>
          </cell>
          <cell r="C3579">
            <v>10</v>
          </cell>
        </row>
        <row r="3580">
          <cell r="B3580">
            <v>41929</v>
          </cell>
          <cell r="C3580">
            <v>10</v>
          </cell>
        </row>
        <row r="3581">
          <cell r="B3581">
            <v>41930</v>
          </cell>
          <cell r="C3581">
            <v>10</v>
          </cell>
        </row>
        <row r="3582">
          <cell r="B3582">
            <v>41931</v>
          </cell>
          <cell r="C3582">
            <v>10</v>
          </cell>
        </row>
        <row r="3583">
          <cell r="B3583">
            <v>41932</v>
          </cell>
          <cell r="C3583">
            <v>10</v>
          </cell>
        </row>
        <row r="3584">
          <cell r="B3584">
            <v>41933</v>
          </cell>
          <cell r="C3584">
            <v>10</v>
          </cell>
        </row>
        <row r="3585">
          <cell r="B3585">
            <v>41934</v>
          </cell>
          <cell r="C3585">
            <v>10</v>
          </cell>
        </row>
        <row r="3586">
          <cell r="B3586">
            <v>41935</v>
          </cell>
          <cell r="C3586">
            <v>10</v>
          </cell>
        </row>
        <row r="3587">
          <cell r="B3587">
            <v>41936</v>
          </cell>
          <cell r="C3587">
            <v>10</v>
          </cell>
        </row>
        <row r="3588">
          <cell r="B3588">
            <v>41937</v>
          </cell>
          <cell r="C3588">
            <v>10</v>
          </cell>
        </row>
        <row r="3589">
          <cell r="B3589">
            <v>41938</v>
          </cell>
          <cell r="C3589">
            <v>10</v>
          </cell>
        </row>
        <row r="3590">
          <cell r="B3590">
            <v>41939</v>
          </cell>
          <cell r="C3590">
            <v>10</v>
          </cell>
        </row>
        <row r="3591">
          <cell r="B3591">
            <v>41940</v>
          </cell>
          <cell r="C3591">
            <v>10</v>
          </cell>
        </row>
        <row r="3592">
          <cell r="B3592">
            <v>41941</v>
          </cell>
          <cell r="C3592">
            <v>10</v>
          </cell>
        </row>
        <row r="3593">
          <cell r="B3593">
            <v>41942</v>
          </cell>
          <cell r="C3593">
            <v>10</v>
          </cell>
        </row>
        <row r="3594">
          <cell r="B3594">
            <v>41943</v>
          </cell>
          <cell r="C3594">
            <v>10</v>
          </cell>
        </row>
        <row r="3595">
          <cell r="B3595">
            <v>41944</v>
          </cell>
          <cell r="C3595">
            <v>11</v>
          </cell>
        </row>
        <row r="3596">
          <cell r="B3596">
            <v>41945</v>
          </cell>
          <cell r="C3596">
            <v>11</v>
          </cell>
        </row>
        <row r="3597">
          <cell r="B3597">
            <v>41946</v>
          </cell>
          <cell r="C3597">
            <v>11</v>
          </cell>
        </row>
        <row r="3598">
          <cell r="B3598">
            <v>41947</v>
          </cell>
          <cell r="C3598">
            <v>11</v>
          </cell>
        </row>
        <row r="3599">
          <cell r="B3599">
            <v>41948</v>
          </cell>
          <cell r="C3599">
            <v>11</v>
          </cell>
        </row>
        <row r="3600">
          <cell r="B3600">
            <v>41949</v>
          </cell>
          <cell r="C3600">
            <v>11</v>
          </cell>
        </row>
        <row r="3601">
          <cell r="B3601">
            <v>41950</v>
          </cell>
          <cell r="C3601">
            <v>11</v>
          </cell>
        </row>
        <row r="3602">
          <cell r="B3602">
            <v>41951</v>
          </cell>
          <cell r="C3602">
            <v>11</v>
          </cell>
        </row>
        <row r="3603">
          <cell r="B3603">
            <v>41952</v>
          </cell>
          <cell r="C3603">
            <v>11</v>
          </cell>
        </row>
        <row r="3604">
          <cell r="B3604">
            <v>41953</v>
          </cell>
          <cell r="C3604">
            <v>11</v>
          </cell>
        </row>
        <row r="3605">
          <cell r="B3605">
            <v>41954</v>
          </cell>
          <cell r="C3605">
            <v>11</v>
          </cell>
        </row>
        <row r="3606">
          <cell r="B3606">
            <v>41955</v>
          </cell>
          <cell r="C3606">
            <v>11</v>
          </cell>
        </row>
        <row r="3607">
          <cell r="B3607">
            <v>41956</v>
          </cell>
          <cell r="C3607">
            <v>11</v>
          </cell>
        </row>
        <row r="3608">
          <cell r="B3608">
            <v>41957</v>
          </cell>
          <cell r="C3608">
            <v>11</v>
          </cell>
        </row>
        <row r="3609">
          <cell r="B3609">
            <v>41958</v>
          </cell>
          <cell r="C3609">
            <v>11</v>
          </cell>
        </row>
        <row r="3610">
          <cell r="B3610">
            <v>41959</v>
          </cell>
          <cell r="C3610">
            <v>11</v>
          </cell>
        </row>
        <row r="3611">
          <cell r="B3611">
            <v>41960</v>
          </cell>
          <cell r="C3611">
            <v>11</v>
          </cell>
        </row>
        <row r="3612">
          <cell r="B3612">
            <v>41961</v>
          </cell>
          <cell r="C3612">
            <v>11</v>
          </cell>
        </row>
        <row r="3613">
          <cell r="B3613">
            <v>41962</v>
          </cell>
          <cell r="C3613">
            <v>11</v>
          </cell>
        </row>
        <row r="3614">
          <cell r="B3614">
            <v>41963</v>
          </cell>
          <cell r="C3614">
            <v>11</v>
          </cell>
        </row>
        <row r="3615">
          <cell r="B3615">
            <v>41964</v>
          </cell>
          <cell r="C3615">
            <v>11</v>
          </cell>
        </row>
        <row r="3616">
          <cell r="B3616">
            <v>41965</v>
          </cell>
          <cell r="C3616">
            <v>11</v>
          </cell>
        </row>
        <row r="3617">
          <cell r="B3617">
            <v>41966</v>
          </cell>
          <cell r="C3617">
            <v>11</v>
          </cell>
        </row>
        <row r="3618">
          <cell r="B3618">
            <v>41967</v>
          </cell>
          <cell r="C3618">
            <v>11</v>
          </cell>
        </row>
        <row r="3619">
          <cell r="B3619">
            <v>41968</v>
          </cell>
          <cell r="C3619">
            <v>11</v>
          </cell>
        </row>
        <row r="3620">
          <cell r="B3620">
            <v>41969</v>
          </cell>
          <cell r="C3620">
            <v>11</v>
          </cell>
        </row>
        <row r="3621">
          <cell r="B3621">
            <v>41970</v>
          </cell>
          <cell r="C3621">
            <v>11</v>
          </cell>
        </row>
        <row r="3622">
          <cell r="B3622">
            <v>41971</v>
          </cell>
          <cell r="C3622">
            <v>11</v>
          </cell>
        </row>
        <row r="3623">
          <cell r="B3623">
            <v>41972</v>
          </cell>
          <cell r="C3623">
            <v>11</v>
          </cell>
        </row>
        <row r="3624">
          <cell r="B3624">
            <v>41973</v>
          </cell>
          <cell r="C3624">
            <v>11</v>
          </cell>
        </row>
        <row r="3625">
          <cell r="B3625">
            <v>41974</v>
          </cell>
          <cell r="C3625">
            <v>12</v>
          </cell>
        </row>
        <row r="3626">
          <cell r="B3626">
            <v>41975</v>
          </cell>
          <cell r="C3626">
            <v>12</v>
          </cell>
        </row>
        <row r="3627">
          <cell r="B3627">
            <v>41976</v>
          </cell>
          <cell r="C3627">
            <v>12</v>
          </cell>
        </row>
        <row r="3628">
          <cell r="B3628">
            <v>41977</v>
          </cell>
          <cell r="C3628">
            <v>12</v>
          </cell>
        </row>
        <row r="3629">
          <cell r="B3629">
            <v>41978</v>
          </cell>
          <cell r="C3629">
            <v>12</v>
          </cell>
        </row>
        <row r="3630">
          <cell r="B3630">
            <v>41979</v>
          </cell>
          <cell r="C3630">
            <v>12</v>
          </cell>
        </row>
        <row r="3631">
          <cell r="B3631">
            <v>41980</v>
          </cell>
          <cell r="C3631">
            <v>12</v>
          </cell>
        </row>
        <row r="3632">
          <cell r="B3632">
            <v>41981</v>
          </cell>
          <cell r="C3632">
            <v>12</v>
          </cell>
        </row>
        <row r="3633">
          <cell r="B3633">
            <v>41982</v>
          </cell>
          <cell r="C3633">
            <v>12</v>
          </cell>
        </row>
        <row r="3634">
          <cell r="B3634">
            <v>41983</v>
          </cell>
          <cell r="C3634">
            <v>12</v>
          </cell>
        </row>
        <row r="3635">
          <cell r="B3635">
            <v>41984</v>
          </cell>
          <cell r="C3635">
            <v>12</v>
          </cell>
        </row>
        <row r="3636">
          <cell r="B3636">
            <v>41985</v>
          </cell>
          <cell r="C3636">
            <v>12</v>
          </cell>
        </row>
        <row r="3637">
          <cell r="B3637">
            <v>41986</v>
          </cell>
          <cell r="C3637">
            <v>12</v>
          </cell>
        </row>
        <row r="3638">
          <cell r="B3638">
            <v>41987</v>
          </cell>
          <cell r="C3638">
            <v>12</v>
          </cell>
        </row>
        <row r="3639">
          <cell r="B3639">
            <v>41988</v>
          </cell>
          <cell r="C3639">
            <v>12</v>
          </cell>
        </row>
        <row r="3640">
          <cell r="B3640">
            <v>41989</v>
          </cell>
          <cell r="C3640">
            <v>12</v>
          </cell>
        </row>
        <row r="3641">
          <cell r="B3641">
            <v>41990</v>
          </cell>
          <cell r="C3641">
            <v>12</v>
          </cell>
        </row>
        <row r="3642">
          <cell r="B3642">
            <v>41991</v>
          </cell>
          <cell r="C3642">
            <v>12</v>
          </cell>
        </row>
        <row r="3643">
          <cell r="B3643">
            <v>41992</v>
          </cell>
          <cell r="C3643">
            <v>12</v>
          </cell>
        </row>
        <row r="3644">
          <cell r="B3644">
            <v>41993</v>
          </cell>
          <cell r="C3644">
            <v>12</v>
          </cell>
        </row>
        <row r="3645">
          <cell r="B3645">
            <v>41994</v>
          </cell>
          <cell r="C3645">
            <v>12</v>
          </cell>
        </row>
        <row r="3646">
          <cell r="B3646">
            <v>41995</v>
          </cell>
          <cell r="C3646">
            <v>12</v>
          </cell>
        </row>
        <row r="3647">
          <cell r="B3647">
            <v>41996</v>
          </cell>
          <cell r="C3647">
            <v>12</v>
          </cell>
        </row>
        <row r="3648">
          <cell r="B3648">
            <v>41997</v>
          </cell>
          <cell r="C3648">
            <v>12</v>
          </cell>
        </row>
        <row r="3649">
          <cell r="B3649">
            <v>41998</v>
          </cell>
          <cell r="C3649">
            <v>12</v>
          </cell>
        </row>
        <row r="3650">
          <cell r="B3650">
            <v>41999</v>
          </cell>
          <cell r="C3650">
            <v>12</v>
          </cell>
        </row>
        <row r="3651">
          <cell r="B3651">
            <v>42000</v>
          </cell>
          <cell r="C3651">
            <v>12</v>
          </cell>
        </row>
        <row r="3652">
          <cell r="B3652">
            <v>42001</v>
          </cell>
          <cell r="C3652">
            <v>12</v>
          </cell>
        </row>
        <row r="3653">
          <cell r="B3653">
            <v>42002</v>
          </cell>
          <cell r="C3653">
            <v>12</v>
          </cell>
        </row>
        <row r="3654">
          <cell r="B3654">
            <v>42003</v>
          </cell>
          <cell r="C3654">
            <v>12</v>
          </cell>
        </row>
        <row r="3655">
          <cell r="B3655">
            <v>42004</v>
          </cell>
          <cell r="C3655">
            <v>12</v>
          </cell>
        </row>
      </sheetData>
      <sheetData sheetId="15" refreshError="1">
        <row r="3">
          <cell r="C3" t="str">
            <v>COD</v>
          </cell>
          <cell r="D3" t="str">
            <v>DIS</v>
          </cell>
          <cell r="E3" t="str">
            <v>DISCIPLINA</v>
          </cell>
        </row>
        <row r="4">
          <cell r="C4" t="str">
            <v>CC</v>
          </cell>
          <cell r="D4" t="str">
            <v>CIV</v>
          </cell>
          <cell r="E4" t="str">
            <v>CIVIL</v>
          </cell>
        </row>
        <row r="5">
          <cell r="C5" t="str">
            <v>CG</v>
          </cell>
          <cell r="D5" t="str">
            <v>CIV</v>
          </cell>
          <cell r="E5" t="str">
            <v>CIVIL</v>
          </cell>
        </row>
        <row r="6">
          <cell r="C6" t="str">
            <v>CH</v>
          </cell>
          <cell r="D6" t="str">
            <v>CIV</v>
          </cell>
          <cell r="E6" t="str">
            <v>CIVIL</v>
          </cell>
        </row>
        <row r="7">
          <cell r="C7" t="str">
            <v>CM</v>
          </cell>
          <cell r="D7" t="str">
            <v>CIV</v>
          </cell>
          <cell r="E7" t="str">
            <v>CIVIL</v>
          </cell>
        </row>
        <row r="8">
          <cell r="C8" t="str">
            <v>CT</v>
          </cell>
          <cell r="D8" t="str">
            <v>CIV</v>
          </cell>
          <cell r="E8" t="str">
            <v>CIVIL</v>
          </cell>
        </row>
        <row r="9">
          <cell r="C9" t="str">
            <v>CV</v>
          </cell>
          <cell r="D9" t="str">
            <v>CIV</v>
          </cell>
          <cell r="E9" t="str">
            <v>CIVIL</v>
          </cell>
        </row>
        <row r="10">
          <cell r="C10" t="str">
            <v>CX</v>
          </cell>
          <cell r="D10" t="str">
            <v>CIV</v>
          </cell>
          <cell r="E10" t="str">
            <v>CIVIL</v>
          </cell>
        </row>
        <row r="11">
          <cell r="C11" t="str">
            <v>CE</v>
          </cell>
          <cell r="D11" t="str">
            <v>MET</v>
          </cell>
          <cell r="E11" t="str">
            <v>ESTRUTURA METÁLICA</v>
          </cell>
        </row>
        <row r="12">
          <cell r="C12" t="str">
            <v>ST</v>
          </cell>
          <cell r="D12" t="str">
            <v>MET</v>
          </cell>
          <cell r="E12" t="str">
            <v>ESTRUTURA METÁLICA</v>
          </cell>
        </row>
        <row r="13">
          <cell r="C13" t="str">
            <v>EC</v>
          </cell>
          <cell r="D13" t="str">
            <v>ELE</v>
          </cell>
          <cell r="E13" t="str">
            <v>ELÉTRICA</v>
          </cell>
        </row>
        <row r="14">
          <cell r="C14" t="str">
            <v>ED</v>
          </cell>
          <cell r="D14" t="str">
            <v>ELE</v>
          </cell>
          <cell r="E14" t="str">
            <v>ELÉTRICA</v>
          </cell>
        </row>
        <row r="15">
          <cell r="C15" t="str">
            <v>EG</v>
          </cell>
          <cell r="D15" t="str">
            <v>ELE</v>
          </cell>
          <cell r="E15" t="str">
            <v>ELÉTRICA</v>
          </cell>
        </row>
        <row r="16">
          <cell r="C16" t="str">
            <v>EI</v>
          </cell>
          <cell r="D16" t="str">
            <v>ELE</v>
          </cell>
          <cell r="E16" t="str">
            <v>ELÉTRICA</v>
          </cell>
        </row>
        <row r="17">
          <cell r="C17" t="str">
            <v>EP</v>
          </cell>
          <cell r="D17" t="str">
            <v>ELE</v>
          </cell>
          <cell r="E17" t="str">
            <v>ELÉTRICA</v>
          </cell>
        </row>
        <row r="18">
          <cell r="C18" t="str">
            <v>ES</v>
          </cell>
          <cell r="D18" t="str">
            <v>ELE</v>
          </cell>
          <cell r="E18" t="str">
            <v>ELÉTRICA</v>
          </cell>
        </row>
        <row r="19">
          <cell r="C19" t="str">
            <v>GE</v>
          </cell>
          <cell r="D19" t="str">
            <v>ELE</v>
          </cell>
          <cell r="E19" t="str">
            <v>ELÉTRICA</v>
          </cell>
        </row>
        <row r="20">
          <cell r="C20" t="str">
            <v>ET</v>
          </cell>
          <cell r="D20" t="str">
            <v>ELE</v>
          </cell>
          <cell r="E20" t="str">
            <v>ELÉTRICA</v>
          </cell>
        </row>
        <row r="21">
          <cell r="C21" t="str">
            <v>EV</v>
          </cell>
          <cell r="D21" t="str">
            <v>ELE</v>
          </cell>
          <cell r="E21" t="str">
            <v>ELÉTRICA</v>
          </cell>
        </row>
        <row r="22">
          <cell r="C22" t="str">
            <v>EX</v>
          </cell>
          <cell r="D22" t="str">
            <v>ELE</v>
          </cell>
          <cell r="E22" t="str">
            <v>ELÉTRICA</v>
          </cell>
        </row>
        <row r="23">
          <cell r="C23" t="str">
            <v>MM</v>
          </cell>
          <cell r="D23" t="str">
            <v>MEC</v>
          </cell>
          <cell r="E23" t="str">
            <v>MECÂNICA</v>
          </cell>
        </row>
        <row r="24">
          <cell r="C24" t="str">
            <v>MP</v>
          </cell>
          <cell r="D24" t="str">
            <v>PRO</v>
          </cell>
          <cell r="E24" t="str">
            <v>PROCESSO</v>
          </cell>
        </row>
        <row r="25">
          <cell r="C25" t="str">
            <v>MS</v>
          </cell>
          <cell r="D25" t="str">
            <v>MEC</v>
          </cell>
          <cell r="E25" t="str">
            <v>MECÂNICA</v>
          </cell>
        </row>
        <row r="26">
          <cell r="C26" t="str">
            <v>MT</v>
          </cell>
          <cell r="D26" t="str">
            <v>TUB</v>
          </cell>
          <cell r="E26" t="str">
            <v>TUBULAÇÃO</v>
          </cell>
        </row>
        <row r="27">
          <cell r="C27" t="str">
            <v>MX</v>
          </cell>
          <cell r="D27" t="str">
            <v>MEC</v>
          </cell>
          <cell r="E27" t="str">
            <v>MECÂNICA</v>
          </cell>
        </row>
        <row r="28">
          <cell r="C28" t="str">
            <v>PC</v>
          </cell>
          <cell r="D28" t="str">
            <v>-</v>
          </cell>
          <cell r="E28" t="str">
            <v>COORDENAÇÃO</v>
          </cell>
        </row>
        <row r="29">
          <cell r="C29" t="str">
            <v>PG</v>
          </cell>
          <cell r="D29" t="str">
            <v>GC</v>
          </cell>
          <cell r="E29" t="str">
            <v>GERENCIAMENTO DE CONTRATO</v>
          </cell>
        </row>
        <row r="30">
          <cell r="C30" t="str">
            <v>GP</v>
          </cell>
          <cell r="D30" t="str">
            <v>-</v>
          </cell>
          <cell r="E30" t="str">
            <v>PLANEJAMENTO ESCRITÓRIOS</v>
          </cell>
        </row>
        <row r="31">
          <cell r="C31" t="str">
            <v>PP</v>
          </cell>
          <cell r="D31" t="str">
            <v>GPC</v>
          </cell>
          <cell r="E31" t="str">
            <v>PLANEJAMENTO</v>
          </cell>
        </row>
        <row r="32">
          <cell r="C32" t="str">
            <v>PS</v>
          </cell>
          <cell r="D32" t="str">
            <v>GSS</v>
          </cell>
          <cell r="E32" t="str">
            <v>SUPRIMENTOS</v>
          </cell>
        </row>
        <row r="33">
          <cell r="C33" t="str">
            <v>TA</v>
          </cell>
          <cell r="D33" t="str">
            <v>TSA</v>
          </cell>
          <cell r="E33" t="str">
            <v>INSTRUMENTAÇÃO</v>
          </cell>
        </row>
        <row r="34">
          <cell r="C34" t="str">
            <v>TC</v>
          </cell>
          <cell r="D34" t="str">
            <v>TSA</v>
          </cell>
          <cell r="E34" t="str">
            <v>INSTRUMENTAÇÃO</v>
          </cell>
        </row>
        <row r="35">
          <cell r="C35" t="str">
            <v>TI</v>
          </cell>
          <cell r="D35" t="str">
            <v>TSA</v>
          </cell>
          <cell r="E35" t="str">
            <v>INSTRUMENTAÇÃO</v>
          </cell>
        </row>
        <row r="36">
          <cell r="C36" t="str">
            <v>TX</v>
          </cell>
          <cell r="D36" t="str">
            <v>TSA</v>
          </cell>
          <cell r="E36" t="str">
            <v>INSTRUMENTAÇÃO</v>
          </cell>
        </row>
        <row r="37">
          <cell r="C37" t="str">
            <v>CA</v>
          </cell>
          <cell r="D37" t="str">
            <v>CIV</v>
          </cell>
          <cell r="E37" t="str">
            <v>CIVIL</v>
          </cell>
        </row>
        <row r="38">
          <cell r="C38" t="str">
            <v>UA</v>
          </cell>
          <cell r="D38" t="str">
            <v>CIV</v>
          </cell>
          <cell r="E38" t="str">
            <v>CIVIL</v>
          </cell>
        </row>
        <row r="39">
          <cell r="C39" t="str">
            <v>UP</v>
          </cell>
          <cell r="D39" t="str">
            <v>CIV</v>
          </cell>
          <cell r="E39" t="str">
            <v>CIVIL</v>
          </cell>
        </row>
        <row r="40">
          <cell r="C40" t="str">
            <v>UU</v>
          </cell>
          <cell r="D40" t="str">
            <v>CIV</v>
          </cell>
          <cell r="E40" t="str">
            <v>CIVIL</v>
          </cell>
        </row>
        <row r="41">
          <cell r="C41" t="str">
            <v>UX</v>
          </cell>
          <cell r="D41" t="str">
            <v>CIV</v>
          </cell>
          <cell r="E41" t="str">
            <v>CIVIL</v>
          </cell>
        </row>
      </sheetData>
      <sheetData sheetId="1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de de Distribuição de Água"/>
      <sheetName val="Rede Distrib Águ (indice 06-06)"/>
      <sheetName val="Módulo1"/>
      <sheetName val="MEMORIAL"/>
      <sheetName val="Serviços Água"/>
      <sheetName val="Replan"/>
      <sheetName val="Resum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.XLS"/>
      <sheetName val="OR960887"/>
      <sheetName val="PROJETO"/>
      <sheetName val="Capa"/>
      <sheetName val="Sumário"/>
      <sheetName val="Capa Apres"/>
      <sheetName val="Apres"/>
      <sheetName val="Capa Mapa"/>
      <sheetName val="Mapa"/>
      <sheetName val="Capa Premissas"/>
      <sheetName val="Premissas"/>
      <sheetName val="Capa Caract. Seg."/>
      <sheetName val="Áreas gramadas"/>
      <sheetName val="OAE"/>
      <sheetName val="Drenagem"/>
      <sheetName val="Capa Memória de Calc"/>
      <sheetName val="Características"/>
      <sheetName val="Percentual"/>
      <sheetName val="M2"/>
      <sheetName val="Quantitativos"/>
      <sheetName val="CMB"/>
      <sheetName val="ESP"/>
      <sheetName val="Fresagem"/>
      <sheetName val="Capa Resumo"/>
      <sheetName val="Unifilar"/>
      <sheetName val="Orçamento Total"/>
      <sheetName val="Crono. Financ. (kmf) (2)"/>
      <sheetName val="Orçamento por Kmf"/>
      <sheetName val="Orçamento por solução"/>
      <sheetName val="Orçamento Kmf"/>
      <sheetName val="Orçam. Resumo"/>
      <sheetName val="Crono. Financ."/>
      <sheetName val="Canteiro"/>
      <sheetName val="Capa Documentação"/>
      <sheetName val="Capa Anexo I"/>
      <sheetName val="LVC"/>
      <sheetName val="Capa Anexo II"/>
      <sheetName val="Capa Anexo III"/>
      <sheetName val="Capa Anexo IV"/>
      <sheetName val="AVS"/>
      <sheetName val="Ctr."/>
      <sheetName val="C"/>
      <sheetName val="RPA Julho"/>
      <sheetName val="Valor Mediçao"/>
      <sheetName val="Med 1ª"/>
      <sheetName val="Med 2ª"/>
      <sheetName val="Med 3ª"/>
      <sheetName val="Desc. de materiais"/>
      <sheetName val="Plan1"/>
      <sheetName val="Plan2"/>
      <sheetName val="Plan3"/>
      <sheetName val="Principal"/>
      <sheetName val="Materiais Betuminosos"/>
      <sheetName val="Qd05 Preço"/>
      <sheetName val="Qd06"/>
      <sheetName val="LOTE 6"/>
      <sheetName val="DG"/>
      <sheetName val="Dados"/>
      <sheetName val="Acumulado"/>
      <sheetName val="Orçamento"/>
      <sheetName val="QuQuant"/>
      <sheetName val="Orçamentária"/>
      <sheetName val=""/>
      <sheetName val="BR-267_TR01"/>
      <sheetName val="BR-267_TR02"/>
      <sheetName val="BR-267_TR03"/>
      <sheetName val="BR-376"/>
      <sheetName val="BR-463"/>
      <sheetName val="BR-487"/>
      <sheetName val="RELATA VÉIO"/>
      <sheetName val="Mat"/>
      <sheetName val="CONS_CORR"/>
      <sheetName val="Mobra"/>
      <sheetName val="TLMB"/>
      <sheetName val="SERVIÇOS"/>
      <sheetName val="Micro Revest MAN"/>
      <sheetName val="Micro Revest REC 1ªMP"/>
      <sheetName val="REM.MEC MAT.BET.MAN"/>
      <sheetName val="TRANSPORTE REC"/>
      <sheetName val="alteração"/>
      <sheetName val="PGR"/>
      <sheetName val="[OR960887.XLS][OR960887.XLS][OR"/>
      <sheetName val="//localhost/@/DFBSA00535/dyna01"/>
      <sheetName val="SIIG 2010-Jun"/>
      <sheetName val="Tabsal-2.9"/>
      <sheetName val="\\DFBSA00535\dyna01\ClaudioFerr"/>
      <sheetName val="CUSTO LARANJEIRAS"/>
      <sheetName val="8ª MP_BR_459"/>
      <sheetName val="PLANILHA ATUALIZADA"/>
      <sheetName val="__localhost_@_DFBSA00535_dyna01"/>
      <sheetName val="Final"/>
      <sheetName val="Inicio"/>
      <sheetName val="Organiza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SERVIÇOS CUSTO SICRO"/>
      <sheetName val="Equipamentos"/>
      <sheetName val="Materiais"/>
      <sheetName val="Mão de Obra"/>
      <sheetName val="Mapa Localização"/>
      <sheetName val="PATO"/>
      <sheetName val="Valeta"/>
      <sheetName val="Descida"/>
      <sheetName val="Meio-Fio"/>
      <sheetName val="Sarjeta"/>
      <sheetName val="Bueiro"/>
      <sheetName val="Plan.Preç.Unit."/>
      <sheetName val="QUANT E CUSTOS"/>
      <sheetName val="Transportes"/>
      <sheetName val="Referência"/>
      <sheetName val="Cronograma"/>
      <sheetName val="Grafico Dist. Transp"/>
      <sheetName val="Mobilização e Desmob"/>
      <sheetName val="Resumo Inventario"/>
      <sheetName val="Defensa Recompor"/>
      <sheetName val="Pintura Faixa"/>
      <sheetName val="Pintura Setas"/>
      <sheetName val="Tacha"/>
      <sheetName val="Sinalização"/>
      <sheetName val="Lay out canteiro"/>
      <sheetName val="Custo Canteiro"/>
      <sheetName val="Transp com c carroc rodov pav"/>
      <sheetName val="Aquis. CAP-50-70 MBUQ"/>
      <sheetName val="Transp. CAP-50-70 MBUQ"/>
      <sheetName val="Aquis. RR-1C Remendo"/>
      <sheetName val="Transp. RR-1C Remendo"/>
      <sheetName val="Aquis. RR-1C Tapa Buraco"/>
      <sheetName val="Trans. RR-1C Tapa Buraco"/>
      <sheetName val="Aquis. RR-1C Correção"/>
      <sheetName val="Trans. RR-1C Correção"/>
      <sheetName val="E011"/>
      <sheetName val="E016"/>
      <sheetName val="E400"/>
      <sheetName val="E408"/>
      <sheetName val="[OR960887.XLS]//localhost/@/DFB"/>
      <sheetName val="Teor"/>
      <sheetName val="comp1"/>
      <sheetName val="Estimativa"/>
      <sheetName val="P1Q2"/>
      <sheetName val="Resumo Financeiro"/>
      <sheetName val="Índices de Reajustamento"/>
      <sheetName val="TB"/>
      <sheetName val="TB _BG_"/>
      <sheetName val="RemProf"/>
      <sheetName val="P A T O 98 D"/>
      <sheetName val="01-02-03-Julho"/>
      <sheetName val="[OR960887.XLS][OR960887.XLS]//l"/>
      <sheetName val="Resumo"/>
      <sheetName val="\Users\claudiopvf\Documents\BR-"/>
      <sheetName val="TABELA DE COMPOSIÇÕES - SINAPI "/>
      <sheetName val="PlanQuant"/>
      <sheetName val="LUCRO SOBRE VENDA"/>
      <sheetName val="PlanSicroII cBDI"/>
      <sheetName val="CronFin"/>
      <sheetName val="PlanSicroII"/>
      <sheetName val="pcpu"/>
      <sheetName val="mãodeobra"/>
      <sheetName val="cheq"/>
      <sheetName val="preqmec"/>
      <sheetName val="Dados Iniciais"/>
      <sheetName val="Quadro_Solução"/>
      <sheetName val="Quadro_Solução Readequação"/>
      <sheetName val="Quadro_Solução (2)"/>
      <sheetName val="Qdro. executado"/>
      <sheetName val="Quadro_de solução (2)"/>
      <sheetName val="Qdro. Comparativo"/>
      <sheetName val="PQ"/>
      <sheetName val="Carimbo de Nota"/>
      <sheetName val="FLUXO - EXECUÇÃO PRÓPRIA"/>
      <sheetName val="08-IND. FÍSICOS"/>
      <sheetName val="Memória_Cálculo"/>
      <sheetName val="DSS_04"/>
      <sheetName val="PintLigacao"/>
      <sheetName val="PMQ"/>
      <sheetName val="STC_01"/>
      <sheetName val="8ª MP_BR-459"/>
      <sheetName val="RESUMO_AUT1"/>
      <sheetName val="PLANILHA"/>
      <sheetName val="P A T O"/>
      <sheetName val="SICRO"/>
      <sheetName val="Especif"/>
      <sheetName val="Dados Informativos"/>
      <sheetName val="Tabela de Salários Adotada"/>
      <sheetName val="BR-230 POMBAL-S.GONÇALO"/>
      <sheetName val="Lançamentos"/>
      <sheetName val="Tipo Despesa"/>
      <sheetName val="Cad.Fornecedores"/>
      <sheetName val="CUSTO ZONA SUL"/>
      <sheetName val="[OR960887.XLS][OR960887.XLS]\\D"/>
      <sheetName val="[OR960887.XLS]\\DFBSA00535\dyna"/>
      <sheetName val="MEM CAL RET ASFALTO"/>
      <sheetName val="MEM CAL TOPOGRAFIA"/>
      <sheetName val="MEM CALC REC CALÇAMENTO"/>
      <sheetName val="MEM CAL TRECHO ETAIV ILHA GRAND"/>
      <sheetName val="MEM CAL TRECHO ETAIV ILHA G ESC"/>
      <sheetName val="C.LIST ANEXO"/>
      <sheetName val="FATURA ANEXO 1"/>
      <sheetName val="MEDIÇÃO ANEXO 2A"/>
      <sheetName val="MEM. CALC. QUANTITATIVOS CAIXA"/>
      <sheetName val="LICITAÇÃO"/>
      <sheetName val="MEDIÇÃO ANEXO 2A (caixa)"/>
      <sheetName val="1ª MEDIÇÃO"/>
      <sheetName val="1ª MEDIÇÃO PONTE"/>
      <sheetName val="RELAÇÃO DE BUEIROS"/>
      <sheetName val="Vol Terraple consolidado"/>
      <sheetName val="Vol Terraple"/>
      <sheetName val="RELATÓRIO FOTOGRÁFICO NEXO 5"/>
      <sheetName val="CRON. FÍS. REAL. ANEXO 6 (2)"/>
      <sheetName val="CRON. FÍS. REAL. ANEXO 6"/>
      <sheetName val="NOVO QUADRO RESUMO FINANCEIRO"/>
      <sheetName val="LAUDO TÉCNICO ANEXO 8"/>
      <sheetName val="DIÁRIO  DE OBRA ANEXO 9"/>
      <sheetName val="Cron.Iluminada"/>
      <sheetName val="ISSQN"/>
      <sheetName val="FATURA ANEXO 1 Reajuste"/>
      <sheetName val="REAJUSTE"/>
      <sheetName val="coluna 35 -incc"/>
      <sheetName val="DADOS ."/>
      <sheetName val="FOTOS"/>
      <sheetName val="ESTACAS"/>
      <sheetName val="Insumos"/>
      <sheetName val="SERV SICRO SD"/>
      <sheetName val="EQ SICRO"/>
      <sheetName val="MO SICRO"/>
      <sheetName val="MAT SICRO"/>
      <sheetName val="QD DMT"/>
      <sheetName val="COT MAT"/>
      <sheetName val="COT EQUIP"/>
      <sheetName val="SERVICOS"/>
      <sheetName val="SERVICOS AUX"/>
      <sheetName val="MOBILIZACAO"/>
      <sheetName val=" EQUIPE MÍNIMA"/>
      <sheetName val="EQUIP MINIMO"/>
      <sheetName val="Momento de Transporte"/>
      <sheetName val="BINOMIO CBUQ"/>
      <sheetName val="BINOMIO CAP"/>
      <sheetName val="BINOMIO EAI"/>
      <sheetName val="BINOMIO RR-1C"/>
      <sheetName val="BINOMIO RM-1C"/>
      <sheetName val="BINOMIO RR-2C"/>
      <sheetName val="TERRAPLENAGEM"/>
      <sheetName val="5501710"/>
      <sheetName val="5502109"/>
      <sheetName val="5502110"/>
      <sheetName val="5502111"/>
      <sheetName val="5501878"/>
      <sheetName val="5502899"/>
      <sheetName val="5915320"/>
      <sheetName val="5915321"/>
      <sheetName val="5503041"/>
      <sheetName val="4011209"/>
      <sheetName val="4413984"/>
      <sheetName val="5501701"/>
      <sheetName val="5501700"/>
      <sheetName val="5501702"/>
      <sheetName val="1506055"/>
      <sheetName val="1516300"/>
      <sheetName val="9100000"/>
      <sheetName val="2003866"/>
      <sheetName val="2003369"/>
      <sheetName val="2003377"/>
      <sheetName val="2003319"/>
      <sheetName val="2003325"/>
      <sheetName val="2003349"/>
      <sheetName val="2003313"/>
      <sheetName val="2003315"/>
      <sheetName val="2003307"/>
      <sheetName val="2003309"/>
      <sheetName val="2003385 "/>
      <sheetName val="2003387"/>
      <sheetName val="2003391"/>
      <sheetName val="2003393 "/>
      <sheetName val="2003407"/>
      <sheetName val="2003411 "/>
      <sheetName val="2003415 "/>
      <sheetName val="2003419"/>
      <sheetName val="2003403 "/>
      <sheetName val="2003447"/>
      <sheetName val="2003449"/>
      <sheetName val="2003569"/>
      <sheetName val="2003611 "/>
      <sheetName val="2003613 "/>
      <sheetName val="2003641"/>
      <sheetName val="2003477"/>
      <sheetName val="2003678"/>
      <sheetName val="2003479 "/>
      <sheetName val="2003487 "/>
      <sheetName val="2003489"/>
      <sheetName val="2003495"/>
      <sheetName val="2003505 "/>
      <sheetName val="2003513"/>
      <sheetName val="2003658"/>
      <sheetName val="2003624"/>
      <sheetName val="0804021"/>
      <sheetName val="0804029 "/>
      <sheetName val="0804031 "/>
      <sheetName val="0804037"/>
      <sheetName val="0804081 "/>
      <sheetName val="0804101 "/>
      <sheetName val="0804121 "/>
      <sheetName val="4805757 "/>
      <sheetName val="4915671"/>
      <sheetName val="2106292 "/>
      <sheetName val="2106297"/>
      <sheetName val="9000001"/>
      <sheetName val="9000002"/>
      <sheetName val="9000003"/>
      <sheetName val="9000004"/>
      <sheetName val="9000005"/>
      <sheetName val="2003497"/>
      <sheetName val="PAVIMENTAÇÃO"/>
      <sheetName val="4011479"/>
      <sheetName val="4915667"/>
      <sheetName val="4915669"/>
      <sheetName val="1600438"/>
      <sheetName val="9300000"/>
      <sheetName val="9300001"/>
      <sheetName val="9300002"/>
      <sheetName val="9300003"/>
      <sheetName val="4011464"/>
      <sheetName val="4011360"/>
      <sheetName val="4011492"/>
      <sheetName val="4011352"/>
      <sheetName val="4011353"/>
      <sheetName val="9300004"/>
      <sheetName val="4011276"/>
      <sheetName val="4011282"/>
      <sheetName val="4011278"/>
      <sheetName val="4011537"/>
      <sheetName val="9300005"/>
      <sheetName val="M1943"/>
      <sheetName val="M1946"/>
      <sheetName val="M1947"/>
      <sheetName val="M2097"/>
      <sheetName val="M2092"/>
      <sheetName val="5914620"/>
      <sheetName val="5914622"/>
      <sheetName val="SINALIZACAO"/>
      <sheetName val="5213408"/>
      <sheetName val="5213410"/>
      <sheetName val="5214009"/>
      <sheetName val="9600000"/>
      <sheetName val="5213401 "/>
      <sheetName val="5213359"/>
      <sheetName val="5213393 "/>
      <sheetName val="5213361 "/>
      <sheetName val="5213446"/>
      <sheetName val="5213444"/>
      <sheetName val="5213442"/>
      <sheetName val="5213440"/>
      <sheetName val="5213450"/>
      <sheetName val="5213466"/>
      <sheetName val="5213477"/>
      <sheetName val="9100002"/>
      <sheetName val="5213476"/>
      <sheetName val="5213571"/>
      <sheetName val="5213577"/>
      <sheetName val="5213574"/>
      <sheetName val="5213485"/>
      <sheetName val="5213629"/>
      <sheetName val="5213631"/>
      <sheetName val="5213646"/>
      <sheetName val="5213857"/>
      <sheetName val="5213855"/>
      <sheetName val="5213861"/>
      <sheetName val="5213853"/>
      <sheetName val="5213851"/>
      <sheetName val="5213865"/>
      <sheetName val="5213868"/>
      <sheetName val="5213869"/>
      <sheetName val="5216111"/>
      <sheetName val="3713604"/>
      <sheetName val="3713605"/>
      <sheetName val="3713623"/>
      <sheetName val="3713828"/>
      <sheetName val="3713621"/>
      <sheetName val="9600001"/>
      <sheetName val="9600002"/>
      <sheetName val="9600003"/>
      <sheetName val="9600004"/>
      <sheetName val="1600966"/>
      <sheetName val="3713610"/>
      <sheetName val="5213368"/>
      <sheetName val="5213364"/>
      <sheetName val="SIN OBRAS"/>
      <sheetName val="5212560"/>
      <sheetName val="5212557"/>
      <sheetName val="5212556"/>
      <sheetName val="5213386"/>
      <sheetName val="5213838"/>
      <sheetName val="5213835"/>
      <sheetName val="5213840"/>
      <sheetName val="5213848"/>
      <sheetName val="5213833"/>
      <sheetName val="5213850"/>
      <sheetName val="5213845"/>
      <sheetName val="INTERFERÊNCIAS"/>
      <sheetName val="1600896"/>
      <sheetName val="1600436"/>
      <sheetName val="1600989"/>
      <sheetName val="1600442"/>
      <sheetName val="1600401"/>
      <sheetName val="1600402"/>
      <sheetName val="605621"/>
      <sheetName val="9700000"/>
      <sheetName val="5915440"/>
      <sheetName val="5914675"/>
      <sheetName val="5914621"/>
      <sheetName val="4011351"/>
      <sheetName val="5914314"/>
      <sheetName val="5914329"/>
      <sheetName val="5914344"/>
      <sheetName val="PAISAGISMO"/>
      <sheetName val="9800000"/>
      <sheetName val="4413948"/>
      <sheetName val="4413952"/>
      <sheetName val="ILUMINACAO"/>
      <sheetName val="9900000"/>
      <sheetName val="9900001"/>
      <sheetName val="9900002"/>
      <sheetName val="9900003"/>
      <sheetName val="9900004"/>
      <sheetName val="9900005"/>
      <sheetName val="9900006"/>
      <sheetName val="9900007"/>
      <sheetName val="9900008"/>
      <sheetName val="9900009"/>
      <sheetName val="9900010"/>
      <sheetName val="9900011"/>
      <sheetName val="9900012"/>
      <sheetName val="9900013"/>
      <sheetName val="9900014"/>
      <sheetName val="9900015"/>
      <sheetName val="9900016"/>
      <sheetName val="9900017"/>
      <sheetName val="9900018"/>
      <sheetName val="9900019"/>
      <sheetName val="9900020"/>
      <sheetName val="9900021"/>
      <sheetName val="9900022"/>
      <sheetName val="9900023"/>
      <sheetName val="9900024"/>
      <sheetName val="9900025"/>
      <sheetName val="9900026"/>
      <sheetName val="9900027"/>
      <sheetName val="9900028"/>
      <sheetName val="9900029"/>
      <sheetName val="9900030"/>
      <sheetName val="9900031"/>
      <sheetName val="9900032"/>
      <sheetName val="9900033"/>
      <sheetName val="9900034"/>
      <sheetName val="9900035"/>
      <sheetName val="9900036"/>
      <sheetName val="9900037"/>
      <sheetName val="9900038"/>
      <sheetName val="9900039"/>
      <sheetName val="9900040"/>
      <sheetName val="9900041"/>
      <sheetName val="9900042"/>
      <sheetName val="9900043"/>
      <sheetName val="9900044"/>
      <sheetName val="9900045"/>
      <sheetName val="9900046"/>
      <sheetName val="9900047"/>
      <sheetName val="9900048"/>
      <sheetName val="9900049"/>
      <sheetName val="9900050"/>
      <sheetName val="9900051"/>
      <sheetName val="9900052"/>
      <sheetName val="9900053"/>
      <sheetName val="9900054"/>
      <sheetName val="9900055"/>
      <sheetName val="9900056"/>
      <sheetName val="9900057"/>
      <sheetName val="9900058"/>
      <sheetName val="9900059"/>
      <sheetName val="9900060"/>
      <sheetName val="9900061"/>
      <sheetName val="9900062"/>
      <sheetName val="9900063"/>
      <sheetName val="9900064"/>
      <sheetName val="9900065"/>
      <sheetName val="9900066"/>
      <sheetName val="9900067"/>
      <sheetName val="9900068"/>
      <sheetName val="9900069"/>
      <sheetName val="9900070"/>
      <sheetName val="9900071"/>
      <sheetName val="9900072"/>
      <sheetName val="9900073"/>
      <sheetName val="9900074"/>
      <sheetName val="9900075"/>
      <sheetName val="9900076"/>
      <sheetName val="9900077"/>
      <sheetName val="9900078"/>
      <sheetName val="9900079"/>
      <sheetName val="9900080"/>
      <sheetName val="9900081"/>
      <sheetName val="9900082"/>
      <sheetName val="9900083"/>
      <sheetName val="9900084"/>
      <sheetName val="ARQUITETURA"/>
      <sheetName val="9010000"/>
      <sheetName val="9010001"/>
      <sheetName val="9010002"/>
      <sheetName val="9010003"/>
      <sheetName val="9010004"/>
      <sheetName val="9010005"/>
      <sheetName val="9010006"/>
      <sheetName val="9010007"/>
      <sheetName val="9010008"/>
      <sheetName val="9010009"/>
      <sheetName val="90100010"/>
      <sheetName val="90100011"/>
      <sheetName val="9010012"/>
      <sheetName val="9010013"/>
      <sheetName val="9010014"/>
      <sheetName val="9010015"/>
      <sheetName val="9010016"/>
      <sheetName val="9010017"/>
      <sheetName val="9010018"/>
      <sheetName val="9010019"/>
      <sheetName val="9010020"/>
      <sheetName val="9010021"/>
      <sheetName val="9010022"/>
      <sheetName val="9010023"/>
      <sheetName val="9010024"/>
      <sheetName val="9010025"/>
      <sheetName val="9010026"/>
      <sheetName val="9010027"/>
      <sheetName val="9010028"/>
      <sheetName val="9010029"/>
      <sheetName val="EST DE CONC. E METAL"/>
      <sheetName val="1107896"/>
      <sheetName val="1100657"/>
      <sheetName val="3108005"/>
      <sheetName val="407819"/>
      <sheetName val="407820"/>
      <sheetName val="2306010"/>
      <sheetName val="9010200"/>
      <sheetName val="9010201"/>
      <sheetName val="9010202"/>
      <sheetName val="9010203"/>
      <sheetName val="9010204"/>
      <sheetName val="9010205"/>
      <sheetName val="9010206"/>
      <sheetName val="9010207"/>
      <sheetName val="9010208"/>
      <sheetName val="9010209"/>
      <sheetName val="9010210"/>
      <sheetName val="9010211"/>
      <sheetName val="9010212"/>
      <sheetName val="9010213"/>
      <sheetName val="9010214"/>
      <sheetName val="9010215"/>
      <sheetName val="9010216"/>
      <sheetName val="ELETRICA"/>
      <sheetName val="9010300"/>
      <sheetName val="9010301"/>
      <sheetName val="9010302"/>
      <sheetName val="9010303"/>
      <sheetName val="9010304"/>
      <sheetName val="9010305"/>
      <sheetName val="9010306"/>
      <sheetName val="9010307"/>
      <sheetName val="9010308"/>
      <sheetName val="9010309"/>
      <sheetName val="9010310"/>
      <sheetName val="9010311"/>
      <sheetName val="9010312"/>
      <sheetName val="9010313"/>
      <sheetName val="9010314"/>
      <sheetName val="9010315"/>
      <sheetName val="9010316"/>
      <sheetName val="9010317"/>
      <sheetName val="9010318"/>
      <sheetName val="9010319"/>
      <sheetName val="9010320"/>
      <sheetName val="9010321"/>
      <sheetName val="9010322"/>
      <sheetName val="9010323"/>
      <sheetName val="9010324"/>
      <sheetName val="9010325"/>
      <sheetName val="9010326"/>
      <sheetName val="9010327"/>
      <sheetName val="9010328"/>
      <sheetName val="9010329"/>
      <sheetName val="9010330"/>
      <sheetName val="9010331"/>
      <sheetName val="9010332"/>
      <sheetName val="9010333"/>
      <sheetName val="9010334"/>
      <sheetName val="9010335"/>
      <sheetName val="9010336"/>
      <sheetName val="9010337"/>
      <sheetName val="9010338"/>
      <sheetName val="9010339"/>
      <sheetName val="9010340"/>
      <sheetName val="9010341"/>
      <sheetName val="9010342"/>
      <sheetName val="9010343"/>
      <sheetName val="9010344"/>
      <sheetName val="9010345"/>
      <sheetName val="9010346"/>
      <sheetName val="9010347"/>
      <sheetName val="9010348"/>
      <sheetName val="9010349"/>
      <sheetName val="9010350"/>
      <sheetName val="9010351"/>
      <sheetName val="9010352"/>
      <sheetName val="9010353"/>
      <sheetName val="9010354"/>
      <sheetName val="9010355"/>
      <sheetName val="9010356"/>
      <sheetName val="9010357"/>
      <sheetName val="9010358"/>
      <sheetName val="9010359"/>
      <sheetName val="9010360"/>
      <sheetName val="9010361"/>
      <sheetName val="9010362"/>
      <sheetName val="9010363"/>
      <sheetName val="9010364"/>
      <sheetName val="9010365"/>
      <sheetName val="9010366"/>
      <sheetName val="9010367"/>
      <sheetName val="9010368"/>
      <sheetName val="INST. HIDRÁULICAS"/>
      <sheetName val="1108111"/>
      <sheetName val="9010401"/>
      <sheetName val="9010402"/>
      <sheetName val="9010403"/>
      <sheetName val="9010404"/>
      <sheetName val="9010405"/>
      <sheetName val="9010406"/>
      <sheetName val="9010407"/>
      <sheetName val="9010408"/>
      <sheetName val="9010409"/>
      <sheetName val="9010410"/>
      <sheetName val="9010411"/>
      <sheetName val="9010412"/>
      <sheetName val="9010413"/>
      <sheetName val="9010414"/>
      <sheetName val="9010415"/>
      <sheetName val="9010416"/>
      <sheetName val="9010417"/>
      <sheetName val="9010418"/>
      <sheetName val="9010419"/>
      <sheetName val="9010420"/>
      <sheetName val="9010421"/>
      <sheetName val="9010422"/>
      <sheetName val="9010423"/>
      <sheetName val="9010424"/>
      <sheetName val="9010425"/>
      <sheetName val="9010426"/>
      <sheetName val="9010427"/>
      <sheetName val="9010428"/>
      <sheetName val="9010429"/>
      <sheetName val="9010430"/>
      <sheetName val="9010431"/>
      <sheetName val="9010432"/>
      <sheetName val="9010433"/>
      <sheetName val="9010434"/>
      <sheetName val="9010435"/>
      <sheetName val="9010436"/>
      <sheetName val="9010437"/>
      <sheetName val="9010438"/>
      <sheetName val="9010439"/>
      <sheetName val="9010440"/>
      <sheetName val="9010441"/>
      <sheetName val="9010442"/>
      <sheetName val="9010443"/>
      <sheetName val="9010444"/>
      <sheetName val="9010446"/>
      <sheetName val="9010447"/>
      <sheetName val="9010448"/>
      <sheetName val="9010449"/>
      <sheetName val="9010450"/>
      <sheetName val="9010451"/>
      <sheetName val="9010452"/>
      <sheetName val="9010453"/>
      <sheetName val="9010454"/>
      <sheetName val="9010455"/>
      <sheetName val="9010456"/>
      <sheetName val="9010457"/>
      <sheetName val="9010458"/>
      <sheetName val="9010459"/>
      <sheetName val="9010460"/>
      <sheetName val="9010461"/>
      <sheetName val="9010462"/>
      <sheetName val="9010463"/>
      <sheetName val="9010464"/>
      <sheetName val="9010465"/>
      <sheetName val="9010466"/>
      <sheetName val="9010467"/>
      <sheetName val="9010468"/>
      <sheetName val="9010469"/>
      <sheetName val="9010470"/>
      <sheetName val="9010471"/>
      <sheetName val="9010472"/>
      <sheetName val="9010473"/>
      <sheetName val="9010474"/>
      <sheetName val="9010475"/>
      <sheetName val="9010476"/>
      <sheetName val="9010477"/>
      <sheetName val="9010478"/>
      <sheetName val="9010479"/>
      <sheetName val="9010480"/>
      <sheetName val="9010481"/>
      <sheetName val="9010482"/>
      <sheetName val="9010483"/>
      <sheetName val="9010484"/>
      <sheetName val="9010485"/>
      <sheetName val="INCÊNDIO"/>
      <sheetName val="9010501"/>
      <sheetName val="9010502"/>
      <sheetName val="9010503"/>
      <sheetName val="9010504"/>
      <sheetName val="9010505"/>
      <sheetName val="9010506"/>
      <sheetName val="9010507"/>
      <sheetName val="9010508"/>
      <sheetName val="9010509"/>
      <sheetName val="9010510"/>
      <sheetName val="9010511"/>
      <sheetName val="AMBIENTAL"/>
      <sheetName val="4413905"/>
      <sheetName val="4413023"/>
      <sheetName val="9011000"/>
      <sheetName val="Sol. Tecnologicas"/>
      <sheetName val="9012100"/>
      <sheetName val="9012101"/>
      <sheetName val="9012102"/>
      <sheetName val="9012103"/>
      <sheetName val="9012104"/>
      <sheetName val="9012105"/>
      <sheetName val="9012106"/>
      <sheetName val="9012107"/>
      <sheetName val="9012108"/>
      <sheetName val="9012109"/>
      <sheetName val="9012110"/>
      <sheetName val="9012111"/>
      <sheetName val="9012112"/>
      <sheetName val="9012113"/>
      <sheetName val="9012114"/>
      <sheetName val="9012115"/>
      <sheetName val="9012116"/>
      <sheetName val="9012117"/>
      <sheetName val="9012118"/>
      <sheetName val="9012119"/>
      <sheetName val="9012120"/>
      <sheetName val="9012121"/>
      <sheetName val="9012122"/>
      <sheetName val="9012123"/>
      <sheetName val="9012124"/>
      <sheetName val="CANT E MOB"/>
      <sheetName val="0903804"/>
      <sheetName val="4011519"/>
      <sheetName val="4016096"/>
      <sheetName val="9002001"/>
      <sheetName val="9002002"/>
      <sheetName val="9002003"/>
      <sheetName val="9002004"/>
      <sheetName val="9002005"/>
      <sheetName val="9002006"/>
      <sheetName val="9002007"/>
      <sheetName val="9002008"/>
      <sheetName val="9002009"/>
      <sheetName val="9002010"/>
      <sheetName val="9002011"/>
      <sheetName val="9002012"/>
      <sheetName val="9002013"/>
      <sheetName val="0919101"/>
      <sheetName val="9002014"/>
      <sheetName val="9002015"/>
      <sheetName val="9002016"/>
      <sheetName val="9002017"/>
      <sheetName val="9002018"/>
      <sheetName val="AUXILIARES"/>
      <sheetName val="1109669"/>
      <sheetName val="2003842"/>
      <sheetName val="1107892"/>
      <sheetName val="4805751"/>
      <sheetName val="3103302"/>
      <sheetName val="3106121"/>
      <sheetName val="4805755"/>
      <sheetName val="3108022"/>
      <sheetName val="4413996"/>
      <sheetName val="4413995"/>
      <sheetName val="4816106"/>
      <sheetName val="4805757"/>
      <sheetName val="4816119"/>
      <sheetName val="4805750"/>
      <sheetName val="1109671"/>
      <sheetName val="1106165"/>
      <sheetName val="1106057"/>
      <sheetName val="2009619"/>
      <sheetName val="1109697"/>
      <sheetName val="5213414"/>
      <sheetName val="5212552"/>
      <sheetName val="5213421"/>
      <sheetName val="5213417"/>
      <sheetName val="5213423"/>
      <sheetName val="5213431"/>
      <sheetName val="5213436"/>
      <sheetName val="407740"/>
      <sheetName val="3107967"/>
      <sheetName val="3713824"/>
      <sheetName val="4816129"/>
      <sheetName val="4816131"/>
      <sheetName val="5216116"/>
      <sheetName val="2105605"/>
      <sheetName val="1119528"/>
      <sheetName val="1116127"/>
      <sheetName val="6416040"/>
      <sheetName val="6416042"/>
      <sheetName val="6416094"/>
      <sheetName val="1107871"/>
      <sheetName val="408067"/>
      <sheetName val="4816012"/>
      <sheetName val="4816010"/>
      <sheetName val="5213416"/>
      <sheetName val="5219546"/>
      <sheetName val="1419543"/>
      <sheetName val="2408057"/>
      <sheetName val="5219544"/>
      <sheetName val="2408070"/>
      <sheetName val="3807865"/>
      <sheetName val="4011211"/>
      <sheetName val="3713608"/>
      <sheetName val="5502986"/>
      <sheetName val="0903845"/>
      <sheetName val="0903846"/>
      <sheetName val="0919011"/>
      <sheetName val="5502985"/>
      <sheetName val="4805754"/>
      <sheetName val="3107997"/>
      <sheetName val="0903848"/>
      <sheetName val="1408173"/>
      <sheetName val="2408058"/>
      <sheetName val="1416139"/>
      <sheetName val="1400973"/>
      <sheetName val="1400974"/>
      <sheetName val="1416140 "/>
      <sheetName val="6416090"/>
      <sheetName val="#REF"/>
      <sheetName val="RECOMPOSIÇÃO MAN"/>
      <sheetName val="Página 16"/>
      <sheetName val="DBS"/>
    </sheetNames>
    <definedNames>
      <definedName name="PassaExtenso"/>
    </defined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>
        <row r="35">
          <cell r="A35" t="str">
            <v>ASTU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 refreshError="1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 refreshError="1"/>
      <sheetData sheetId="85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ao Terraplenagem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ao Terraplenagem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 "/>
      <sheetName val="MATERIAL"/>
      <sheetName val="COMPOSIÇÃO"/>
      <sheetName val="Planilha"/>
      <sheetName val="Replan"/>
      <sheetName val="Resum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 "/>
      <sheetName val="MATERIAL"/>
      <sheetName val="COMPOSIÇÃO"/>
      <sheetName val="Planilha"/>
      <sheetName val="Replan"/>
      <sheetName val="Resum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çosNoPrint"/>
      <sheetName val="ComparaQuantNoPrint"/>
      <sheetName val="TodasTraf-2011-NoPrint"/>
      <sheetName val="TrafPb008"/>
      <sheetName val="PavPb008"/>
      <sheetName val="TrafPb027"/>
      <sheetName val="PavPb027"/>
      <sheetName val="TrafPb033(1)"/>
      <sheetName val="PavPb033(1)"/>
      <sheetName val="TrafPb033(2)"/>
      <sheetName val="PavPb033(2)"/>
      <sheetName val="TrafPb059(1)"/>
      <sheetName val="PavPb059(1)"/>
      <sheetName val="TrafPb059(2)"/>
      <sheetName val="PavPb059(2)"/>
      <sheetName val="TrafPb061"/>
      <sheetName val="PavPb061"/>
      <sheetName val="TrafPb065"/>
      <sheetName val="PavPb065"/>
      <sheetName val="TodasTraf-2000-NoPrint"/>
      <sheetName val="Br101-NoPrint"/>
      <sheetName val="TrafAnual-NoPrint"/>
      <sheetName val="TrafContExpan-NoPrint"/>
      <sheetName val="PavComplNoPrint"/>
      <sheetName val="bm 8"/>
      <sheetName val="planilha"/>
      <sheetName val="BDI"/>
      <sheetName val="recur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Planilha"/>
      <sheetName val="planilha de quant. e custos a"/>
      <sheetName val="planilha de quant_ e custos a"/>
      <sheetName val="Plan1"/>
      <sheetName val="MEMORIAL"/>
      <sheetName val="Replan"/>
      <sheetName val="EMERGÊNCIA"/>
      <sheetName val="MEDICAO"/>
      <sheetName val="bm 8"/>
      <sheetName val="RESUMO - MO37588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Granulometria"/>
      <sheetName val="Compactação e CBR"/>
      <sheetName val="Metodologia"/>
    </sheetNames>
    <sheetDataSet>
      <sheetData sheetId="0"/>
      <sheetData sheetId="1">
        <row r="7">
          <cell r="H7" t="str">
            <v>Faixa "A" DNIT</v>
          </cell>
        </row>
      </sheetData>
      <sheetData sheetId="2"/>
      <sheetData sheetId="3">
        <row r="6">
          <cell r="M6">
            <v>1.28</v>
          </cell>
        </row>
        <row r="7">
          <cell r="M7">
            <v>1.64</v>
          </cell>
        </row>
        <row r="8">
          <cell r="M8">
            <v>0.67</v>
          </cell>
        </row>
        <row r="10">
          <cell r="I10" t="str">
            <v>Faixa "A" DNIT</v>
          </cell>
          <cell r="K10" t="str">
            <v>Faixa "B" DNIT</v>
          </cell>
          <cell r="M10" t="str">
            <v>Faixa "C" DNIT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BDI"/>
      <sheetName val="equipes tipicas"/>
      <sheetName val="bd custo"/>
      <sheetName val="bd mo"/>
      <sheetName val="bd mat"/>
      <sheetName val="recursos"/>
      <sheetName val="a"/>
      <sheetName val="Etapa Única"/>
      <sheetName val="planilha"/>
      <sheetName val="CONS. SIMPLES"/>
    </sheetNames>
    <sheetDataSet>
      <sheetData sheetId="0" refreshError="1"/>
      <sheetData sheetId="1" refreshError="1">
        <row r="85">
          <cell r="E85">
            <v>1</v>
          </cell>
        </row>
        <row r="97">
          <cell r="E97">
            <v>1</v>
          </cell>
        </row>
      </sheetData>
      <sheetData sheetId="2" refreshError="1"/>
      <sheetData sheetId="3" refreshError="1"/>
      <sheetData sheetId="4" refreshError="1"/>
      <sheetData sheetId="5"/>
      <sheetData sheetId="6" refreshError="1">
        <row r="2">
          <cell r="A2">
            <v>1</v>
          </cell>
          <cell r="B2" t="str">
            <v>Andaime c/ pranchões de madeira</v>
          </cell>
          <cell r="C2" t="str">
            <v>M2xMÊS</v>
          </cell>
          <cell r="E2">
            <v>0.55000000000000004</v>
          </cell>
        </row>
        <row r="3">
          <cell r="A3">
            <v>2</v>
          </cell>
          <cell r="B3" t="str">
            <v>Andaime tipo quadro (1,50x1,0x1,0)</v>
          </cell>
          <cell r="C3" t="str">
            <v>M3xMÊS</v>
          </cell>
          <cell r="E3">
            <v>25</v>
          </cell>
        </row>
        <row r="4">
          <cell r="A4">
            <v>3</v>
          </cell>
          <cell r="B4" t="str">
            <v>Andaime tipo tubular</v>
          </cell>
          <cell r="C4" t="str">
            <v>MxMÊS</v>
          </cell>
          <cell r="E4">
            <v>2.5</v>
          </cell>
        </row>
        <row r="5">
          <cell r="A5">
            <v>4</v>
          </cell>
          <cell r="B5" t="str">
            <v>Aparelho Jato</v>
          </cell>
          <cell r="C5" t="str">
            <v>MÊS</v>
          </cell>
          <cell r="D5">
            <v>9.375</v>
          </cell>
          <cell r="E5">
            <v>1500</v>
          </cell>
        </row>
        <row r="6">
          <cell r="A6">
            <v>5</v>
          </cell>
          <cell r="B6" t="str">
            <v>Bancadas (vb p/ aquisição)</v>
          </cell>
          <cell r="C6" t="str">
            <v>MÊS</v>
          </cell>
          <cell r="D6">
            <v>0.9375</v>
          </cell>
          <cell r="E6">
            <v>150</v>
          </cell>
        </row>
        <row r="7">
          <cell r="A7">
            <v>6</v>
          </cell>
          <cell r="B7" t="str">
            <v>Bisaladeira de tubos - cinta</v>
          </cell>
          <cell r="C7" t="str">
            <v>MÊS</v>
          </cell>
          <cell r="D7">
            <v>4.0625</v>
          </cell>
          <cell r="E7">
            <v>650</v>
          </cell>
        </row>
        <row r="8">
          <cell r="A8">
            <v>7</v>
          </cell>
          <cell r="B8" t="str">
            <v>Bomba de Teste Hidro 200 kgf/cm²</v>
          </cell>
          <cell r="C8" t="str">
            <v>MÊS</v>
          </cell>
          <cell r="D8">
            <v>1.5625</v>
          </cell>
          <cell r="E8">
            <v>250</v>
          </cell>
        </row>
        <row r="9">
          <cell r="A9">
            <v>8</v>
          </cell>
          <cell r="B9" t="str">
            <v>Caminhão carroceria</v>
          </cell>
          <cell r="C9" t="str">
            <v>H</v>
          </cell>
          <cell r="D9">
            <v>47</v>
          </cell>
          <cell r="E9">
            <v>47</v>
          </cell>
        </row>
        <row r="10">
          <cell r="A10">
            <v>9</v>
          </cell>
          <cell r="B10" t="str">
            <v>Caminhão munck 12t</v>
          </cell>
          <cell r="C10" t="str">
            <v>H</v>
          </cell>
          <cell r="D10">
            <v>50</v>
          </cell>
          <cell r="E10">
            <v>50</v>
          </cell>
        </row>
        <row r="11">
          <cell r="A11">
            <v>10</v>
          </cell>
          <cell r="B11" t="str">
            <v>Caminhão munck 3 t</v>
          </cell>
          <cell r="C11" t="str">
            <v>H</v>
          </cell>
          <cell r="D11">
            <v>47</v>
          </cell>
          <cell r="E11">
            <v>47</v>
          </cell>
        </row>
        <row r="12">
          <cell r="A12">
            <v>11</v>
          </cell>
          <cell r="B12" t="str">
            <v>Carro tipo plataforma - 800 Kg</v>
          </cell>
          <cell r="C12" t="str">
            <v>MÊS</v>
          </cell>
          <cell r="D12">
            <v>3.125</v>
          </cell>
          <cell r="E12">
            <v>500</v>
          </cell>
        </row>
        <row r="13">
          <cell r="A13">
            <v>12</v>
          </cell>
          <cell r="B13" t="str">
            <v>Cavalo mecânico com carreta 28 t</v>
          </cell>
          <cell r="C13" t="str">
            <v>H</v>
          </cell>
          <cell r="D13">
            <v>60</v>
          </cell>
          <cell r="E13">
            <v>60</v>
          </cell>
        </row>
        <row r="14">
          <cell r="A14">
            <v>13</v>
          </cell>
          <cell r="B14" t="str">
            <v>Cavalo mecânico com prancha 75 t</v>
          </cell>
          <cell r="C14" t="str">
            <v>H</v>
          </cell>
          <cell r="D14">
            <v>75</v>
          </cell>
          <cell r="E14">
            <v>75</v>
          </cell>
        </row>
        <row r="15">
          <cell r="A15">
            <v>14</v>
          </cell>
          <cell r="B15" t="str">
            <v>Compressor elétrico 750 CFM</v>
          </cell>
          <cell r="C15" t="str">
            <v>MÊS</v>
          </cell>
          <cell r="D15">
            <v>25</v>
          </cell>
          <cell r="E15">
            <v>4000</v>
          </cell>
        </row>
        <row r="16">
          <cell r="A16">
            <v>15</v>
          </cell>
          <cell r="B16" t="str">
            <v>Conjunto oxi-acetileno</v>
          </cell>
          <cell r="C16" t="str">
            <v>MÊS</v>
          </cell>
          <cell r="D16">
            <v>1.875</v>
          </cell>
          <cell r="E16">
            <v>300</v>
          </cell>
        </row>
        <row r="17">
          <cell r="A17">
            <v>16</v>
          </cell>
          <cell r="B17" t="str">
            <v>Corta tubos - disco</v>
          </cell>
          <cell r="C17" t="str">
            <v>MÊS</v>
          </cell>
          <cell r="D17">
            <v>0.625</v>
          </cell>
          <cell r="E17">
            <v>100</v>
          </cell>
        </row>
        <row r="18">
          <cell r="A18">
            <v>17</v>
          </cell>
          <cell r="B18" t="str">
            <v>CP-Equipamentos de Montagem</v>
          </cell>
          <cell r="C18" t="str">
            <v>HH</v>
          </cell>
          <cell r="D18">
            <v>3.2</v>
          </cell>
          <cell r="E18">
            <v>3.2</v>
          </cell>
        </row>
        <row r="19">
          <cell r="A19">
            <v>18</v>
          </cell>
          <cell r="B19" t="str">
            <v>Diesel (EQ)</v>
          </cell>
          <cell r="C19" t="str">
            <v>L</v>
          </cell>
          <cell r="E19">
            <v>1.25</v>
          </cell>
        </row>
        <row r="20">
          <cell r="A20">
            <v>19</v>
          </cell>
          <cell r="B20" t="str">
            <v>Dobradeira de tubos - Hidráulica 4" a 6"</v>
          </cell>
          <cell r="C20" t="str">
            <v>MÊS</v>
          </cell>
          <cell r="D20">
            <v>4.6875</v>
          </cell>
          <cell r="E20">
            <v>750</v>
          </cell>
        </row>
        <row r="21">
          <cell r="A21">
            <v>20</v>
          </cell>
          <cell r="B21" t="str">
            <v>Dobradeira de tubos - Hidráulica até 3"</v>
          </cell>
          <cell r="C21" t="str">
            <v>MÊS</v>
          </cell>
          <cell r="D21">
            <v>1.25</v>
          </cell>
          <cell r="E21">
            <v>200</v>
          </cell>
        </row>
        <row r="22">
          <cell r="A22">
            <v>21</v>
          </cell>
          <cell r="B22" t="str">
            <v>Empilhadeira</v>
          </cell>
          <cell r="C22" t="str">
            <v>H</v>
          </cell>
          <cell r="D22">
            <v>47</v>
          </cell>
          <cell r="E22">
            <v>47</v>
          </cell>
        </row>
        <row r="23">
          <cell r="A23">
            <v>22</v>
          </cell>
          <cell r="B23" t="str">
            <v>Esmeril de coluna - duplo</v>
          </cell>
          <cell r="C23" t="str">
            <v>MÊS</v>
          </cell>
          <cell r="D23">
            <v>1.25</v>
          </cell>
          <cell r="E23">
            <v>200</v>
          </cell>
        </row>
        <row r="24">
          <cell r="A24">
            <v>23</v>
          </cell>
          <cell r="B24" t="str">
            <v>Estufa recozimento 200 kg</v>
          </cell>
          <cell r="C24" t="str">
            <v>MÊS</v>
          </cell>
          <cell r="D24">
            <v>2.5</v>
          </cell>
          <cell r="E24">
            <v>400</v>
          </cell>
        </row>
        <row r="25">
          <cell r="A25">
            <v>24</v>
          </cell>
          <cell r="B25" t="str">
            <v>Estufa secagem 50 kg</v>
          </cell>
          <cell r="C25" t="str">
            <v>MÊS</v>
          </cell>
          <cell r="D25">
            <v>0.625</v>
          </cell>
          <cell r="E25">
            <v>100</v>
          </cell>
        </row>
        <row r="26">
          <cell r="A26">
            <v>25</v>
          </cell>
          <cell r="B26" t="str">
            <v>Furadeira base magnética c/ mandril</v>
          </cell>
          <cell r="C26" t="str">
            <v>MÊS</v>
          </cell>
          <cell r="D26">
            <v>3.125</v>
          </cell>
          <cell r="E26">
            <v>500</v>
          </cell>
        </row>
        <row r="27">
          <cell r="A27">
            <v>26</v>
          </cell>
          <cell r="B27" t="str">
            <v>Furadeira de coluna</v>
          </cell>
          <cell r="C27" t="str">
            <v>MÊS</v>
          </cell>
          <cell r="D27">
            <v>1.875</v>
          </cell>
          <cell r="E27">
            <v>300</v>
          </cell>
        </row>
        <row r="28">
          <cell r="A28">
            <v>27</v>
          </cell>
          <cell r="B28" t="str">
            <v>Grupo gerador 60 KVA</v>
          </cell>
          <cell r="C28" t="str">
            <v>MÊS</v>
          </cell>
          <cell r="D28">
            <v>12.5</v>
          </cell>
          <cell r="E28">
            <v>2000</v>
          </cell>
        </row>
        <row r="29">
          <cell r="A29">
            <v>28</v>
          </cell>
          <cell r="B29" t="str">
            <v>Guindaste Telescópico 18 t</v>
          </cell>
          <cell r="C29" t="str">
            <v>H</v>
          </cell>
          <cell r="D29">
            <v>60</v>
          </cell>
          <cell r="E29">
            <v>60</v>
          </cell>
        </row>
        <row r="30">
          <cell r="A30">
            <v>29</v>
          </cell>
          <cell r="B30" t="str">
            <v>Guindaste Telescópico 25 t</v>
          </cell>
          <cell r="C30" t="str">
            <v>H</v>
          </cell>
          <cell r="D30">
            <v>85</v>
          </cell>
          <cell r="E30">
            <v>85</v>
          </cell>
        </row>
        <row r="31">
          <cell r="A31">
            <v>30</v>
          </cell>
          <cell r="B31" t="str">
            <v>Guindaste Telescópico 50 t</v>
          </cell>
          <cell r="C31" t="str">
            <v>H</v>
          </cell>
          <cell r="D31">
            <v>130</v>
          </cell>
          <cell r="E31">
            <v>130</v>
          </cell>
        </row>
        <row r="32">
          <cell r="A32">
            <v>31</v>
          </cell>
          <cell r="B32" t="str">
            <v>Guindaste Telescópico 60 t</v>
          </cell>
          <cell r="C32" t="str">
            <v>H</v>
          </cell>
          <cell r="D32">
            <v>140</v>
          </cell>
          <cell r="E32">
            <v>140</v>
          </cell>
        </row>
        <row r="33">
          <cell r="A33">
            <v>32</v>
          </cell>
          <cell r="B33" t="str">
            <v>Guindaste Telescópico 90 t</v>
          </cell>
          <cell r="C33" t="str">
            <v>H</v>
          </cell>
          <cell r="D33">
            <v>260</v>
          </cell>
          <cell r="E33">
            <v>260</v>
          </cell>
        </row>
        <row r="34">
          <cell r="A34">
            <v>33</v>
          </cell>
          <cell r="B34" t="str">
            <v>Guindaste Treliçado 160 t</v>
          </cell>
          <cell r="C34" t="str">
            <v>H</v>
          </cell>
          <cell r="D34">
            <v>360</v>
          </cell>
          <cell r="E34">
            <v>360</v>
          </cell>
        </row>
        <row r="35">
          <cell r="A35">
            <v>34</v>
          </cell>
          <cell r="B35" t="str">
            <v>Lubrificante / Lavagem (EQ)</v>
          </cell>
          <cell r="C35" t="str">
            <v>L</v>
          </cell>
          <cell r="E35">
            <v>2</v>
          </cell>
        </row>
        <row r="36">
          <cell r="A36">
            <v>35</v>
          </cell>
          <cell r="B36" t="str">
            <v>Macaco hidráulico 10/5 t</v>
          </cell>
          <cell r="C36" t="str">
            <v>MÊS</v>
          </cell>
          <cell r="D36">
            <v>1.25</v>
          </cell>
          <cell r="E36">
            <v>200</v>
          </cell>
        </row>
        <row r="37">
          <cell r="A37">
            <v>36</v>
          </cell>
          <cell r="B37" t="str">
            <v>Macaco hidráulico 200/100 t</v>
          </cell>
          <cell r="C37" t="str">
            <v>MÊS</v>
          </cell>
          <cell r="D37">
            <v>6.25</v>
          </cell>
          <cell r="E37">
            <v>1000</v>
          </cell>
        </row>
        <row r="38">
          <cell r="A38">
            <v>37</v>
          </cell>
          <cell r="B38" t="str">
            <v>Macaco hidráulico 25 t</v>
          </cell>
          <cell r="C38" t="str">
            <v>MÊS</v>
          </cell>
          <cell r="D38">
            <v>1.875</v>
          </cell>
          <cell r="E38">
            <v>300</v>
          </cell>
        </row>
        <row r="39">
          <cell r="A39">
            <v>38</v>
          </cell>
          <cell r="B39" t="str">
            <v>Macaco hidráulico 50 t</v>
          </cell>
          <cell r="C39" t="str">
            <v>MÊS</v>
          </cell>
          <cell r="D39">
            <v>3.125</v>
          </cell>
          <cell r="E39">
            <v>500</v>
          </cell>
        </row>
        <row r="40">
          <cell r="A40">
            <v>39</v>
          </cell>
          <cell r="B40" t="str">
            <v>Máquina de solda</v>
          </cell>
          <cell r="C40" t="str">
            <v>MÊS</v>
          </cell>
          <cell r="D40">
            <v>0.8125</v>
          </cell>
          <cell r="E40">
            <v>130</v>
          </cell>
        </row>
        <row r="41">
          <cell r="A41">
            <v>40</v>
          </cell>
          <cell r="B41" t="str">
            <v>Máquina de solda TIG</v>
          </cell>
          <cell r="C41" t="str">
            <v>MÊS</v>
          </cell>
          <cell r="D41">
            <v>1.875</v>
          </cell>
          <cell r="E41">
            <v>300</v>
          </cell>
        </row>
        <row r="42">
          <cell r="A42">
            <v>41</v>
          </cell>
          <cell r="B42" t="str">
            <v>Nível otico</v>
          </cell>
          <cell r="C42" t="str">
            <v>MÊS</v>
          </cell>
          <cell r="D42">
            <v>0.9375</v>
          </cell>
          <cell r="E42">
            <v>150</v>
          </cell>
        </row>
        <row r="43">
          <cell r="A43">
            <v>42</v>
          </cell>
          <cell r="B43" t="str">
            <v>Painel de distrib/alimentação</v>
          </cell>
          <cell r="C43" t="str">
            <v>MÊS</v>
          </cell>
          <cell r="D43">
            <v>0.625</v>
          </cell>
          <cell r="E43">
            <v>100</v>
          </cell>
        </row>
        <row r="44">
          <cell r="A44">
            <v>43</v>
          </cell>
          <cell r="B44" t="str">
            <v>Relógio comparador</v>
          </cell>
          <cell r="C44" t="str">
            <v>MÊS</v>
          </cell>
          <cell r="D44">
            <v>0.75</v>
          </cell>
          <cell r="E44">
            <v>120</v>
          </cell>
        </row>
        <row r="45">
          <cell r="A45">
            <v>44</v>
          </cell>
          <cell r="B45" t="str">
            <v>Retífica elétrica - Ridgid</v>
          </cell>
          <cell r="C45" t="str">
            <v>MÊS</v>
          </cell>
          <cell r="D45">
            <v>5</v>
          </cell>
          <cell r="E45">
            <v>800</v>
          </cell>
        </row>
        <row r="46">
          <cell r="A46">
            <v>45</v>
          </cell>
          <cell r="B46" t="str">
            <v>Rosqueadeira elétrica Ridgid</v>
          </cell>
          <cell r="C46" t="str">
            <v>H</v>
          </cell>
          <cell r="E46">
            <v>1000</v>
          </cell>
        </row>
        <row r="47">
          <cell r="A47">
            <v>46</v>
          </cell>
          <cell r="B47" t="str">
            <v>Serra elétrica - franho</v>
          </cell>
          <cell r="C47" t="str">
            <v>MÊS</v>
          </cell>
          <cell r="D47">
            <v>0.9375</v>
          </cell>
          <cell r="E47">
            <v>150</v>
          </cell>
        </row>
        <row r="48">
          <cell r="A48">
            <v>47</v>
          </cell>
          <cell r="B48" t="str">
            <v>Serra elétrica - policorte</v>
          </cell>
          <cell r="C48" t="str">
            <v>MÊS</v>
          </cell>
          <cell r="D48">
            <v>0.9375</v>
          </cell>
          <cell r="E48">
            <v>150</v>
          </cell>
        </row>
        <row r="49">
          <cell r="A49">
            <v>48</v>
          </cell>
          <cell r="B49" t="str">
            <v>Talha de corrente 10 t</v>
          </cell>
          <cell r="C49" t="str">
            <v>MÊS</v>
          </cell>
          <cell r="D49">
            <v>3.125</v>
          </cell>
          <cell r="E49">
            <v>500</v>
          </cell>
        </row>
        <row r="50">
          <cell r="A50">
            <v>49</v>
          </cell>
          <cell r="B50" t="str">
            <v>Talha elétrica - 1 t</v>
          </cell>
          <cell r="C50" t="str">
            <v>MÊS</v>
          </cell>
          <cell r="D50">
            <v>7.5</v>
          </cell>
          <cell r="E50">
            <v>1200</v>
          </cell>
        </row>
        <row r="51">
          <cell r="A51">
            <v>50</v>
          </cell>
          <cell r="B51" t="str">
            <v>Talha manual 1 a 5 t</v>
          </cell>
          <cell r="C51" t="str">
            <v>MÊS</v>
          </cell>
          <cell r="D51">
            <v>0.75</v>
          </cell>
          <cell r="E51">
            <v>120</v>
          </cell>
        </row>
        <row r="52">
          <cell r="A52">
            <v>51</v>
          </cell>
          <cell r="B52" t="str">
            <v>Tartaruga 100 t</v>
          </cell>
          <cell r="C52" t="str">
            <v>MÊS</v>
          </cell>
          <cell r="D52">
            <v>2.25</v>
          </cell>
          <cell r="E52">
            <v>360</v>
          </cell>
        </row>
        <row r="53">
          <cell r="A53">
            <v>52</v>
          </cell>
          <cell r="B53" t="str">
            <v>Tartaruga 50 t</v>
          </cell>
          <cell r="C53" t="str">
            <v>MÊS</v>
          </cell>
          <cell r="D53">
            <v>0.9375</v>
          </cell>
          <cell r="E53">
            <v>150</v>
          </cell>
        </row>
        <row r="54">
          <cell r="A54">
            <v>53</v>
          </cell>
          <cell r="B54" t="str">
            <v>Teodolito</v>
          </cell>
          <cell r="C54" t="str">
            <v>MÊS</v>
          </cell>
          <cell r="D54">
            <v>3.75</v>
          </cell>
          <cell r="E54">
            <v>600</v>
          </cell>
        </row>
        <row r="55">
          <cell r="A55">
            <v>54</v>
          </cell>
          <cell r="B55" t="str">
            <v>Tifor 2 t c/ cabo</v>
          </cell>
          <cell r="C55" t="str">
            <v>MÊS</v>
          </cell>
          <cell r="D55">
            <v>1.25</v>
          </cell>
          <cell r="E55">
            <v>200</v>
          </cell>
        </row>
        <row r="56">
          <cell r="A56">
            <v>55</v>
          </cell>
          <cell r="B56" t="str">
            <v>Tifor com freio 3 t c/ cabo</v>
          </cell>
          <cell r="C56" t="str">
            <v>MÊS</v>
          </cell>
          <cell r="D56">
            <v>3.125</v>
          </cell>
          <cell r="E56">
            <v>500</v>
          </cell>
        </row>
        <row r="57">
          <cell r="A57">
            <v>56</v>
          </cell>
          <cell r="B57" t="str">
            <v>Torno Tripê</v>
          </cell>
          <cell r="C57" t="str">
            <v>MÊS</v>
          </cell>
          <cell r="D57">
            <v>6.25</v>
          </cell>
          <cell r="E57">
            <v>1000</v>
          </cell>
        </row>
        <row r="58">
          <cell r="A58">
            <v>57</v>
          </cell>
          <cell r="B58" t="str">
            <v>Torquimetro</v>
          </cell>
          <cell r="C58" t="str">
            <v>MÊS</v>
          </cell>
          <cell r="D58">
            <v>1.5625</v>
          </cell>
          <cell r="E58">
            <v>250</v>
          </cell>
        </row>
      </sheetData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ço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Dados"/>
      <sheetName val="Descrição"/>
      <sheetName val="001-Terraplenagem"/>
      <sheetName val="002-Drenagem"/>
      <sheetName val="003-Pavimentação"/>
      <sheetName val="Largura Binder 2007"/>
      <sheetName val="Rotativa Binder 2007"/>
      <sheetName val="Rotativa Binder 2008"/>
      <sheetName val="a"/>
      <sheetName val="reforma"/>
      <sheetName val="38"/>
      <sheetName val="MEMORIAL"/>
      <sheetName val="RESUMO - MO37588"/>
      <sheetName val="orientaçao terraplenagem"/>
      <sheetName val="MEDICAO"/>
      <sheetName val="anexos"/>
      <sheetName val="bm 8"/>
      <sheetName val="Etapa Única"/>
      <sheetName val="PL ANALÍTICA ATUAL GLOBAL "/>
      <sheetName val="planilha de quant. e custos a"/>
      <sheetName val="planilha de quant_ e custos a"/>
      <sheetName val="BASE 5E"/>
      <sheetName val="Orçamento e Medição - MO37587"/>
      <sheetName val="Largura_Binder_2007"/>
      <sheetName val="Rotativa_Binder_2007"/>
      <sheetName val="Rotativa_Binder_2008"/>
      <sheetName val="Largura_Binder_20071"/>
      <sheetName val="Rotativa_Binder_20071"/>
      <sheetName val="Rotativa_Binder_20081"/>
    </sheetNames>
    <sheetDataSet>
      <sheetData sheetId="0">
        <row r="126">
          <cell r="C126" t="str">
            <v>T</v>
          </cell>
          <cell r="D126">
            <v>7.4399999999999994E-2</v>
          </cell>
        </row>
        <row r="127">
          <cell r="C127" t="str">
            <v>P</v>
          </cell>
          <cell r="D127">
            <v>9.4799999999999995E-2</v>
          </cell>
        </row>
        <row r="128">
          <cell r="C128" t="str">
            <v>D</v>
          </cell>
          <cell r="D128">
            <v>7.8299999999999995E-2</v>
          </cell>
        </row>
        <row r="129">
          <cell r="C129" t="str">
            <v>S</v>
          </cell>
          <cell r="D129">
            <v>6.5299999999999997E-2</v>
          </cell>
        </row>
        <row r="130">
          <cell r="C130" t="str">
            <v>C</v>
          </cell>
          <cell r="D130">
            <v>9.3299999999999994E-2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Planilha"/>
      <sheetName val="Vol_ Terrap_"/>
      <sheetName val="RESUMO - MO37588"/>
      <sheetName val="Replan"/>
      <sheetName val="Resumo"/>
      <sheetName val="memorial"/>
      <sheetName val="capa -1"/>
      <sheetName val="38"/>
      <sheetName val="medicao"/>
      <sheetName val="Orçamento e Medição - MO37587"/>
      <sheetName val="Vol__Terrap_"/>
      <sheetName val="Vol__Terrap_1"/>
      <sheetName val="Plan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composições"/>
      <sheetName val="fornecedores"/>
      <sheetName val="MAT"/>
      <sheetName val="Cronograma"/>
      <sheetName val="Listagem"/>
      <sheetName val="Plan1"/>
      <sheetName val="a.2- resumo"/>
      <sheetName val="16-equip."/>
      <sheetName val="17-moi"/>
    </sheetNames>
    <sheetDataSet>
      <sheetData sheetId="0"/>
      <sheetData sheetId="1"/>
      <sheetData sheetId="2"/>
      <sheetData sheetId="3">
        <row r="3">
          <cell r="A3">
            <v>1000</v>
          </cell>
          <cell r="B3" t="str">
            <v>MÃO DE OBRA ASSALARIADA</v>
          </cell>
        </row>
        <row r="4">
          <cell r="A4">
            <v>101</v>
          </cell>
          <cell r="B4" t="str">
            <v>Pedreiro</v>
          </cell>
          <cell r="C4" t="str">
            <v>h</v>
          </cell>
          <cell r="D4">
            <v>2.004</v>
          </cell>
          <cell r="E4">
            <v>1.67</v>
          </cell>
        </row>
        <row r="5">
          <cell r="A5">
            <v>102</v>
          </cell>
          <cell r="B5" t="str">
            <v>Servente</v>
          </cell>
          <cell r="C5" t="str">
            <v>h</v>
          </cell>
          <cell r="D5">
            <v>1.296</v>
          </cell>
          <cell r="E5">
            <v>1.08</v>
          </cell>
        </row>
        <row r="6">
          <cell r="A6">
            <v>103</v>
          </cell>
          <cell r="B6" t="str">
            <v>Carpinteiro</v>
          </cell>
          <cell r="C6" t="str">
            <v>h</v>
          </cell>
          <cell r="D6">
            <v>2.004</v>
          </cell>
          <cell r="E6">
            <v>1.67</v>
          </cell>
        </row>
        <row r="7">
          <cell r="A7">
            <v>104</v>
          </cell>
          <cell r="B7" t="str">
            <v>Bombeiro</v>
          </cell>
          <cell r="C7" t="str">
            <v>h</v>
          </cell>
          <cell r="D7">
            <v>2.004</v>
          </cell>
          <cell r="E7">
            <v>1.67</v>
          </cell>
        </row>
        <row r="8">
          <cell r="A8">
            <v>105</v>
          </cell>
          <cell r="B8" t="str">
            <v>Eletricista</v>
          </cell>
          <cell r="C8" t="str">
            <v>h</v>
          </cell>
          <cell r="D8">
            <v>2.004</v>
          </cell>
          <cell r="E8">
            <v>1.67</v>
          </cell>
        </row>
        <row r="9">
          <cell r="A9">
            <v>106</v>
          </cell>
          <cell r="B9" t="str">
            <v>Armador</v>
          </cell>
          <cell r="C9" t="str">
            <v>kg</v>
          </cell>
          <cell r="D9">
            <v>0.36</v>
          </cell>
          <cell r="E9">
            <v>0.3</v>
          </cell>
        </row>
        <row r="10">
          <cell r="A10">
            <v>107</v>
          </cell>
          <cell r="B10" t="str">
            <v>Maquinista</v>
          </cell>
          <cell r="C10" t="str">
            <v>h</v>
          </cell>
          <cell r="D10">
            <v>1.776</v>
          </cell>
          <cell r="E10">
            <v>1.48</v>
          </cell>
        </row>
        <row r="11">
          <cell r="A11">
            <v>108</v>
          </cell>
          <cell r="B11" t="str">
            <v>Montador</v>
          </cell>
          <cell r="C11" t="str">
            <v>h</v>
          </cell>
          <cell r="D11">
            <v>1.776</v>
          </cell>
          <cell r="E11">
            <v>1.48</v>
          </cell>
        </row>
        <row r="12">
          <cell r="A12">
            <v>109</v>
          </cell>
          <cell r="B12" t="str">
            <v>Ferreiro</v>
          </cell>
          <cell r="C12" t="str">
            <v>h</v>
          </cell>
          <cell r="D12">
            <v>1.776</v>
          </cell>
          <cell r="E12">
            <v>1.48</v>
          </cell>
        </row>
        <row r="13">
          <cell r="A13">
            <v>110</v>
          </cell>
          <cell r="B13" t="str">
            <v>Ajudante</v>
          </cell>
          <cell r="C13" t="str">
            <v>h</v>
          </cell>
          <cell r="D13">
            <v>1.296</v>
          </cell>
          <cell r="E13">
            <v>1.08</v>
          </cell>
        </row>
        <row r="14">
          <cell r="A14">
            <v>111</v>
          </cell>
          <cell r="B14" t="str">
            <v>Pintor</v>
          </cell>
          <cell r="C14" t="str">
            <v>h</v>
          </cell>
          <cell r="D14">
            <v>1.9320000000000002</v>
          </cell>
          <cell r="E14">
            <v>1.61</v>
          </cell>
        </row>
        <row r="15">
          <cell r="A15">
            <v>112</v>
          </cell>
          <cell r="B15" t="str">
            <v>Telhadista</v>
          </cell>
          <cell r="C15" t="str">
            <v>h</v>
          </cell>
          <cell r="D15">
            <v>2.004</v>
          </cell>
          <cell r="E15">
            <v>1.67</v>
          </cell>
        </row>
        <row r="17">
          <cell r="A17">
            <v>1500</v>
          </cell>
          <cell r="B17" t="str">
            <v>MÃO DE OBRA EMPREITADA</v>
          </cell>
        </row>
        <row r="18">
          <cell r="A18">
            <v>150</v>
          </cell>
          <cell r="B18" t="str">
            <v>Empreitada alvenaria</v>
          </cell>
          <cell r="C18" t="str">
            <v>m2</v>
          </cell>
          <cell r="D18">
            <v>3</v>
          </cell>
          <cell r="E18">
            <v>2</v>
          </cell>
        </row>
        <row r="19">
          <cell r="A19">
            <v>152</v>
          </cell>
          <cell r="B19" t="str">
            <v>Empreitada chapisco interno</v>
          </cell>
          <cell r="C19" t="str">
            <v>m2</v>
          </cell>
          <cell r="D19">
            <v>0.84</v>
          </cell>
          <cell r="E19">
            <v>0.77</v>
          </cell>
        </row>
        <row r="20">
          <cell r="A20">
            <v>154</v>
          </cell>
          <cell r="B20" t="str">
            <v>Empreitada chapisco no jaú</v>
          </cell>
          <cell r="C20" t="str">
            <v>m2</v>
          </cell>
          <cell r="D20">
            <v>0.96000000000000008</v>
          </cell>
          <cell r="E20">
            <v>0.88000000000000012</v>
          </cell>
        </row>
        <row r="21">
          <cell r="A21">
            <v>155</v>
          </cell>
          <cell r="B21" t="str">
            <v>Empreiteiro assentamento de pisos c/ encargos</v>
          </cell>
          <cell r="C21" t="str">
            <v>m2</v>
          </cell>
          <cell r="D21">
            <v>7.2</v>
          </cell>
          <cell r="E21">
            <v>6.6000000000000005</v>
          </cell>
        </row>
        <row r="22">
          <cell r="A22">
            <v>156</v>
          </cell>
          <cell r="B22" t="str">
            <v>Empreitada emboço interno</v>
          </cell>
          <cell r="C22" t="str">
            <v>m2</v>
          </cell>
          <cell r="D22">
            <v>2.4</v>
          </cell>
          <cell r="E22">
            <v>2.2000000000000002</v>
          </cell>
        </row>
        <row r="23">
          <cell r="A23">
            <v>158</v>
          </cell>
          <cell r="B23" t="str">
            <v>Empreitada emboço e chapisco no jaú</v>
          </cell>
          <cell r="C23" t="str">
            <v>m2</v>
          </cell>
          <cell r="D23">
            <v>6</v>
          </cell>
          <cell r="E23">
            <v>5.5</v>
          </cell>
        </row>
        <row r="24">
          <cell r="A24">
            <v>160</v>
          </cell>
          <cell r="B24" t="str">
            <v>Empreitada contrapiso</v>
          </cell>
          <cell r="C24" t="str">
            <v>m2</v>
          </cell>
          <cell r="D24">
            <v>3</v>
          </cell>
          <cell r="E24">
            <v>2.75</v>
          </cell>
        </row>
        <row r="25">
          <cell r="A25">
            <v>162</v>
          </cell>
          <cell r="B25" t="str">
            <v>Empreitada pisos cerâmicos</v>
          </cell>
          <cell r="C25" t="str">
            <v>m2</v>
          </cell>
          <cell r="D25">
            <v>4.8</v>
          </cell>
          <cell r="E25">
            <v>4.4000000000000004</v>
          </cell>
        </row>
        <row r="26">
          <cell r="A26">
            <v>164</v>
          </cell>
          <cell r="B26" t="str">
            <v>Empreitada revestimentos paredes internas</v>
          </cell>
          <cell r="C26" t="str">
            <v>m2</v>
          </cell>
          <cell r="D26">
            <v>4.8</v>
          </cell>
          <cell r="E26">
            <v>4.4000000000000004</v>
          </cell>
        </row>
        <row r="27">
          <cell r="A27">
            <v>166</v>
          </cell>
          <cell r="B27" t="str">
            <v>Empreitada assentamento de aduelas</v>
          </cell>
          <cell r="C27" t="str">
            <v>unid.</v>
          </cell>
          <cell r="D27">
            <v>7.2</v>
          </cell>
          <cell r="E27">
            <v>6.6000000000000005</v>
          </cell>
        </row>
        <row r="28">
          <cell r="A28">
            <v>167</v>
          </cell>
          <cell r="B28" t="str">
            <v>Empreitada assentamento de esquadria de madeira</v>
          </cell>
          <cell r="C28" t="str">
            <v>unid.</v>
          </cell>
          <cell r="D28">
            <v>12</v>
          </cell>
          <cell r="E28">
            <v>11</v>
          </cell>
        </row>
        <row r="29">
          <cell r="A29">
            <v>168</v>
          </cell>
          <cell r="B29" t="str">
            <v>Empreitada pisos de granito/mármore/ardósia</v>
          </cell>
          <cell r="C29" t="str">
            <v>m2</v>
          </cell>
          <cell r="D29">
            <v>9.6</v>
          </cell>
          <cell r="E29">
            <v>8.8000000000000007</v>
          </cell>
        </row>
        <row r="30">
          <cell r="A30">
            <v>169</v>
          </cell>
          <cell r="B30" t="str">
            <v>Empreitada revestimento externo cerâmica 10x10</v>
          </cell>
          <cell r="C30" t="str">
            <v>m2</v>
          </cell>
          <cell r="D30">
            <v>6</v>
          </cell>
          <cell r="E30">
            <v>5.5</v>
          </cell>
        </row>
        <row r="31">
          <cell r="A31">
            <v>170</v>
          </cell>
          <cell r="B31" t="str">
            <v>Empreitada revestimento externo granito</v>
          </cell>
          <cell r="C31" t="str">
            <v>m2</v>
          </cell>
          <cell r="D31">
            <v>14.4</v>
          </cell>
          <cell r="E31">
            <v>13.200000000000001</v>
          </cell>
        </row>
        <row r="32">
          <cell r="A32">
            <v>171</v>
          </cell>
          <cell r="B32" t="str">
            <v>Empreitada assentamento de soleira ou chapim em granito</v>
          </cell>
          <cell r="C32" t="str">
            <v>ml</v>
          </cell>
          <cell r="D32">
            <v>6</v>
          </cell>
          <cell r="E32">
            <v>5.5</v>
          </cell>
        </row>
        <row r="33">
          <cell r="A33">
            <v>180</v>
          </cell>
          <cell r="B33" t="str">
            <v>Empreitada pintura de paredes internas 2 demãos</v>
          </cell>
          <cell r="C33" t="str">
            <v>m2</v>
          </cell>
          <cell r="D33">
            <v>3.6</v>
          </cell>
          <cell r="E33">
            <v>3.3000000000000003</v>
          </cell>
        </row>
        <row r="36">
          <cell r="A36">
            <v>199</v>
          </cell>
          <cell r="B36" t="str">
            <v>Leis Sociais = 125,8% sobre mão-de-obra</v>
          </cell>
          <cell r="D36">
            <v>1.2060440000000001</v>
          </cell>
          <cell r="E36">
            <v>1.2060440000000001</v>
          </cell>
        </row>
        <row r="38">
          <cell r="A38">
            <v>2000</v>
          </cell>
          <cell r="B38" t="str">
            <v>INSUMOS BÁSICOS</v>
          </cell>
        </row>
        <row r="40">
          <cell r="A40">
            <v>201</v>
          </cell>
          <cell r="B40" t="str">
            <v>Cimento</v>
          </cell>
          <cell r="C40" t="str">
            <v>kg</v>
          </cell>
          <cell r="D40">
            <v>0.3</v>
          </cell>
          <cell r="E40">
            <v>0.27500000000000002</v>
          </cell>
        </row>
        <row r="41">
          <cell r="A41">
            <v>202</v>
          </cell>
          <cell r="B41" t="str">
            <v>Areia úmida</v>
          </cell>
          <cell r="C41" t="str">
            <v>m3</v>
          </cell>
          <cell r="D41">
            <v>0</v>
          </cell>
          <cell r="E41">
            <v>0</v>
          </cell>
        </row>
        <row r="42">
          <cell r="A42">
            <v>203</v>
          </cell>
          <cell r="B42" t="str">
            <v>Brita 1/2</v>
          </cell>
          <cell r="C42" t="str">
            <v>m3</v>
          </cell>
          <cell r="D42">
            <v>24</v>
          </cell>
          <cell r="E42">
            <v>22</v>
          </cell>
        </row>
        <row r="43">
          <cell r="A43">
            <v>204</v>
          </cell>
          <cell r="B43" t="str">
            <v>Cal virgem em pó</v>
          </cell>
          <cell r="C43" t="str">
            <v>kg</v>
          </cell>
          <cell r="D43">
            <v>0.12000000000000001</v>
          </cell>
          <cell r="E43">
            <v>0.11000000000000001</v>
          </cell>
        </row>
        <row r="44">
          <cell r="A44">
            <v>205</v>
          </cell>
          <cell r="B44" t="str">
            <v>Cal hidratada</v>
          </cell>
          <cell r="C44" t="str">
            <v>kg</v>
          </cell>
          <cell r="D44">
            <v>0.18</v>
          </cell>
          <cell r="E44">
            <v>0.16500000000000001</v>
          </cell>
        </row>
        <row r="45">
          <cell r="A45">
            <v>206</v>
          </cell>
          <cell r="B45" t="str">
            <v>Impermeabilizante Vedacit</v>
          </cell>
          <cell r="C45" t="str">
            <v>l</v>
          </cell>
          <cell r="D45">
            <v>2.0533333333333337</v>
          </cell>
          <cell r="E45">
            <v>1.8822222222222225</v>
          </cell>
        </row>
        <row r="46">
          <cell r="A46">
            <v>207</v>
          </cell>
          <cell r="B46" t="str">
            <v>Cimentcola Quartzolit</v>
          </cell>
          <cell r="C46" t="str">
            <v>kg</v>
          </cell>
          <cell r="D46">
            <v>0.372</v>
          </cell>
          <cell r="E46">
            <v>0.34100000000000003</v>
          </cell>
        </row>
        <row r="47">
          <cell r="A47">
            <v>208</v>
          </cell>
          <cell r="B47" t="str">
            <v>Supercimentcola Quarzolite</v>
          </cell>
          <cell r="C47" t="str">
            <v>kg</v>
          </cell>
          <cell r="D47">
            <v>0.75600000000000001</v>
          </cell>
          <cell r="E47">
            <v>0.69300000000000006</v>
          </cell>
        </row>
        <row r="48">
          <cell r="A48">
            <v>209</v>
          </cell>
          <cell r="B48" t="str">
            <v>Cimento branco</v>
          </cell>
          <cell r="C48" t="str">
            <v>kg</v>
          </cell>
          <cell r="D48">
            <v>1.56</v>
          </cell>
          <cell r="E48">
            <v>1.4300000000000002</v>
          </cell>
        </row>
        <row r="49">
          <cell r="A49">
            <v>210</v>
          </cell>
          <cell r="B49" t="str">
            <v>Prego 18x24</v>
          </cell>
          <cell r="C49" t="str">
            <v>kg</v>
          </cell>
          <cell r="D49">
            <v>2.64</v>
          </cell>
          <cell r="E49">
            <v>2.4200000000000004</v>
          </cell>
        </row>
        <row r="50">
          <cell r="A50">
            <v>211</v>
          </cell>
          <cell r="B50" t="str">
            <v>tábua de pinho 1x12"</v>
          </cell>
          <cell r="C50" t="str">
            <v>m2</v>
          </cell>
          <cell r="D50">
            <v>8.16</v>
          </cell>
          <cell r="E50">
            <v>7.48</v>
          </cell>
        </row>
        <row r="51">
          <cell r="A51">
            <v>212</v>
          </cell>
          <cell r="B51" t="str">
            <v>tábua de pinho 1x9"</v>
          </cell>
          <cell r="C51" t="str">
            <v>m2</v>
          </cell>
          <cell r="D51">
            <v>8.16</v>
          </cell>
          <cell r="E51">
            <v>7.48</v>
          </cell>
        </row>
        <row r="52">
          <cell r="A52">
            <v>213</v>
          </cell>
          <cell r="B52" t="str">
            <v>Sarrafo de pinho 10x2,5cm</v>
          </cell>
          <cell r="C52" t="str">
            <v>m</v>
          </cell>
          <cell r="D52">
            <v>1.02</v>
          </cell>
          <cell r="E52">
            <v>0.93500000000000005</v>
          </cell>
        </row>
        <row r="53">
          <cell r="A53">
            <v>214</v>
          </cell>
          <cell r="B53" t="str">
            <v>pontalete de pinho 3x3"</v>
          </cell>
          <cell r="C53" t="str">
            <v>m</v>
          </cell>
          <cell r="D53">
            <v>1.8</v>
          </cell>
          <cell r="E53">
            <v>1.6500000000000001</v>
          </cell>
        </row>
        <row r="54">
          <cell r="A54">
            <v>215</v>
          </cell>
          <cell r="B54" t="str">
            <v>Viga de peroba 6x12cm</v>
          </cell>
          <cell r="C54" t="str">
            <v>m</v>
          </cell>
          <cell r="D54">
            <v>4.5599999999999996</v>
          </cell>
          <cell r="E54">
            <v>4.18</v>
          </cell>
        </row>
        <row r="55">
          <cell r="A55">
            <v>216</v>
          </cell>
          <cell r="B55" t="str">
            <v>Chapa de compensado resinado 10mm</v>
          </cell>
          <cell r="C55" t="str">
            <v>m2</v>
          </cell>
          <cell r="D55">
            <v>18</v>
          </cell>
          <cell r="E55">
            <v>16.5</v>
          </cell>
        </row>
        <row r="56">
          <cell r="A56">
            <v>217</v>
          </cell>
          <cell r="B56" t="str">
            <v>Madeira</v>
          </cell>
          <cell r="C56" t="str">
            <v>m3</v>
          </cell>
          <cell r="D56">
            <v>300</v>
          </cell>
          <cell r="E56">
            <v>275</v>
          </cell>
        </row>
        <row r="57">
          <cell r="A57">
            <v>218</v>
          </cell>
          <cell r="B57" t="str">
            <v>Chumbador 3/8"</v>
          </cell>
          <cell r="C57" t="str">
            <v>un</v>
          </cell>
          <cell r="D57">
            <v>0.24000000000000002</v>
          </cell>
          <cell r="E57">
            <v>0.22000000000000003</v>
          </cell>
        </row>
        <row r="58">
          <cell r="A58">
            <v>219</v>
          </cell>
          <cell r="B58" t="str">
            <v>Aço CA-50 12,5mm</v>
          </cell>
          <cell r="C58" t="str">
            <v>kg</v>
          </cell>
          <cell r="D58">
            <v>1.8720000000000001</v>
          </cell>
          <cell r="E58">
            <v>1.7160000000000002</v>
          </cell>
        </row>
        <row r="59">
          <cell r="A59">
            <v>220</v>
          </cell>
          <cell r="B59" t="str">
            <v>Aço CA-50 10mm</v>
          </cell>
          <cell r="C59" t="str">
            <v>kg</v>
          </cell>
          <cell r="D59">
            <v>1.7412698412698413</v>
          </cell>
          <cell r="E59">
            <v>1.5961640211640213</v>
          </cell>
        </row>
        <row r="60">
          <cell r="A60">
            <v>221</v>
          </cell>
          <cell r="B60" t="str">
            <v>Aço CA-50 8mm</v>
          </cell>
          <cell r="C60" t="str">
            <v>kg</v>
          </cell>
          <cell r="D60">
            <v>1.875</v>
          </cell>
          <cell r="E60">
            <v>1.7187500000000002</v>
          </cell>
        </row>
        <row r="61">
          <cell r="A61">
            <v>222</v>
          </cell>
          <cell r="B61" t="str">
            <v>Aço CA-50 6,3mm</v>
          </cell>
          <cell r="C61" t="str">
            <v>kg</v>
          </cell>
          <cell r="D61">
            <v>1.8720000000000001</v>
          </cell>
          <cell r="E61">
            <v>1.7160000000000002</v>
          </cell>
        </row>
        <row r="62">
          <cell r="A62">
            <v>223</v>
          </cell>
          <cell r="B62" t="str">
            <v>Aço CA-50 5mm</v>
          </cell>
          <cell r="C62" t="str">
            <v>kg</v>
          </cell>
          <cell r="D62">
            <v>1.875</v>
          </cell>
          <cell r="E62">
            <v>1.7187500000000002</v>
          </cell>
        </row>
        <row r="63">
          <cell r="A63">
            <v>224</v>
          </cell>
          <cell r="B63" t="str">
            <v>Aço CA-50 4,2mm</v>
          </cell>
          <cell r="C63" t="str">
            <v>kg</v>
          </cell>
          <cell r="D63">
            <v>2.0793893129770993</v>
          </cell>
          <cell r="E63">
            <v>1.9061068702290076</v>
          </cell>
        </row>
        <row r="64">
          <cell r="A64">
            <v>225</v>
          </cell>
          <cell r="B64" t="str">
            <v>Aço CA-60 4,2mm</v>
          </cell>
          <cell r="C64" t="str">
            <v>kg</v>
          </cell>
          <cell r="D64">
            <v>2.0793893129770993</v>
          </cell>
          <cell r="E64">
            <v>1.9061068702290076</v>
          </cell>
        </row>
        <row r="65">
          <cell r="A65">
            <v>226</v>
          </cell>
          <cell r="B65" t="str">
            <v>Arame galvanizado</v>
          </cell>
          <cell r="C65" t="str">
            <v>kg</v>
          </cell>
          <cell r="D65">
            <v>1.9200000000000002</v>
          </cell>
          <cell r="E65">
            <v>1.7600000000000002</v>
          </cell>
        </row>
        <row r="66">
          <cell r="A66">
            <v>227</v>
          </cell>
          <cell r="B66" t="str">
            <v>Arame recozido</v>
          </cell>
          <cell r="C66" t="str">
            <v>kg</v>
          </cell>
          <cell r="D66">
            <v>3.6</v>
          </cell>
          <cell r="E66">
            <v>3.3000000000000003</v>
          </cell>
        </row>
        <row r="67">
          <cell r="A67">
            <v>230</v>
          </cell>
          <cell r="B67" t="str">
            <v>Tijolo 9x19x28</v>
          </cell>
          <cell r="C67" t="str">
            <v>un</v>
          </cell>
          <cell r="D67">
            <v>0.18</v>
          </cell>
          <cell r="E67">
            <v>0.16500000000000001</v>
          </cell>
        </row>
        <row r="68">
          <cell r="A68">
            <v>231</v>
          </cell>
          <cell r="B68" t="str">
            <v>Tijolo 09x19x19</v>
          </cell>
          <cell r="C68" t="str">
            <v>un</v>
          </cell>
          <cell r="D68">
            <v>0.156</v>
          </cell>
          <cell r="E68">
            <v>0.14300000000000002</v>
          </cell>
        </row>
        <row r="69">
          <cell r="A69">
            <v>232</v>
          </cell>
          <cell r="B69" t="str">
            <v>Tijolo de barro maciço</v>
          </cell>
          <cell r="C69" t="str">
            <v>un</v>
          </cell>
          <cell r="D69">
            <v>0.26400000000000001</v>
          </cell>
          <cell r="E69">
            <v>0.24200000000000002</v>
          </cell>
        </row>
        <row r="70">
          <cell r="A70">
            <v>233</v>
          </cell>
          <cell r="B70" t="str">
            <v>Elemento vazado tipo cobogó</v>
          </cell>
          <cell r="C70" t="str">
            <v>un</v>
          </cell>
          <cell r="D70">
            <v>0.88800000000000001</v>
          </cell>
          <cell r="E70">
            <v>0.81400000000000006</v>
          </cell>
        </row>
        <row r="71">
          <cell r="A71">
            <v>234</v>
          </cell>
          <cell r="B71" t="str">
            <v>Bloco de concreto 10x20x40</v>
          </cell>
          <cell r="C71" t="str">
            <v>un</v>
          </cell>
          <cell r="D71">
            <v>0.42</v>
          </cell>
          <cell r="E71">
            <v>0.38500000000000001</v>
          </cell>
        </row>
        <row r="72">
          <cell r="A72">
            <v>235</v>
          </cell>
          <cell r="B72" t="str">
            <v>Bloco de concreto 15x20x40</v>
          </cell>
          <cell r="C72" t="str">
            <v>un</v>
          </cell>
          <cell r="D72">
            <v>0.6</v>
          </cell>
          <cell r="E72">
            <v>0.55000000000000004</v>
          </cell>
        </row>
        <row r="73">
          <cell r="A73">
            <v>236</v>
          </cell>
          <cell r="B73" t="str">
            <v>Rejunte Quartizolit para revestimento cerâmico</v>
          </cell>
          <cell r="C73" t="str">
            <v>kg</v>
          </cell>
          <cell r="D73">
            <v>1.6320000000000001</v>
          </cell>
          <cell r="E73">
            <v>1.4960000000000002</v>
          </cell>
        </row>
        <row r="74">
          <cell r="A74">
            <v>238</v>
          </cell>
          <cell r="B74" t="str">
            <v>Laje pré-fabricada e=10cm</v>
          </cell>
          <cell r="C74" t="str">
            <v>m2</v>
          </cell>
          <cell r="D74">
            <v>7.2</v>
          </cell>
          <cell r="E74">
            <v>6.6000000000000005</v>
          </cell>
        </row>
        <row r="75">
          <cell r="A75">
            <v>240</v>
          </cell>
          <cell r="B75" t="str">
            <v>Desmoldante para formas</v>
          </cell>
          <cell r="C75" t="str">
            <v>l</v>
          </cell>
          <cell r="D75">
            <v>3.9</v>
          </cell>
          <cell r="E75">
            <v>3.5750000000000002</v>
          </cell>
        </row>
        <row r="76">
          <cell r="A76">
            <v>242</v>
          </cell>
          <cell r="B76" t="str">
            <v>Formas metálicas aluguel</v>
          </cell>
          <cell r="C76" t="str">
            <v>m2</v>
          </cell>
          <cell r="D76">
            <v>0</v>
          </cell>
          <cell r="E76">
            <v>0</v>
          </cell>
        </row>
        <row r="77">
          <cell r="A77">
            <v>244</v>
          </cell>
          <cell r="B77" t="str">
            <v>Escora de eucalipto 3m</v>
          </cell>
          <cell r="C77" t="str">
            <v>un</v>
          </cell>
          <cell r="D77">
            <v>1.2</v>
          </cell>
          <cell r="E77">
            <v>1.1000000000000001</v>
          </cell>
        </row>
        <row r="78">
          <cell r="A78">
            <v>245</v>
          </cell>
          <cell r="B78" t="str">
            <v>Chapa zincada no. 26</v>
          </cell>
          <cell r="C78" t="str">
            <v>chapa</v>
          </cell>
          <cell r="D78">
            <v>15.6</v>
          </cell>
          <cell r="E78">
            <v>14.3</v>
          </cell>
        </row>
        <row r="79">
          <cell r="A79">
            <v>246</v>
          </cell>
          <cell r="B79" t="str">
            <v>Chapa de compensado resinado 12mm</v>
          </cell>
          <cell r="C79" t="str">
            <v>m2</v>
          </cell>
          <cell r="D79">
            <v>9.1320000000000014</v>
          </cell>
          <cell r="E79">
            <v>8.3710000000000004</v>
          </cell>
        </row>
        <row r="80">
          <cell r="A80">
            <v>247</v>
          </cell>
          <cell r="B80" t="str">
            <v>Chapa de compensado resinado 14mm</v>
          </cell>
          <cell r="C80" t="str">
            <v>m2</v>
          </cell>
          <cell r="D80">
            <v>10.404</v>
          </cell>
          <cell r="E80">
            <v>9.5370000000000008</v>
          </cell>
        </row>
        <row r="81">
          <cell r="A81">
            <v>248</v>
          </cell>
          <cell r="B81" t="str">
            <v>Chapa de compensado resinado 12mm</v>
          </cell>
          <cell r="C81" t="str">
            <v>chapa</v>
          </cell>
          <cell r="D81">
            <v>16.2</v>
          </cell>
          <cell r="E81">
            <v>14.850000000000001</v>
          </cell>
        </row>
        <row r="82">
          <cell r="A82">
            <v>249</v>
          </cell>
          <cell r="B82" t="str">
            <v>Chapa de compensado resinado 14mm</v>
          </cell>
          <cell r="C82" t="str">
            <v>chapa</v>
          </cell>
          <cell r="D82">
            <v>31.2</v>
          </cell>
          <cell r="E82">
            <v>28.6</v>
          </cell>
        </row>
        <row r="83">
          <cell r="A83">
            <v>250</v>
          </cell>
          <cell r="B83" t="str">
            <v>Chapa de compensado resinado 10mm</v>
          </cell>
          <cell r="C83" t="str">
            <v>m2</v>
          </cell>
          <cell r="D83">
            <v>7.6859504132231411</v>
          </cell>
          <cell r="E83">
            <v>7.0454545454545459</v>
          </cell>
        </row>
        <row r="84">
          <cell r="A84">
            <v>251</v>
          </cell>
          <cell r="B84" t="str">
            <v>Chapa de compensado resinado 10mm</v>
          </cell>
          <cell r="C84" t="str">
            <v>chapa</v>
          </cell>
          <cell r="D84">
            <v>18.600000000000001</v>
          </cell>
          <cell r="E84">
            <v>17.05</v>
          </cell>
        </row>
        <row r="85">
          <cell r="A85">
            <v>252</v>
          </cell>
          <cell r="B85" t="str">
            <v>Areia média</v>
          </cell>
          <cell r="C85" t="str">
            <v>m3</v>
          </cell>
          <cell r="D85">
            <v>27.6</v>
          </cell>
          <cell r="E85">
            <v>25.3</v>
          </cell>
        </row>
        <row r="86">
          <cell r="A86">
            <v>253</v>
          </cell>
          <cell r="B86" t="str">
            <v>Brita 3/4</v>
          </cell>
          <cell r="C86" t="str">
            <v>m3</v>
          </cell>
          <cell r="D86">
            <v>27.6</v>
          </cell>
          <cell r="E86">
            <v>25.3</v>
          </cell>
        </row>
        <row r="87">
          <cell r="A87">
            <v>254</v>
          </cell>
          <cell r="B87" t="str">
            <v>Pedra de mão</v>
          </cell>
          <cell r="C87" t="str">
            <v>m3</v>
          </cell>
          <cell r="D87">
            <v>2.52</v>
          </cell>
          <cell r="E87">
            <v>2.3100000000000005</v>
          </cell>
        </row>
        <row r="88">
          <cell r="A88">
            <v>261</v>
          </cell>
          <cell r="B88" t="str">
            <v>tábua de pinho 1x12"</v>
          </cell>
          <cell r="C88" t="str">
            <v>m</v>
          </cell>
          <cell r="D88">
            <v>1.26</v>
          </cell>
          <cell r="E88">
            <v>1.1550000000000002</v>
          </cell>
        </row>
        <row r="89">
          <cell r="A89">
            <v>262</v>
          </cell>
          <cell r="B89" t="str">
            <v>tábua de pinho 1x15cm</v>
          </cell>
          <cell r="C89" t="str">
            <v>m</v>
          </cell>
          <cell r="D89">
            <v>13.44</v>
          </cell>
          <cell r="E89">
            <v>12.32</v>
          </cell>
        </row>
        <row r="90">
          <cell r="A90">
            <v>264</v>
          </cell>
          <cell r="B90" t="str">
            <v>Lambrí de Peroba mica 10x1</v>
          </cell>
          <cell r="C90" t="str">
            <v>m2</v>
          </cell>
          <cell r="D90">
            <v>4.8</v>
          </cell>
          <cell r="E90">
            <v>4.4000000000000004</v>
          </cell>
        </row>
        <row r="91">
          <cell r="A91">
            <v>266</v>
          </cell>
          <cell r="B91" t="str">
            <v>Placas de gesso pré-fabricadas 60x60</v>
          </cell>
          <cell r="C91" t="str">
            <v>m2</v>
          </cell>
          <cell r="D91">
            <v>0.24000000000000002</v>
          </cell>
          <cell r="E91">
            <v>0.22000000000000003</v>
          </cell>
        </row>
        <row r="92">
          <cell r="A92">
            <v>267</v>
          </cell>
          <cell r="B92" t="str">
            <v>Gesso em pó</v>
          </cell>
          <cell r="C92" t="str">
            <v>kg</v>
          </cell>
          <cell r="D92">
            <v>5.6400000000000006</v>
          </cell>
          <cell r="E92">
            <v>5.1700000000000008</v>
          </cell>
        </row>
        <row r="93">
          <cell r="A93">
            <v>270</v>
          </cell>
          <cell r="B93" t="str">
            <v>Soda cáustica</v>
          </cell>
          <cell r="C93" t="str">
            <v>kg</v>
          </cell>
          <cell r="D93">
            <v>2.16</v>
          </cell>
          <cell r="E93">
            <v>1.9800000000000002</v>
          </cell>
        </row>
        <row r="94">
          <cell r="A94">
            <v>271</v>
          </cell>
          <cell r="B94" t="str">
            <v>Ácido muriático</v>
          </cell>
          <cell r="C94" t="str">
            <v>l</v>
          </cell>
          <cell r="D94">
            <v>3.8999999999999995</v>
          </cell>
          <cell r="E94">
            <v>3.5749999999999997</v>
          </cell>
        </row>
        <row r="95">
          <cell r="A95">
            <v>272</v>
          </cell>
          <cell r="B95" t="str">
            <v>Aguarráz mineral</v>
          </cell>
          <cell r="C95" t="str">
            <v>l</v>
          </cell>
          <cell r="D95">
            <v>0.24000000000000002</v>
          </cell>
          <cell r="E95">
            <v>0.22000000000000003</v>
          </cell>
        </row>
        <row r="96">
          <cell r="A96">
            <v>274</v>
          </cell>
          <cell r="B96" t="str">
            <v>Lixa nº120 para pintura</v>
          </cell>
          <cell r="C96" t="str">
            <v>un</v>
          </cell>
          <cell r="D96">
            <v>1.2</v>
          </cell>
          <cell r="E96">
            <v>1.1000000000000001</v>
          </cell>
        </row>
        <row r="97">
          <cell r="A97">
            <v>275</v>
          </cell>
          <cell r="B97" t="str">
            <v>Caibro 7x4 madeira branca</v>
          </cell>
          <cell r="C97" t="str">
            <v>ml</v>
          </cell>
          <cell r="D97">
            <v>2.52</v>
          </cell>
          <cell r="E97">
            <v>2.3100000000000005</v>
          </cell>
        </row>
        <row r="98">
          <cell r="A98">
            <v>276</v>
          </cell>
          <cell r="B98" t="str">
            <v>Caibro 7x5 Parajú</v>
          </cell>
          <cell r="C98" t="str">
            <v>ml</v>
          </cell>
          <cell r="D98">
            <v>2.2799999999999998</v>
          </cell>
          <cell r="E98">
            <v>2.09</v>
          </cell>
        </row>
        <row r="99">
          <cell r="A99">
            <v>280</v>
          </cell>
          <cell r="B99" t="str">
            <v>Caibro 7x5 Parajú</v>
          </cell>
          <cell r="C99" t="str">
            <v>ml</v>
          </cell>
          <cell r="D99">
            <v>1.32</v>
          </cell>
          <cell r="E99">
            <v>1.2100000000000002</v>
          </cell>
        </row>
        <row r="100">
          <cell r="A100">
            <v>282</v>
          </cell>
          <cell r="B100" t="str">
            <v>Caibro 7x4 madeira branca</v>
          </cell>
          <cell r="C100" t="str">
            <v>ml</v>
          </cell>
          <cell r="D100">
            <v>5.4</v>
          </cell>
          <cell r="E100">
            <v>4.95</v>
          </cell>
        </row>
        <row r="101">
          <cell r="A101">
            <v>286</v>
          </cell>
          <cell r="B101" t="str">
            <v>Telha amianto ondulada 2,44 x 0,50 fibrotex</v>
          </cell>
          <cell r="C101" t="str">
            <v>un</v>
          </cell>
          <cell r="D101">
            <v>6</v>
          </cell>
          <cell r="E101">
            <v>5.5</v>
          </cell>
        </row>
        <row r="102">
          <cell r="A102">
            <v>287</v>
          </cell>
          <cell r="B102" t="str">
            <v>Telha amianto ondulada 1,83 x 1,10</v>
          </cell>
          <cell r="C102" t="str">
            <v>un</v>
          </cell>
          <cell r="D102">
            <v>9.6</v>
          </cell>
          <cell r="E102">
            <v>8.8000000000000007</v>
          </cell>
        </row>
        <row r="103">
          <cell r="A103">
            <v>288</v>
          </cell>
          <cell r="B103" t="str">
            <v>Telha de barro colonial</v>
          </cell>
          <cell r="C103" t="str">
            <v>un</v>
          </cell>
          <cell r="D103">
            <v>0.14399999999999999</v>
          </cell>
          <cell r="E103">
            <v>0.13200000000000001</v>
          </cell>
        </row>
        <row r="104">
          <cell r="A104">
            <v>290</v>
          </cell>
          <cell r="B104" t="str">
            <v>Laje pré-fabricada e=10cm</v>
          </cell>
          <cell r="C104" t="str">
            <v>m2</v>
          </cell>
          <cell r="D104">
            <v>9.36</v>
          </cell>
          <cell r="E104">
            <v>8.58</v>
          </cell>
        </row>
        <row r="105">
          <cell r="A105">
            <v>291</v>
          </cell>
          <cell r="B105" t="str">
            <v>Escora de eucalipto 3m</v>
          </cell>
          <cell r="C105" t="str">
            <v>peça</v>
          </cell>
          <cell r="D105">
            <v>1.2</v>
          </cell>
          <cell r="E105">
            <v>1.1000000000000001</v>
          </cell>
        </row>
        <row r="106">
          <cell r="A106">
            <v>292</v>
          </cell>
          <cell r="B106" t="str">
            <v>Prego 15 x 15</v>
          </cell>
          <cell r="C106" t="str">
            <v>kg</v>
          </cell>
          <cell r="D106">
            <v>3.24</v>
          </cell>
          <cell r="E106">
            <v>2.9700000000000006</v>
          </cell>
        </row>
        <row r="111">
          <cell r="A111">
            <v>3000</v>
          </cell>
          <cell r="B111" t="str">
            <v>PISOS E REVESTIMENTOS</v>
          </cell>
        </row>
        <row r="112">
          <cell r="A112">
            <v>301</v>
          </cell>
          <cell r="B112" t="str">
            <v>Azulejo branco 15x15</v>
          </cell>
          <cell r="C112" t="str">
            <v>m2</v>
          </cell>
          <cell r="D112">
            <v>0</v>
          </cell>
        </row>
        <row r="113">
          <cell r="A113">
            <v>302</v>
          </cell>
          <cell r="B113" t="str">
            <v>Azulejo de cor 15x15</v>
          </cell>
          <cell r="C113" t="str">
            <v>m2</v>
          </cell>
          <cell r="D113">
            <v>0</v>
          </cell>
        </row>
        <row r="114">
          <cell r="A114">
            <v>304</v>
          </cell>
          <cell r="B114" t="str">
            <v>Ladrilho hidráulico 1 cor</v>
          </cell>
          <cell r="C114" t="str">
            <v>m2</v>
          </cell>
          <cell r="D114">
            <v>0</v>
          </cell>
        </row>
        <row r="115">
          <cell r="A115">
            <v>305</v>
          </cell>
          <cell r="B115" t="str">
            <v>Ladrilho hidráulico 2 cores</v>
          </cell>
          <cell r="C115" t="str">
            <v>m2</v>
          </cell>
          <cell r="D115">
            <v>0</v>
          </cell>
        </row>
        <row r="116">
          <cell r="A116">
            <v>306</v>
          </cell>
          <cell r="B116" t="str">
            <v>Lajota cerâmica 32x32cm</v>
          </cell>
          <cell r="C116" t="str">
            <v>m2</v>
          </cell>
          <cell r="D116">
            <v>0</v>
          </cell>
        </row>
        <row r="117">
          <cell r="A117">
            <v>308</v>
          </cell>
          <cell r="B117" t="str">
            <v>Cerâmica vermelha 12x24cm</v>
          </cell>
          <cell r="C117" t="str">
            <v>m2</v>
          </cell>
          <cell r="D117">
            <v>0</v>
          </cell>
        </row>
        <row r="118">
          <cell r="A118">
            <v>310</v>
          </cell>
          <cell r="B118" t="str">
            <v>Ardósia 40x40cm</v>
          </cell>
          <cell r="C118" t="str">
            <v>m2</v>
          </cell>
          <cell r="D118">
            <v>7.2</v>
          </cell>
          <cell r="E118">
            <v>6.6000000000000005</v>
          </cell>
        </row>
        <row r="119">
          <cell r="A119">
            <v>311</v>
          </cell>
          <cell r="B119" t="str">
            <v>Cerâmica 10x10</v>
          </cell>
          <cell r="C119" t="str">
            <v>m2</v>
          </cell>
          <cell r="D119">
            <v>10.68</v>
          </cell>
          <cell r="E119">
            <v>9.7900000000000009</v>
          </cell>
        </row>
        <row r="120">
          <cell r="A120">
            <v>312</v>
          </cell>
          <cell r="B120" t="str">
            <v>Cerâmica 40x40</v>
          </cell>
          <cell r="C120" t="str">
            <v>m2</v>
          </cell>
          <cell r="D120">
            <v>16.164000000000001</v>
          </cell>
          <cell r="E120">
            <v>14.817000000000002</v>
          </cell>
        </row>
        <row r="121">
          <cell r="A121">
            <v>313</v>
          </cell>
          <cell r="B121" t="str">
            <v>Cerâmica 30x30</v>
          </cell>
          <cell r="C121" t="str">
            <v>m2</v>
          </cell>
          <cell r="D121">
            <v>10.284000000000001</v>
          </cell>
          <cell r="E121">
            <v>9.4270000000000014</v>
          </cell>
        </row>
        <row r="122">
          <cell r="A122">
            <v>314</v>
          </cell>
          <cell r="B122" t="str">
            <v>Cerâmica 20x30</v>
          </cell>
          <cell r="C122" t="str">
            <v>m2</v>
          </cell>
          <cell r="D122">
            <v>8.52</v>
          </cell>
          <cell r="E122">
            <v>7.8100000000000005</v>
          </cell>
        </row>
        <row r="123">
          <cell r="A123">
            <v>315</v>
          </cell>
          <cell r="B123" t="str">
            <v>Cerâmica 15x15</v>
          </cell>
          <cell r="C123" t="str">
            <v>m2</v>
          </cell>
          <cell r="D123">
            <v>7.26</v>
          </cell>
          <cell r="E123">
            <v>6.6550000000000002</v>
          </cell>
        </row>
        <row r="124">
          <cell r="A124">
            <v>316</v>
          </cell>
          <cell r="B124" t="str">
            <v>Assoalho de sucupira 15cm</v>
          </cell>
          <cell r="C124" t="str">
            <v>m2</v>
          </cell>
          <cell r="D124">
            <v>0</v>
          </cell>
          <cell r="E124">
            <v>0</v>
          </cell>
        </row>
        <row r="125">
          <cell r="A125">
            <v>317</v>
          </cell>
          <cell r="B125" t="str">
            <v>Mármore branco 3cm</v>
          </cell>
          <cell r="C125" t="str">
            <v>m2</v>
          </cell>
          <cell r="D125">
            <v>60</v>
          </cell>
          <cell r="E125">
            <v>55.000000000000007</v>
          </cell>
        </row>
        <row r="126">
          <cell r="A126">
            <v>318</v>
          </cell>
          <cell r="B126" t="str">
            <v>Granito Branco Polar</v>
          </cell>
          <cell r="C126" t="str">
            <v>m2</v>
          </cell>
          <cell r="D126">
            <v>84</v>
          </cell>
          <cell r="E126">
            <v>77</v>
          </cell>
        </row>
        <row r="127">
          <cell r="A127">
            <v>319</v>
          </cell>
          <cell r="B127" t="str">
            <v>Granito Cinza Andorinha</v>
          </cell>
          <cell r="C127" t="str">
            <v>m2</v>
          </cell>
          <cell r="D127">
            <v>48</v>
          </cell>
          <cell r="E127">
            <v>44</v>
          </cell>
        </row>
        <row r="128">
          <cell r="A128">
            <v>320</v>
          </cell>
          <cell r="B128" t="str">
            <v>Pedra portuguesa</v>
          </cell>
          <cell r="C128" t="str">
            <v>m2</v>
          </cell>
          <cell r="D128">
            <v>12.6</v>
          </cell>
          <cell r="E128">
            <v>11.55</v>
          </cell>
        </row>
        <row r="129">
          <cell r="A129">
            <v>350</v>
          </cell>
          <cell r="B129" t="str">
            <v>Rodapé em granito h=7cm</v>
          </cell>
          <cell r="C129" t="str">
            <v>ml</v>
          </cell>
          <cell r="D129">
            <v>4.2</v>
          </cell>
          <cell r="E129">
            <v>3.8500000000000005</v>
          </cell>
        </row>
        <row r="130">
          <cell r="A130">
            <v>352</v>
          </cell>
          <cell r="B130" t="str">
            <v>Rodapé de angelim pedra</v>
          </cell>
          <cell r="C130" t="str">
            <v>ml</v>
          </cell>
          <cell r="D130">
            <v>1.68</v>
          </cell>
          <cell r="E130">
            <v>1.54</v>
          </cell>
        </row>
        <row r="132">
          <cell r="A132">
            <v>4000</v>
          </cell>
          <cell r="B132" t="str">
            <v>LOUÇAS E METAIS</v>
          </cell>
        </row>
        <row r="133">
          <cell r="A133">
            <v>401</v>
          </cell>
          <cell r="B133" t="str">
            <v>Vaso sanitário Logasa</v>
          </cell>
          <cell r="C133" t="str">
            <v>un</v>
          </cell>
          <cell r="D133">
            <v>60</v>
          </cell>
          <cell r="E133">
            <v>55.000000000000007</v>
          </cell>
        </row>
        <row r="134">
          <cell r="A134">
            <v>403</v>
          </cell>
          <cell r="B134" t="str">
            <v>Bacia turca</v>
          </cell>
          <cell r="C134" t="str">
            <v>un</v>
          </cell>
          <cell r="D134">
            <v>42</v>
          </cell>
          <cell r="E134">
            <v>38.5</v>
          </cell>
        </row>
        <row r="135">
          <cell r="A135">
            <v>404</v>
          </cell>
          <cell r="B135" t="str">
            <v>Lavatório de coluna</v>
          </cell>
          <cell r="C135" t="str">
            <v>un</v>
          </cell>
          <cell r="D135">
            <v>0</v>
          </cell>
          <cell r="E135">
            <v>0</v>
          </cell>
        </row>
        <row r="136">
          <cell r="A136">
            <v>405</v>
          </cell>
          <cell r="B136" t="str">
            <v>Lavatório suspenso</v>
          </cell>
          <cell r="C136" t="str">
            <v>un</v>
          </cell>
          <cell r="D136">
            <v>57.6</v>
          </cell>
          <cell r="E136">
            <v>52.800000000000004</v>
          </cell>
        </row>
        <row r="137">
          <cell r="A137">
            <v>408</v>
          </cell>
          <cell r="B137" t="str">
            <v>Bancada de ardósia</v>
          </cell>
          <cell r="C137" t="str">
            <v>m2</v>
          </cell>
          <cell r="D137">
            <v>0</v>
          </cell>
          <cell r="E137">
            <v>0</v>
          </cell>
        </row>
        <row r="138">
          <cell r="A138">
            <v>409</v>
          </cell>
          <cell r="B138" t="str">
            <v>Bancada de granito</v>
          </cell>
          <cell r="C138" t="str">
            <v>m2</v>
          </cell>
          <cell r="D138">
            <v>84</v>
          </cell>
          <cell r="E138">
            <v>77</v>
          </cell>
        </row>
        <row r="139">
          <cell r="A139">
            <v>410</v>
          </cell>
          <cell r="B139" t="str">
            <v>Bojo para pia inox</v>
          </cell>
          <cell r="C139" t="str">
            <v>un</v>
          </cell>
          <cell r="D139">
            <v>60</v>
          </cell>
          <cell r="E139">
            <v>55.000000000000007</v>
          </cell>
        </row>
        <row r="140">
          <cell r="A140">
            <v>415</v>
          </cell>
          <cell r="B140" t="str">
            <v>Tanque pré-moldado</v>
          </cell>
          <cell r="C140" t="str">
            <v>un</v>
          </cell>
          <cell r="D140">
            <v>0</v>
          </cell>
          <cell r="E140">
            <v>0</v>
          </cell>
        </row>
        <row r="141">
          <cell r="A141">
            <v>416</v>
          </cell>
          <cell r="B141" t="str">
            <v>Tanque de Louça</v>
          </cell>
          <cell r="C141" t="str">
            <v>un</v>
          </cell>
          <cell r="D141">
            <v>58.8</v>
          </cell>
          <cell r="E141">
            <v>53.900000000000006</v>
          </cell>
        </row>
        <row r="142">
          <cell r="A142">
            <v>417</v>
          </cell>
          <cell r="B142" t="str">
            <v>Tanque Inox</v>
          </cell>
          <cell r="C142" t="str">
            <v>un</v>
          </cell>
          <cell r="D142">
            <v>0</v>
          </cell>
          <cell r="E142">
            <v>0</v>
          </cell>
        </row>
        <row r="143">
          <cell r="A143">
            <v>430</v>
          </cell>
          <cell r="B143" t="str">
            <v>Caixa d´água 500l</v>
          </cell>
          <cell r="C143" t="str">
            <v>un</v>
          </cell>
          <cell r="D143">
            <v>84</v>
          </cell>
          <cell r="E143">
            <v>77</v>
          </cell>
        </row>
        <row r="144">
          <cell r="A144">
            <v>431</v>
          </cell>
          <cell r="B144" t="str">
            <v>Caixa d´água 1000l</v>
          </cell>
          <cell r="C144" t="str">
            <v>un</v>
          </cell>
          <cell r="D144">
            <v>0</v>
          </cell>
        </row>
        <row r="155">
          <cell r="A155">
            <v>5000</v>
          </cell>
          <cell r="B155" t="str">
            <v>ESQUADRIAS</v>
          </cell>
        </row>
        <row r="156">
          <cell r="A156">
            <v>502</v>
          </cell>
          <cell r="B156" t="str">
            <v>Porta interna madeira 60/70/80 x 210</v>
          </cell>
          <cell r="C156" t="str">
            <v>un</v>
          </cell>
          <cell r="D156">
            <v>42</v>
          </cell>
          <cell r="E156">
            <v>38.5</v>
          </cell>
        </row>
        <row r="157">
          <cell r="A157">
            <v>510</v>
          </cell>
          <cell r="B157" t="str">
            <v>Porta externa madeira 80 x 210</v>
          </cell>
          <cell r="C157" t="str">
            <v>un</v>
          </cell>
          <cell r="D157">
            <v>60</v>
          </cell>
          <cell r="E157">
            <v>55.000000000000007</v>
          </cell>
        </row>
        <row r="158">
          <cell r="A158">
            <v>520</v>
          </cell>
          <cell r="B158" t="str">
            <v>Janela de madeira</v>
          </cell>
          <cell r="C158" t="str">
            <v>un</v>
          </cell>
          <cell r="D158">
            <v>50.4</v>
          </cell>
          <cell r="E158">
            <v>46.2</v>
          </cell>
        </row>
        <row r="172">
          <cell r="A172">
            <v>6000</v>
          </cell>
          <cell r="B172" t="str">
            <v>ACABAMENTOS</v>
          </cell>
        </row>
        <row r="173">
          <cell r="A173">
            <v>602</v>
          </cell>
          <cell r="B173" t="str">
            <v>Massa PVA</v>
          </cell>
          <cell r="C173" t="str">
            <v>kg</v>
          </cell>
          <cell r="D173">
            <v>0.372</v>
          </cell>
          <cell r="E173">
            <v>0.34100000000000003</v>
          </cell>
        </row>
        <row r="174">
          <cell r="A174">
            <v>603</v>
          </cell>
          <cell r="B174" t="str">
            <v>Massa a óleo</v>
          </cell>
          <cell r="C174" t="str">
            <v>kg</v>
          </cell>
          <cell r="D174">
            <v>3.6480000000000001</v>
          </cell>
          <cell r="E174">
            <v>3.3440000000000003</v>
          </cell>
        </row>
        <row r="175">
          <cell r="A175">
            <v>604</v>
          </cell>
          <cell r="B175" t="str">
            <v>Tinta látex Suvinil</v>
          </cell>
          <cell r="C175" t="str">
            <v>l</v>
          </cell>
          <cell r="D175">
            <v>8.52</v>
          </cell>
          <cell r="E175">
            <v>7.8100000000000005</v>
          </cell>
        </row>
        <row r="176">
          <cell r="A176">
            <v>605</v>
          </cell>
          <cell r="B176" t="str">
            <v>Tinta Texturada acrílica</v>
          </cell>
          <cell r="C176" t="str">
            <v>l</v>
          </cell>
          <cell r="D176">
            <v>12.6</v>
          </cell>
          <cell r="E176">
            <v>11.55</v>
          </cell>
        </row>
        <row r="177">
          <cell r="A177">
            <v>606</v>
          </cell>
          <cell r="B177" t="str">
            <v>Líquido selador</v>
          </cell>
          <cell r="C177" t="str">
            <v>l</v>
          </cell>
          <cell r="D177">
            <v>5.76</v>
          </cell>
          <cell r="E177">
            <v>5.28</v>
          </cell>
        </row>
        <row r="178">
          <cell r="A178">
            <v>607</v>
          </cell>
          <cell r="B178" t="str">
            <v>Verniz para madeira com filtro</v>
          </cell>
          <cell r="C178" t="str">
            <v>l</v>
          </cell>
          <cell r="D178">
            <v>9.36</v>
          </cell>
          <cell r="E178">
            <v>8.58</v>
          </cell>
        </row>
        <row r="179">
          <cell r="A179">
            <v>608</v>
          </cell>
          <cell r="B179" t="str">
            <v xml:space="preserve">Tinta esmalte </v>
          </cell>
          <cell r="C179" t="str">
            <v>l</v>
          </cell>
          <cell r="D179">
            <v>12.360000000000001</v>
          </cell>
          <cell r="E179">
            <v>11.330000000000002</v>
          </cell>
        </row>
        <row r="180">
          <cell r="A180">
            <v>609</v>
          </cell>
          <cell r="B180" t="str">
            <v>Fundo para madeira</v>
          </cell>
          <cell r="C180" t="str">
            <v>l</v>
          </cell>
          <cell r="D180">
            <v>12.360000000000001</v>
          </cell>
          <cell r="E180">
            <v>11.330000000000002</v>
          </cell>
        </row>
        <row r="182">
          <cell r="A182">
            <v>7000</v>
          </cell>
          <cell r="B182" t="str">
            <v>FERRAGENS</v>
          </cell>
        </row>
        <row r="183">
          <cell r="A183">
            <v>710</v>
          </cell>
          <cell r="B183" t="str">
            <v>Pino aço cravado (pino e fincapino)</v>
          </cell>
          <cell r="C183" t="str">
            <v>un</v>
          </cell>
          <cell r="D183">
            <v>0.32</v>
          </cell>
          <cell r="E183">
            <v>0.35200000000000004</v>
          </cell>
        </row>
        <row r="184">
          <cell r="A184">
            <v>750</v>
          </cell>
          <cell r="B184" t="str">
            <v xml:space="preserve">Dobradiça 21/2" </v>
          </cell>
          <cell r="C184" t="str">
            <v>un</v>
          </cell>
          <cell r="D184">
            <v>0.8</v>
          </cell>
          <cell r="E184">
            <v>0.88000000000000012</v>
          </cell>
        </row>
        <row r="185">
          <cell r="A185">
            <v>760</v>
          </cell>
          <cell r="B185" t="str">
            <v>Fechadura interna tipo alavanca</v>
          </cell>
          <cell r="C185" t="str">
            <v>un</v>
          </cell>
          <cell r="D185">
            <v>17.3</v>
          </cell>
          <cell r="E185">
            <v>19.03</v>
          </cell>
        </row>
        <row r="186">
          <cell r="A186">
            <v>762</v>
          </cell>
          <cell r="B186" t="str">
            <v>Fechadura externa tipo bola</v>
          </cell>
          <cell r="C186" t="str">
            <v>un</v>
          </cell>
          <cell r="D186">
            <v>21.3</v>
          </cell>
          <cell r="E186">
            <v>23.430000000000003</v>
          </cell>
        </row>
        <row r="187">
          <cell r="A187">
            <v>764</v>
          </cell>
          <cell r="B187" t="str">
            <v>Fechadura para banheiro</v>
          </cell>
          <cell r="C187" t="str">
            <v>un</v>
          </cell>
          <cell r="D187">
            <v>17.3</v>
          </cell>
          <cell r="E187">
            <v>19.03</v>
          </cell>
        </row>
        <row r="189">
          <cell r="A189">
            <v>8000</v>
          </cell>
          <cell r="B189" t="str">
            <v>MATERIAIS ELÉTRICOS E HIDRÁULICOS</v>
          </cell>
        </row>
        <row r="190">
          <cell r="A190">
            <v>801</v>
          </cell>
          <cell r="B190" t="str">
            <v>Poste padrão</v>
          </cell>
          <cell r="C190" t="str">
            <v>un</v>
          </cell>
          <cell r="D190">
            <v>312</v>
          </cell>
          <cell r="E190">
            <v>286</v>
          </cell>
        </row>
        <row r="191">
          <cell r="A191">
            <v>805</v>
          </cell>
          <cell r="B191" t="str">
            <v>Disjuntor tripolar 70A</v>
          </cell>
          <cell r="C191" t="str">
            <v>peça</v>
          </cell>
          <cell r="D191">
            <v>42</v>
          </cell>
          <cell r="E191">
            <v>38.5</v>
          </cell>
        </row>
        <row r="192">
          <cell r="A192">
            <v>807</v>
          </cell>
          <cell r="B192" t="str">
            <v>Chave trifásica simples</v>
          </cell>
          <cell r="C192" t="str">
            <v>peça</v>
          </cell>
          <cell r="D192">
            <v>45.6</v>
          </cell>
          <cell r="E192">
            <v>41.800000000000004</v>
          </cell>
        </row>
        <row r="193">
          <cell r="A193">
            <v>810</v>
          </cell>
          <cell r="B193" t="str">
            <v>Eletroduto PVC rígido 3"</v>
          </cell>
          <cell r="C193" t="str">
            <v>vara</v>
          </cell>
          <cell r="D193">
            <v>30</v>
          </cell>
          <cell r="E193">
            <v>27.500000000000004</v>
          </cell>
        </row>
        <row r="194">
          <cell r="A194">
            <v>812</v>
          </cell>
          <cell r="B194" t="str">
            <v>Eletroduto PVC rígido 3/4"</v>
          </cell>
          <cell r="C194" t="str">
            <v>vara</v>
          </cell>
          <cell r="D194">
            <v>2.7720000000000002</v>
          </cell>
          <cell r="E194">
            <v>2.5410000000000004</v>
          </cell>
        </row>
        <row r="195">
          <cell r="A195">
            <v>815</v>
          </cell>
          <cell r="B195" t="str">
            <v>Curva p/ eletroduto PVC 3"</v>
          </cell>
          <cell r="C195" t="str">
            <v>peça</v>
          </cell>
          <cell r="D195">
            <v>7.6800000000000006</v>
          </cell>
          <cell r="E195">
            <v>7.0400000000000009</v>
          </cell>
        </row>
        <row r="196">
          <cell r="A196">
            <v>817</v>
          </cell>
          <cell r="B196" t="str">
            <v>Luva p/ eletroduto PVC 3"</v>
          </cell>
          <cell r="C196" t="str">
            <v>peça</v>
          </cell>
          <cell r="D196">
            <v>5.8800000000000008</v>
          </cell>
          <cell r="E196">
            <v>5.3900000000000006</v>
          </cell>
        </row>
        <row r="197">
          <cell r="A197">
            <v>820</v>
          </cell>
          <cell r="B197" t="str">
            <v>Lâmpada incandescente 100W</v>
          </cell>
          <cell r="C197" t="str">
            <v>unid.</v>
          </cell>
          <cell r="D197">
            <v>1.38</v>
          </cell>
          <cell r="E197">
            <v>1.2649999999999999</v>
          </cell>
        </row>
        <row r="198">
          <cell r="A198">
            <v>830</v>
          </cell>
          <cell r="B198" t="str">
            <v>Tomada tripolar</v>
          </cell>
          <cell r="C198" t="str">
            <v>peça</v>
          </cell>
          <cell r="D198">
            <v>8.0400000000000009</v>
          </cell>
          <cell r="E198">
            <v>7.370000000000001</v>
          </cell>
        </row>
        <row r="199">
          <cell r="A199">
            <v>840</v>
          </cell>
          <cell r="B199" t="str">
            <v>Cabo 16,0mm2</v>
          </cell>
          <cell r="C199" t="str">
            <v>metro</v>
          </cell>
          <cell r="D199">
            <v>1.68</v>
          </cell>
          <cell r="E199">
            <v>1.54</v>
          </cell>
        </row>
        <row r="207">
          <cell r="A207">
            <v>9000</v>
          </cell>
          <cell r="B207" t="str">
            <v>EQUIPAMENTOS / FERRAMENTAS</v>
          </cell>
        </row>
        <row r="208">
          <cell r="A208">
            <v>902</v>
          </cell>
          <cell r="B208" t="str">
            <v>Retro escavadeira</v>
          </cell>
          <cell r="C208" t="str">
            <v>h</v>
          </cell>
          <cell r="D208">
            <v>60</v>
          </cell>
          <cell r="E208">
            <v>55.000000000000007</v>
          </cell>
        </row>
        <row r="209">
          <cell r="A209">
            <v>904</v>
          </cell>
          <cell r="B209" t="str">
            <v>Caminhão basculante</v>
          </cell>
          <cell r="C209" t="str">
            <v>h</v>
          </cell>
          <cell r="D209">
            <v>45</v>
          </cell>
          <cell r="E209">
            <v>41.25</v>
          </cell>
        </row>
        <row r="210">
          <cell r="A210">
            <v>906</v>
          </cell>
          <cell r="B210" t="str">
            <v>Caminhão carroceria</v>
          </cell>
          <cell r="C210" t="str">
            <v>h</v>
          </cell>
          <cell r="D210">
            <v>45</v>
          </cell>
          <cell r="E210">
            <v>41.25</v>
          </cell>
        </row>
        <row r="211">
          <cell r="A211">
            <v>912</v>
          </cell>
          <cell r="B211" t="str">
            <v>Betoneira</v>
          </cell>
          <cell r="C211" t="str">
            <v>h</v>
          </cell>
          <cell r="D211">
            <v>0.68399999999999994</v>
          </cell>
          <cell r="E211">
            <v>0.627</v>
          </cell>
        </row>
        <row r="212">
          <cell r="A212">
            <v>920</v>
          </cell>
          <cell r="B212" t="str">
            <v>Andaime fachadeiro tipo catraca</v>
          </cell>
          <cell r="C212" t="str">
            <v>mês</v>
          </cell>
          <cell r="D212">
            <v>72</v>
          </cell>
          <cell r="E212">
            <v>66</v>
          </cell>
        </row>
        <row r="213">
          <cell r="A213">
            <v>922</v>
          </cell>
          <cell r="B213" t="str">
            <v>Andaime tubular</v>
          </cell>
          <cell r="C213" t="str">
            <v>metro/mês</v>
          </cell>
          <cell r="D213">
            <v>5.6639999999999997</v>
          </cell>
          <cell r="E213">
            <v>5.1920000000000002</v>
          </cell>
        </row>
        <row r="214">
          <cell r="A214">
            <v>924</v>
          </cell>
          <cell r="B214" t="str">
            <v>Escoramento metálico</v>
          </cell>
          <cell r="C214" t="str">
            <v>m2/dia</v>
          </cell>
          <cell r="D214">
            <v>0.26400000000000001</v>
          </cell>
          <cell r="E214">
            <v>0.24200000000000002</v>
          </cell>
        </row>
        <row r="215">
          <cell r="A215">
            <v>926</v>
          </cell>
          <cell r="B215" t="str">
            <v>Forma metálica</v>
          </cell>
          <cell r="C215" t="str">
            <v>m2</v>
          </cell>
          <cell r="D215">
            <v>0</v>
          </cell>
          <cell r="E215">
            <v>0</v>
          </cell>
        </row>
        <row r="216">
          <cell r="A216">
            <v>930</v>
          </cell>
          <cell r="B216" t="str">
            <v>Serra circular</v>
          </cell>
          <cell r="C216" t="str">
            <v>h</v>
          </cell>
          <cell r="D216">
            <v>0.68399999999999994</v>
          </cell>
          <cell r="E216">
            <v>0.627</v>
          </cell>
        </row>
        <row r="217">
          <cell r="A217">
            <v>932</v>
          </cell>
          <cell r="B217" t="str">
            <v>Vibrador com mangote</v>
          </cell>
          <cell r="C217" t="str">
            <v>mês</v>
          </cell>
          <cell r="D217">
            <v>84</v>
          </cell>
          <cell r="E217">
            <v>77</v>
          </cell>
        </row>
        <row r="218">
          <cell r="A218">
            <v>934</v>
          </cell>
          <cell r="B218" t="str">
            <v>Serra policorte</v>
          </cell>
          <cell r="C218" t="str">
            <v>h</v>
          </cell>
          <cell r="D218">
            <v>0.68399999999999994</v>
          </cell>
          <cell r="E218">
            <v>0.627</v>
          </cell>
        </row>
        <row r="219">
          <cell r="A219">
            <v>936</v>
          </cell>
          <cell r="B219" t="str">
            <v>Guincho coluna</v>
          </cell>
          <cell r="C219" t="str">
            <v>mês</v>
          </cell>
          <cell r="D219">
            <v>84</v>
          </cell>
          <cell r="E219">
            <v>77</v>
          </cell>
        </row>
        <row r="220">
          <cell r="A220">
            <v>938</v>
          </cell>
          <cell r="B220" t="str">
            <v>Condutor de entulho</v>
          </cell>
          <cell r="C220" t="str">
            <v>mês</v>
          </cell>
          <cell r="D220">
            <v>9.6</v>
          </cell>
          <cell r="E220">
            <v>8.8000000000000007</v>
          </cell>
        </row>
        <row r="221">
          <cell r="A221">
            <v>940</v>
          </cell>
          <cell r="B221" t="str">
            <v>Martelete pneumático</v>
          </cell>
          <cell r="C221" t="str">
            <v>h</v>
          </cell>
          <cell r="D221">
            <v>0</v>
          </cell>
        </row>
        <row r="222">
          <cell r="A222">
            <v>942</v>
          </cell>
          <cell r="B222" t="str">
            <v>Compressor</v>
          </cell>
          <cell r="C222" t="str">
            <v>h</v>
          </cell>
          <cell r="D222">
            <v>0</v>
          </cell>
        </row>
        <row r="224">
          <cell r="A224" t="str">
            <v>SUBCOMPOSIÇÕES</v>
          </cell>
        </row>
        <row r="225">
          <cell r="A225">
            <v>30158</v>
          </cell>
          <cell r="B225" t="str">
            <v>reaterro apiloado de valas</v>
          </cell>
          <cell r="C225" t="str">
            <v>m³</v>
          </cell>
          <cell r="D225">
            <v>11.55</v>
          </cell>
        </row>
        <row r="226">
          <cell r="A226">
            <v>30201</v>
          </cell>
          <cell r="B226" t="str">
            <v>escavação manual até 1,5m</v>
          </cell>
          <cell r="C226" t="str">
            <v>m³</v>
          </cell>
          <cell r="D226">
            <v>8.3800000000000008</v>
          </cell>
        </row>
        <row r="227">
          <cell r="A227">
            <v>40801</v>
          </cell>
          <cell r="B227" t="str">
            <v>AREIA seca peneirada</v>
          </cell>
          <cell r="C227" t="str">
            <v>m³</v>
          </cell>
          <cell r="D227">
            <v>44.46</v>
          </cell>
        </row>
        <row r="228">
          <cell r="A228">
            <v>40803</v>
          </cell>
          <cell r="B228" t="str">
            <v>CAL em pasta peneirada e pura</v>
          </cell>
          <cell r="C228" t="str">
            <v>m³</v>
          </cell>
          <cell r="D228">
            <v>111.74</v>
          </cell>
        </row>
        <row r="229">
          <cell r="A229">
            <v>40839</v>
          </cell>
          <cell r="B229" t="str">
            <v>ARGAMASSA de cimento e areia peneirada 1:3</v>
          </cell>
          <cell r="C229" t="str">
            <v>m³</v>
          </cell>
          <cell r="D229">
            <v>215.98</v>
          </cell>
        </row>
        <row r="230">
          <cell r="A230">
            <v>40927</v>
          </cell>
          <cell r="B230" t="str">
            <v>ARGAMASSA cimento, cal e areia peneirada 1:1:6</v>
          </cell>
          <cell r="C230" t="str">
            <v>m³</v>
          </cell>
          <cell r="D230">
            <v>165.02</v>
          </cell>
        </row>
        <row r="231">
          <cell r="A231">
            <v>50301</v>
          </cell>
          <cell r="B231" t="str">
            <v>forma em tábua de pinho p/fundação reaprov. 5x</v>
          </cell>
          <cell r="C231" t="str">
            <v>m²</v>
          </cell>
          <cell r="D231">
            <v>14.64</v>
          </cell>
        </row>
        <row r="232">
          <cell r="A232">
            <v>50302</v>
          </cell>
          <cell r="B232" t="str">
            <v>forma em tábua de pinho p/fundação sem reaproveitamento</v>
          </cell>
          <cell r="C232" t="str">
            <v>m²</v>
          </cell>
          <cell r="D232">
            <v>27.93</v>
          </cell>
        </row>
        <row r="233">
          <cell r="A233">
            <v>50403</v>
          </cell>
          <cell r="B233" t="str">
            <v>armadura CA-50 média 6,3 a 10mm (1/4 a 3/8")</v>
          </cell>
          <cell r="C233" t="str">
            <v>kg</v>
          </cell>
          <cell r="D233">
            <v>2.4</v>
          </cell>
        </row>
        <row r="234">
          <cell r="A234">
            <v>50405</v>
          </cell>
          <cell r="B234" t="str">
            <v>armadura CA-60 fina 3,4 a 6mm</v>
          </cell>
          <cell r="C234" t="str">
            <v>kg</v>
          </cell>
          <cell r="D234">
            <v>3.58</v>
          </cell>
        </row>
        <row r="235">
          <cell r="A235">
            <v>50505</v>
          </cell>
          <cell r="B235" t="str">
            <v>concreto estrutural fck=15MPa</v>
          </cell>
          <cell r="C235" t="str">
            <v>m³</v>
          </cell>
          <cell r="D235">
            <v>147.19</v>
          </cell>
        </row>
        <row r="236">
          <cell r="A236">
            <v>50515</v>
          </cell>
          <cell r="B236" t="str">
            <v>lançamento e aplicação de concreto em fundação</v>
          </cell>
          <cell r="C236" t="str">
            <v>m³</v>
          </cell>
          <cell r="D236">
            <v>21.58</v>
          </cell>
        </row>
        <row r="237">
          <cell r="A237">
            <v>60409</v>
          </cell>
          <cell r="B237" t="str">
            <v>concreto para laje de piso</v>
          </cell>
          <cell r="C237" t="str">
            <v>m³</v>
          </cell>
          <cell r="D237">
            <v>139.24</v>
          </cell>
        </row>
        <row r="238">
          <cell r="A238">
            <v>60411</v>
          </cell>
          <cell r="B238" t="str">
            <v>Lançamento de concreto em estruturas</v>
          </cell>
          <cell r="C238" t="str">
            <v>m³</v>
          </cell>
          <cell r="D238">
            <v>29.87</v>
          </cell>
        </row>
        <row r="239">
          <cell r="A239">
            <v>70153</v>
          </cell>
          <cell r="B239" t="str">
            <v>alvenaria com blocos de concreto 10x20x40</v>
          </cell>
          <cell r="C239" t="str">
            <v>m²</v>
          </cell>
          <cell r="D239">
            <v>12.86</v>
          </cell>
        </row>
        <row r="240">
          <cell r="A240" t="str">
            <v>S50500</v>
          </cell>
          <cell r="B240" t="str">
            <v>Baldrame concreto armado 15x30cm</v>
          </cell>
          <cell r="C240" t="str">
            <v>ml</v>
          </cell>
          <cell r="D240">
            <v>28.31</v>
          </cell>
        </row>
        <row r="241">
          <cell r="A241" t="str">
            <v>S50505</v>
          </cell>
          <cell r="B241" t="str">
            <v>Baldrame em blocos de concreto 15x20cm</v>
          </cell>
          <cell r="C241" t="str">
            <v>ml</v>
          </cell>
          <cell r="D241">
            <v>20.149999999999999</v>
          </cell>
        </row>
        <row r="242">
          <cell r="A242" t="str">
            <v>S50510</v>
          </cell>
          <cell r="B242" t="str">
            <v>laje de piso não estrutural e=7cm</v>
          </cell>
          <cell r="C242" t="str">
            <v>m2</v>
          </cell>
          <cell r="D242">
            <v>13.08</v>
          </cell>
        </row>
        <row r="243">
          <cell r="A243">
            <v>110408</v>
          </cell>
          <cell r="B243" t="str">
            <v>Cobertura em telha de fibrocimento</v>
          </cell>
          <cell r="C243" t="str">
            <v>m²</v>
          </cell>
          <cell r="D243">
            <v>8.82</v>
          </cell>
        </row>
        <row r="244">
          <cell r="A244">
            <v>160209</v>
          </cell>
          <cell r="B244" t="str">
            <v>Emboço com argamassa mista 1:1:6</v>
          </cell>
          <cell r="C244" t="str">
            <v>m²</v>
          </cell>
          <cell r="D244">
            <v>7.67</v>
          </cell>
        </row>
        <row r="245">
          <cell r="A245">
            <v>170202</v>
          </cell>
          <cell r="B245" t="str">
            <v>regularização de bases e=6cm</v>
          </cell>
          <cell r="C245" t="str">
            <v>m²</v>
          </cell>
          <cell r="D245">
            <v>14.42</v>
          </cell>
        </row>
        <row r="246">
          <cell r="A246" t="str">
            <v>S170202</v>
          </cell>
          <cell r="B246" t="str">
            <v>regulariação de bases e=3cm</v>
          </cell>
          <cell r="C246" t="str">
            <v>m²</v>
          </cell>
          <cell r="D246">
            <v>7.94</v>
          </cell>
        </row>
        <row r="247">
          <cell r="A247">
            <v>200205</v>
          </cell>
          <cell r="B247" t="str">
            <v>Pintura PVA de paredes internas 3 demãos</v>
          </cell>
          <cell r="C247" t="str">
            <v>m²</v>
          </cell>
          <cell r="D247">
            <v>5.37</v>
          </cell>
        </row>
        <row r="248">
          <cell r="A248">
            <v>200602</v>
          </cell>
          <cell r="B248" t="str">
            <v>Pintura a óleo em esquadrias metálicas 2 demãos</v>
          </cell>
          <cell r="C248" t="str">
            <v>m²</v>
          </cell>
          <cell r="D248">
            <v>8.17</v>
          </cell>
        </row>
        <row r="249">
          <cell r="A249">
            <v>500001</v>
          </cell>
          <cell r="B249" t="str">
            <v>Concreto para pisos 13,5 Mpa</v>
          </cell>
          <cell r="C249" t="str">
            <v>m³</v>
          </cell>
          <cell r="D249">
            <v>147.46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NORÁRIOS"/>
      <sheetName val="Plan1"/>
      <sheetName val="BDI"/>
      <sheetName val="ORÇAMENTO"/>
      <sheetName val="CRONOGRAMA"/>
    </sheetNames>
    <sheetDataSet>
      <sheetData sheetId="0"/>
      <sheetData sheetId="1" refreshError="1">
        <row r="3">
          <cell r="E3" t="str">
            <v>Selecionar</v>
          </cell>
        </row>
        <row r="4">
          <cell r="E4" t="str">
            <v>Item 01</v>
          </cell>
        </row>
        <row r="5">
          <cell r="E5" t="str">
            <v>Item 02</v>
          </cell>
        </row>
      </sheetData>
      <sheetData sheetId="2"/>
      <sheetData sheetId="3"/>
      <sheetData sheetId="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2.7"/>
      <sheetName val="Plan1"/>
      <sheetName val="Plan2"/>
      <sheetName val="Plan3"/>
      <sheetName val="Plan 2_7"/>
      <sheetName val="reforma"/>
      <sheetName val="a.2- resumo"/>
      <sheetName val="16-equip."/>
      <sheetName val="17-moi"/>
      <sheetName val="Planilha Original"/>
      <sheetName val="planilha"/>
    </sheetNames>
    <sheetDataSet>
      <sheetData sheetId="0">
        <row r="4">
          <cell r="A4" t="str">
            <v>DESCRIÇÃO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"/>
      <sheetName val="MATERIAL"/>
      <sheetName val="COMPOSIÇÃO"/>
      <sheetName val="CAPA -1"/>
      <sheetName val="Replan"/>
      <sheetName val="Planilha de Custo"/>
      <sheetName val="Anexos"/>
      <sheetName val="MEDICAO"/>
      <sheetName val="BASE 5E"/>
      <sheetName val="PLANILHA"/>
      <sheetName val="TOTAL"/>
      <sheetName val="(2,5 X1,5) PRIORIDADE 1 "/>
      <sheetName val="(2,5x1,5) PRIORIDADE 2 "/>
      <sheetName val="(2,5x1,5) PRIORIDADE 3 "/>
      <sheetName val="(1,5x1,5)"/>
      <sheetName val="NVSD8 002 01 - rev1 - ADUTORA D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"/>
      <sheetName val="MATERIAL"/>
      <sheetName val="COMPOSIÇÃO"/>
      <sheetName val="PLANILHA"/>
      <sheetName val="Planilha de Custo"/>
      <sheetName val="ADMI_25.01"/>
      <sheetName val="Replan"/>
      <sheetName val="Resumo"/>
      <sheetName val="NVSD8 002 01 - ADUTORA DE ÁGUA "/>
      <sheetName val="Serviços Águ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 e Medição"/>
      <sheetName val="RESUMO"/>
      <sheetName val="MEMORIAL"/>
    </sheetNames>
    <sheetDataSet>
      <sheetData sheetId="0" refreshError="1"/>
      <sheetData sheetId="1">
        <row r="2">
          <cell r="M2">
            <v>1</v>
          </cell>
        </row>
      </sheetData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_ORCA "/>
      <sheetName val="CRONOGRAMA"/>
      <sheetName val="PLAN_FORN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"/>
      <sheetName val="resumo"/>
      <sheetName val="ORCAMENTO"/>
      <sheetName val="ADMI_25.01"/>
      <sheetName val="ITEM 25 - ADIMINS. LOCAL"/>
      <sheetName val="20.01-04-EL_SP_SON_SEG"/>
      <sheetName val="20.05 - HS"/>
      <sheetName val="20.06-INC"/>
      <sheetName val="20.07- GLP"/>
      <sheetName val="ITEM 22.01 SINALIZACAO"/>
    </sheetNames>
    <sheetDataSet>
      <sheetData sheetId="0"/>
      <sheetData sheetId="1"/>
      <sheetData sheetId="2"/>
      <sheetData sheetId="3" refreshError="1">
        <row r="48">
          <cell r="G48">
            <v>306106.84999999998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nda"/>
      <sheetName val="Plan1"/>
      <sheetName val="Resumo"/>
      <sheetName val="BAIXO GUANDU ITAIMBE"/>
      <sheetName val="cff1"/>
      <sheetName val="ITAIMBE ITAGUACU"/>
      <sheetName val="cff2"/>
      <sheetName val="BAIXO GUANDU AIMORES"/>
      <sheetName val="Tudo"/>
      <sheetName val="cff3"/>
      <sheetName val="abc ápia"/>
      <sheetName val="abc órgão"/>
      <sheetName val="consolida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Áreas"/>
      <sheetName val="Espec.HB fl. 01"/>
      <sheetName val="Espec.HB fl. 02"/>
      <sheetName val="Espec.HB fl. 03"/>
      <sheetName val="Espec.HB fl. 04"/>
      <sheetName val="QCI"/>
      <sheetName val="FRE "/>
      <sheetName val="Especificação CASAS"/>
      <sheetName val="Espelho-Hab 61 (T+1B)"/>
      <sheetName val="Habitaçao Unit (T+1B)"/>
      <sheetName val="Compo. Anexo I"/>
      <sheetName val="Orç.Hab. Unit (T+1B)"/>
      <sheetName val="Orç.Hab. Total (T+1B)"/>
      <sheetName val="Espelho-Admini (T+1B)"/>
      <sheetName val="Admin Local (T+1B)"/>
      <sheetName val="Espelho-Infra"/>
      <sheetName val="Orç. Infra estrutura"/>
      <sheetName val="Mem Infra Manacá"/>
      <sheetName val="Composição BDI 01"/>
      <sheetName val="Cronog-hab"/>
      <sheetName val="Cronog-infra estrutura"/>
      <sheetName val="Cronog-Global"/>
      <sheetName val="RAE-CASA 01"/>
      <sheetName val="PLS-CASA"/>
      <sheetName val="PLS-INFRA"/>
      <sheetName val="Medição-GLOBAL-PAR"/>
      <sheetName val="RAE-CASA 02"/>
      <sheetName val="RAE-EQ-INFRA"/>
      <sheetName val="RAE-FOTOS"/>
      <sheetName val="memorial"/>
      <sheetName val="refor out. 2001 - bdi=20% ajust"/>
      <sheetName val="re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8">
          <cell r="AM248" t="str">
            <v xml:space="preserve">RM (Região Metropolitana) de SP, RJ e DF </v>
          </cell>
        </row>
        <row r="249">
          <cell r="AM249" t="str">
            <v>Demais RM, RIDE/DF e municípios com mais de 500 mil habitantes</v>
          </cell>
        </row>
        <row r="250">
          <cell r="AM250" t="str">
            <v>Demais municípios.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P"/>
      <sheetName val="Curva S - Fisico"/>
      <sheetName val="Curva S - Financeira"/>
      <sheetName val="Gauss Civil"/>
    </sheetNames>
    <sheetDataSet>
      <sheetData sheetId="0"/>
      <sheetData sheetId="1"/>
      <sheetData sheetId="2"/>
      <sheetData sheetId="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MATERIAIS"/>
      <sheetName val="TABELA"/>
      <sheetName val="SERVIÇOS"/>
      <sheetName val="ESPELHO  "/>
      <sheetName val="Módulo1"/>
      <sheetName val="PLANILHA DE QUANT. E CUSTOS A"/>
      <sheetName val="Replan"/>
      <sheetName val="Rede de Distribuição de Água"/>
      <sheetName val="Resumo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TABELA RECURSOS"/>
      <sheetName val="CPU BÁSICA"/>
      <sheetName val="CPU BÁSICA 2"/>
      <sheetName val="CPU BÁSICA 1"/>
      <sheetName val="AUX 30 CONCRETO 35 MPa"/>
      <sheetName val="AUX 29 CHAMINÉ PV H = 1,00"/>
      <sheetName val="AUX 28 LASTRO DE SEIXO"/>
      <sheetName val="AUX 27 ESCAVAÇÃO MANUAL"/>
      <sheetName val="AUX 26 CONFECÇÃO SUPORTE "/>
      <sheetName val="AUX 25 CONFECÇÃO PLACA"/>
      <sheetName val="AUX 24 GUIA DE MADEIRA"/>
      <sheetName val="AUX 23 CONF TUBO 60"/>
      <sheetName val="AUX 22 ARGAMASSA 14"/>
      <sheetName val="AUX 21 ARGAMASSA 13"/>
      <sheetName val="AUX 20 AÇO CA 25"/>
      <sheetName val="AUX 19 AÇO CA 50"/>
      <sheetName val="AUX 18 AÇO CA 60"/>
      <sheetName val="AUX 17 CONCRETO CICLÓPICO 12"/>
      <sheetName val="AUX 16 CONCRETO 18 MPa TUBOS"/>
      <sheetName val="AUX 15 CONCRETO 25 MPa"/>
      <sheetName val="AUX 14 CONCRETO 20 MPa"/>
      <sheetName val="AUX 13 CONCRETO 15 MPa"/>
      <sheetName val="AUX 12 CONC 12 MPa"/>
      <sheetName val="AUX 11 CONCRETO 10 MPa"/>
      <sheetName val="AUX 10 FORMA COMP PLASTIIFCA"/>
      <sheetName val="AUX 09 FORMA COMUM"/>
      <sheetName val="AUX 08 USINAGEM CBUQ"/>
      <sheetName val="AUX 07 ESCAV CARGA JAZIDA"/>
      <sheetName val="AUX 06 EXPURGO JAZIDA"/>
      <sheetName val="AUX 05 LIMPEZA JAZIDA"/>
      <sheetName val="AUX 04 ALVENARIA DE TIJOLO"/>
      <sheetName val="AUX 03 FORNEC AÇO CA 60"/>
      <sheetName val="AUX 02 FORNEC AÇO CA 50"/>
      <sheetName val="AUX 01 FORNEC AÇO CA 25"/>
      <sheetName val="8.13 ARBUSTOS"/>
      <sheetName val="8.12 FORN IMPL PLACA SINAL"/>
      <sheetName val="8.11 PINTURA DE FAIXA"/>
      <sheetName val="8.10 FORNEC CAP-20"/>
      <sheetName val="8.9 FORNEC RR-2C"/>
      <sheetName val="8.8 FORNEC CM-30"/>
      <sheetName val="8.7TRANSPORTE MATERIAL JAZIDA"/>
      <sheetName val="8.6 CBUQ CAPA ROLAMENTO"/>
      <sheetName val="8.5 PINTURA LIGAÇÃO"/>
      <sheetName val="8.4 IMPRIMAÇÃO"/>
      <sheetName val="8.3 BASE"/>
      <sheetName val="8.2 SUBASE"/>
      <sheetName val="8.1 REGULARIZAÇÃO"/>
      <sheetName val="7.2 Instal eletrica"/>
      <sheetName val="6.5.4 Poste tubo galv.com lumin"/>
      <sheetName val="6.5.3 GUARDA RODAS"/>
      <sheetName val="6.5.2 GUARDA CORPO"/>
      <sheetName val="6.5.1 LAJE TRANSIÇÃO"/>
      <sheetName val="6.4.2.1 CIMBRAMNETO"/>
      <sheetName val="6.2.3 CONCRETO fck = 25,0 MPa"/>
      <sheetName val="6.1.2 PONTE SERVIÇO"/>
      <sheetName val="6.1.1 ESTACA PRE MOLD 30x30"/>
      <sheetName val="5.14 MANTA GEOTEXTIL (2)"/>
      <sheetName val="5.13 CAMADA DE AREIA"/>
      <sheetName val="5.12 CAMADA DE SEIXO"/>
      <sheetName val="5.11 GUARDA CORPO METALICO"/>
      <sheetName val="5.10 PASSEIO DE TIJOLO CERÂMICO"/>
      <sheetName val="5.9 CAMADA ENCH PASSEIO"/>
      <sheetName val="5.8 BANCO ARGAMASSA ARMADA"/>
      <sheetName val="5.7 GRAMA EM PLACA"/>
      <sheetName val="5.6 TERRA VEGETAL"/>
      <sheetName val="5.5 ESCOR DESCONTIUO VALA"/>
      <sheetName val="5.4 BOCA DE LOBO "/>
      <sheetName val="5.3 CX PASSAGEM TUBO 60"/>
      <sheetName val="5.2 MEIO FIO C SARJETA"/>
      <sheetName val="5.1 TUBULAÇÃO D=0,60 M"/>
      <sheetName val="4.2.6 JUNTA DILAT FUNGENBAND"/>
      <sheetName val="4.2.5 CONCRETO fck = 20,0 MPa"/>
      <sheetName val="4.2.4 AÇO CA 50"/>
      <sheetName val="4.2.3 FORMA"/>
      <sheetName val="4.2.2 LASTRO CONC MAGRO 10 MPa"/>
      <sheetName val="4.2.1 ESCAV MANUAL"/>
      <sheetName val="4.1.7 REATERRO MANUAL DE VALA"/>
      <sheetName val="4.1.6 MANTA GEOTEXTIL"/>
      <sheetName val="4.1.5 ESCAV MEC VALA"/>
      <sheetName val="4.1.4 PLACA PRE MOLDADA (2)"/>
      <sheetName val="4.1.3 PLACA PRE MOLDADA"/>
      <sheetName val="4.1.2 ESTACA PRE MOLDADA 20x20"/>
      <sheetName val="4.1.1 ESTACA PRE MOLDADA 25x25"/>
      <sheetName val="3.8 ESGOTAMENTO COM BOMBA"/>
      <sheetName val="3.7.3 COMPACTAÇÃO 100%"/>
      <sheetName val="3.6 MOMENTO TRANSP MAT 1a "/>
      <sheetName val="3.5 ESCAV MAT 1A CATEGORIA"/>
      <sheetName val="3.4 MOMENTO TRANSPORTE MAT AGUA"/>
      <sheetName val="3.3 ESCAV MAT COM AGUA"/>
      <sheetName val="3.2 EXEC ENSECADEIRA"/>
      <sheetName val="3.1 DESMATAMENTO MANUAL"/>
      <sheetName val="2.5  TRANSPORTE MAT REMOÇÃO"/>
      <sheetName val="2.4 REMOÇÃO DE ENTULHO"/>
      <sheetName val="2.3 DEMOL REM CONC ARMADO"/>
      <sheetName val="2.2 DEM REM ESTRUTURA MADEIRA"/>
      <sheetName val="2.1 REMANEJ FAMÍLIA"/>
      <sheetName val="1.5 Projeto executivo"/>
      <sheetName val="1.4 PLACA SINALIZAÇÃO"/>
      <sheetName val="1.3 LOC TOPOGRÁFICA"/>
      <sheetName val="1.2 Instal canteiro obras"/>
      <sheetName val=" 1.1 Mobilização e desmob "/>
      <sheetName val="Plan1"/>
      <sheetName val="planilha de quant. e custos a"/>
      <sheetName val="planilha de quant_ e custos a"/>
      <sheetName val="Etapa Única"/>
      <sheetName val="cálculo de áreas"/>
      <sheetName val="contrato"/>
      <sheetName val="Drenagem"/>
      <sheetName val="memorial"/>
      <sheetName val="38"/>
    </sheetNames>
    <sheetDataSet>
      <sheetData sheetId="0"/>
      <sheetData sheetId="1">
        <row r="1">
          <cell r="G1" t="str">
            <v>BDI</v>
          </cell>
        </row>
        <row r="2">
          <cell r="C2" t="str">
            <v>Custo Unitário da Mão-de-obra</v>
          </cell>
          <cell r="G2">
            <v>0.23899999999999999</v>
          </cell>
        </row>
        <row r="3">
          <cell r="A3" t="str">
            <v>Item</v>
          </cell>
          <cell r="B3" t="str">
            <v>Código</v>
          </cell>
          <cell r="C3" t="str">
            <v>Denominação</v>
          </cell>
          <cell r="D3" t="str">
            <v>Valor mensal</v>
          </cell>
          <cell r="E3" t="str">
            <v>Encargos</v>
          </cell>
          <cell r="F3" t="str">
            <v>Custo Unitário</v>
          </cell>
          <cell r="G3" t="str">
            <v>Encargos sociais</v>
          </cell>
        </row>
        <row r="4">
          <cell r="A4">
            <v>1</v>
          </cell>
          <cell r="C4" t="str">
            <v>Salário Minimo</v>
          </cell>
          <cell r="D4">
            <v>300</v>
          </cell>
          <cell r="E4">
            <v>378.9</v>
          </cell>
          <cell r="F4">
            <v>3.0859000000000001</v>
          </cell>
          <cell r="G4">
            <v>1.2629999999999999</v>
          </cell>
        </row>
        <row r="5">
          <cell r="A5">
            <v>2</v>
          </cell>
          <cell r="B5" t="str">
            <v>T301</v>
          </cell>
          <cell r="C5" t="str">
            <v>MOTORISTA VEÍCULO LEVE</v>
          </cell>
          <cell r="D5">
            <v>870</v>
          </cell>
          <cell r="E5">
            <v>1098.81</v>
          </cell>
          <cell r="F5">
            <v>8.9490999999999996</v>
          </cell>
        </row>
        <row r="6">
          <cell r="A6">
            <v>3</v>
          </cell>
          <cell r="B6">
            <v>7302</v>
          </cell>
          <cell r="C6" t="str">
            <v>MOTORISTA DE CAMINHÃO</v>
          </cell>
          <cell r="D6">
            <v>960</v>
          </cell>
          <cell r="E6">
            <v>1212.48</v>
          </cell>
          <cell r="F6">
            <v>9.8749000000000002</v>
          </cell>
          <cell r="G6" t="str">
            <v>GRUPO 1</v>
          </cell>
        </row>
        <row r="7">
          <cell r="A7">
            <v>4</v>
          </cell>
          <cell r="B7" t="str">
            <v>T303</v>
          </cell>
          <cell r="C7" t="str">
            <v>MOTORISTA DE VEÍCULO ESPECIAL</v>
          </cell>
          <cell r="D7">
            <v>1020</v>
          </cell>
          <cell r="E7">
            <v>1288.26</v>
          </cell>
          <cell r="F7">
            <v>10.492100000000001</v>
          </cell>
          <cell r="G7" t="str">
            <v>GRUPO 2</v>
          </cell>
        </row>
        <row r="8">
          <cell r="A8">
            <v>5</v>
          </cell>
          <cell r="B8" t="str">
            <v>T311</v>
          </cell>
          <cell r="C8" t="str">
            <v>OPERADOR DE EQUIPAMENTO LEVE 1</v>
          </cell>
          <cell r="D8">
            <v>720</v>
          </cell>
          <cell r="E8">
            <v>909.36</v>
          </cell>
          <cell r="F8">
            <v>7.4062000000000001</v>
          </cell>
          <cell r="G8" t="str">
            <v>GRUPO 3</v>
          </cell>
        </row>
        <row r="9">
          <cell r="A9">
            <v>6</v>
          </cell>
          <cell r="B9" t="str">
            <v>T312</v>
          </cell>
          <cell r="C9" t="str">
            <v>OPERADOR DE EQUIPAMENTO LEVE 2</v>
          </cell>
          <cell r="D9">
            <v>810</v>
          </cell>
          <cell r="E9">
            <v>1023.03</v>
          </cell>
          <cell r="F9">
            <v>8.3320000000000007</v>
          </cell>
        </row>
        <row r="10">
          <cell r="A10">
            <v>7</v>
          </cell>
          <cell r="B10" t="str">
            <v>T313</v>
          </cell>
          <cell r="C10" t="str">
            <v>OPERADOR DE EQUIP. PESADO</v>
          </cell>
          <cell r="D10">
            <v>1050</v>
          </cell>
          <cell r="E10">
            <v>1326.15</v>
          </cell>
          <cell r="F10">
            <v>10.800700000000001</v>
          </cell>
        </row>
        <row r="11">
          <cell r="A11">
            <v>8</v>
          </cell>
          <cell r="B11" t="str">
            <v>T314</v>
          </cell>
          <cell r="C11" t="str">
            <v>OPERADOR DE EQUIP. ESPECIAL</v>
          </cell>
          <cell r="D11">
            <v>1110</v>
          </cell>
          <cell r="E11">
            <v>1401.93</v>
          </cell>
          <cell r="F11">
            <v>11.417899999999999</v>
          </cell>
        </row>
        <row r="12">
          <cell r="A12">
            <v>9</v>
          </cell>
          <cell r="B12" t="str">
            <v>T401</v>
          </cell>
          <cell r="C12" t="str">
            <v>PRÉ-MARCADOR</v>
          </cell>
          <cell r="D12">
            <v>1110</v>
          </cell>
          <cell r="E12">
            <v>1401.93</v>
          </cell>
          <cell r="F12">
            <v>11.417899999999999</v>
          </cell>
        </row>
        <row r="13">
          <cell r="A13">
            <v>10</v>
          </cell>
          <cell r="C13" t="str">
            <v>ASSISTENTE SOCIAL</v>
          </cell>
          <cell r="D13">
            <v>2100</v>
          </cell>
          <cell r="E13">
            <v>2652.3</v>
          </cell>
          <cell r="F13">
            <v>21.601400000000002</v>
          </cell>
        </row>
        <row r="14">
          <cell r="A14">
            <v>11</v>
          </cell>
          <cell r="B14" t="str">
            <v>T501</v>
          </cell>
          <cell r="C14" t="str">
            <v xml:space="preserve">ENCARREGADO DE TURMA </v>
          </cell>
          <cell r="D14">
            <v>1110</v>
          </cell>
          <cell r="E14">
            <v>1401.93</v>
          </cell>
          <cell r="F14">
            <v>11.417899999999999</v>
          </cell>
        </row>
        <row r="15">
          <cell r="A15">
            <v>12</v>
          </cell>
          <cell r="B15" t="str">
            <v>T511</v>
          </cell>
          <cell r="C15" t="str">
            <v>ENCARREGADO DE PAVIMENTAÇÃO</v>
          </cell>
          <cell r="D15">
            <v>2100</v>
          </cell>
          <cell r="E15">
            <v>2652.3</v>
          </cell>
          <cell r="F15">
            <v>21.601400000000002</v>
          </cell>
        </row>
        <row r="16">
          <cell r="A16">
            <v>13</v>
          </cell>
          <cell r="B16" t="str">
            <v>T512</v>
          </cell>
          <cell r="C16" t="str">
            <v>ENCARREGADO DE BRITAGEM</v>
          </cell>
          <cell r="D16">
            <v>2100</v>
          </cell>
          <cell r="E16">
            <v>2652.3</v>
          </cell>
          <cell r="F16">
            <v>21.601400000000002</v>
          </cell>
        </row>
        <row r="17">
          <cell r="A17">
            <v>14</v>
          </cell>
          <cell r="C17" t="str">
            <v>TOPOGRAFO</v>
          </cell>
          <cell r="D17">
            <v>1230</v>
          </cell>
          <cell r="E17">
            <v>1553.49</v>
          </cell>
          <cell r="F17">
            <v>12.652200000000001</v>
          </cell>
        </row>
        <row r="18">
          <cell r="A18">
            <v>15</v>
          </cell>
          <cell r="B18" t="str">
            <v>T602</v>
          </cell>
          <cell r="C18" t="str">
            <v>MONTADOR</v>
          </cell>
          <cell r="D18">
            <v>780</v>
          </cell>
          <cell r="E18">
            <v>985.14</v>
          </cell>
          <cell r="F18">
            <v>8.0234000000000005</v>
          </cell>
        </row>
        <row r="19">
          <cell r="A19">
            <v>16</v>
          </cell>
          <cell r="B19" t="str">
            <v>T603</v>
          </cell>
          <cell r="C19" t="str">
            <v>CARPINTEIRO</v>
          </cell>
          <cell r="D19">
            <v>780</v>
          </cell>
          <cell r="E19">
            <v>985.14</v>
          </cell>
          <cell r="F19">
            <v>8.0234000000000005</v>
          </cell>
        </row>
        <row r="20">
          <cell r="A20">
            <v>17</v>
          </cell>
          <cell r="B20" t="str">
            <v>T604</v>
          </cell>
          <cell r="C20" t="str">
            <v>PEDREIRO</v>
          </cell>
          <cell r="D20">
            <v>780</v>
          </cell>
          <cell r="E20">
            <v>985.14</v>
          </cell>
          <cell r="F20">
            <v>8.0234000000000005</v>
          </cell>
        </row>
        <row r="21">
          <cell r="A21">
            <v>18</v>
          </cell>
          <cell r="B21" t="str">
            <v>T605</v>
          </cell>
          <cell r="C21" t="str">
            <v>ARMADOR</v>
          </cell>
          <cell r="D21">
            <v>780</v>
          </cell>
          <cell r="E21">
            <v>985.14</v>
          </cell>
          <cell r="F21">
            <v>8.0234000000000005</v>
          </cell>
        </row>
        <row r="22">
          <cell r="A22">
            <v>19</v>
          </cell>
          <cell r="B22" t="str">
            <v>T606</v>
          </cell>
          <cell r="C22" t="str">
            <v>FERREIRO</v>
          </cell>
          <cell r="D22">
            <v>780</v>
          </cell>
          <cell r="E22">
            <v>985.14</v>
          </cell>
          <cell r="F22">
            <v>8.0234000000000005</v>
          </cell>
        </row>
        <row r="23">
          <cell r="A23">
            <v>20</v>
          </cell>
          <cell r="B23" t="str">
            <v>T607</v>
          </cell>
          <cell r="C23" t="str">
            <v>PINTOR</v>
          </cell>
          <cell r="D23">
            <v>780</v>
          </cell>
          <cell r="E23">
            <v>985.14</v>
          </cell>
          <cell r="F23">
            <v>8.0234000000000005</v>
          </cell>
        </row>
        <row r="24">
          <cell r="A24">
            <v>21</v>
          </cell>
          <cell r="B24" t="str">
            <v>T608</v>
          </cell>
          <cell r="C24" t="str">
            <v>SOLDADOR</v>
          </cell>
          <cell r="D24">
            <v>780</v>
          </cell>
          <cell r="E24">
            <v>985.14</v>
          </cell>
          <cell r="F24">
            <v>8.0234000000000005</v>
          </cell>
        </row>
        <row r="25">
          <cell r="A25">
            <v>22</v>
          </cell>
          <cell r="B25" t="str">
            <v>T610</v>
          </cell>
          <cell r="C25" t="str">
            <v>SERRALHEIRO</v>
          </cell>
          <cell r="D25">
            <v>780</v>
          </cell>
          <cell r="E25">
            <v>985.14</v>
          </cell>
          <cell r="F25">
            <v>8.0234000000000005</v>
          </cell>
        </row>
        <row r="26">
          <cell r="A26">
            <v>23</v>
          </cell>
          <cell r="B26" t="str">
            <v>T701</v>
          </cell>
          <cell r="C26" t="str">
            <v>SERVENTE</v>
          </cell>
          <cell r="D26">
            <v>570</v>
          </cell>
          <cell r="E26">
            <v>719.91</v>
          </cell>
          <cell r="F26">
            <v>5.8632</v>
          </cell>
        </row>
        <row r="27">
          <cell r="A27">
            <v>24</v>
          </cell>
          <cell r="B27" t="str">
            <v>T702</v>
          </cell>
          <cell r="C27" t="str">
            <v>AJUDANTE</v>
          </cell>
          <cell r="D27">
            <v>630</v>
          </cell>
          <cell r="E27">
            <v>795.69</v>
          </cell>
          <cell r="F27">
            <v>6.4804000000000004</v>
          </cell>
        </row>
        <row r="28">
          <cell r="A28">
            <v>25</v>
          </cell>
          <cell r="C28" t="str">
            <v>ELETRICISTA</v>
          </cell>
          <cell r="D28">
            <v>780</v>
          </cell>
          <cell r="E28">
            <v>985.14</v>
          </cell>
          <cell r="F28">
            <v>8.0234000000000005</v>
          </cell>
        </row>
        <row r="29">
          <cell r="A29">
            <v>26</v>
          </cell>
          <cell r="C29" t="str">
            <v>ADIC. M.O. - FERRAMENTAS</v>
          </cell>
          <cell r="F29">
            <v>0.15509999999999999</v>
          </cell>
        </row>
        <row r="30">
          <cell r="A30">
            <v>27</v>
          </cell>
          <cell r="C30" t="str">
            <v>ADIC. M.O. - FERRAMENTAS</v>
          </cell>
          <cell r="F30">
            <v>0.2051</v>
          </cell>
        </row>
        <row r="32">
          <cell r="C32" t="str">
            <v>Custo Horário de Equipamentos</v>
          </cell>
        </row>
        <row r="33">
          <cell r="A33" t="str">
            <v>Item</v>
          </cell>
          <cell r="B33" t="str">
            <v>Código</v>
          </cell>
          <cell r="C33" t="str">
            <v>Equipamento</v>
          </cell>
          <cell r="D33" t="str">
            <v>Aquisição</v>
          </cell>
          <cell r="E33" t="str">
            <v>Improdutivo</v>
          </cell>
          <cell r="F33" t="str">
            <v>Operativo</v>
          </cell>
        </row>
        <row r="34">
          <cell r="A34">
            <v>30</v>
          </cell>
          <cell r="B34" t="str">
            <v>E001</v>
          </cell>
          <cell r="C34" t="str">
            <v>TRATOR DE ESTEIRA NH 7D (67 kW)</v>
          </cell>
          <cell r="E34">
            <v>10.800700000000001</v>
          </cell>
          <cell r="F34">
            <v>105.14709999999999</v>
          </cell>
        </row>
        <row r="35">
          <cell r="A35">
            <v>31</v>
          </cell>
          <cell r="B35" t="str">
            <v>E002</v>
          </cell>
          <cell r="C35" t="str">
            <v>TRATOR DE ESTEIRA CAT D6M (106 KW)</v>
          </cell>
          <cell r="E35">
            <v>10.800700000000001</v>
          </cell>
          <cell r="F35">
            <v>183.96770000000001</v>
          </cell>
        </row>
        <row r="36">
          <cell r="A36">
            <v>32</v>
          </cell>
          <cell r="B36" t="str">
            <v>E003</v>
          </cell>
          <cell r="C36" t="str">
            <v>TRATOR DE ESTEIRA CAT D8R (228 kW)</v>
          </cell>
          <cell r="E36">
            <v>10.800700000000001</v>
          </cell>
          <cell r="F36">
            <v>355.20600000000002</v>
          </cell>
        </row>
        <row r="37">
          <cell r="A37">
            <v>33</v>
          </cell>
          <cell r="B37" t="str">
            <v>E006</v>
          </cell>
          <cell r="C37" t="str">
            <v>MOTONIVELADORA CAT 120H (100 kW)</v>
          </cell>
          <cell r="E37">
            <v>11.417899999999999</v>
          </cell>
          <cell r="F37">
            <v>124.56229999999999</v>
          </cell>
        </row>
        <row r="38">
          <cell r="A38">
            <v>34</v>
          </cell>
          <cell r="B38" t="str">
            <v>E007</v>
          </cell>
          <cell r="C38" t="str">
            <v>TRATOR AGRÍCOLA M F-292/4 (77 kW)</v>
          </cell>
          <cell r="E38">
            <v>8.3320000000000007</v>
          </cell>
          <cell r="F38">
            <v>66.749700000000004</v>
          </cell>
        </row>
        <row r="39">
          <cell r="A39">
            <v>35</v>
          </cell>
          <cell r="B39" t="str">
            <v>E009</v>
          </cell>
          <cell r="C39" t="str">
            <v>CARREGAD. PNEUS CAT  924G  1,80 M3 ( 89 kW)</v>
          </cell>
          <cell r="E39">
            <v>10.800700000000001</v>
          </cell>
          <cell r="F39">
            <v>102.96259999999999</v>
          </cell>
        </row>
        <row r="40">
          <cell r="A40">
            <v>36</v>
          </cell>
          <cell r="B40" t="str">
            <v>E010</v>
          </cell>
          <cell r="C40" t="str">
            <v>CARREGAD. PNEUS CAT 950G 2,90 M3 (135 kW)</v>
          </cell>
          <cell r="E40">
            <v>10.800700000000001</v>
          </cell>
          <cell r="F40">
            <v>167.08199999999999</v>
          </cell>
        </row>
        <row r="41">
          <cell r="A41">
            <v>37</v>
          </cell>
          <cell r="B41" t="str">
            <v>E011</v>
          </cell>
          <cell r="C41" t="str">
            <v>RETROESCAVADEIRA MF-86HF (57 kW)</v>
          </cell>
          <cell r="E41">
            <v>10.800700000000001</v>
          </cell>
          <cell r="F41">
            <v>55.758699999999997</v>
          </cell>
        </row>
        <row r="42">
          <cell r="A42">
            <v>38</v>
          </cell>
          <cell r="B42" t="str">
            <v>E013</v>
          </cell>
          <cell r="C42" t="str">
            <v>ROLO COMP PÉ CARNEIRO CA-25-PD  (85 kW)</v>
          </cell>
          <cell r="E42">
            <v>8.3320000000000007</v>
          </cell>
          <cell r="F42">
            <v>112.70350000000001</v>
          </cell>
        </row>
        <row r="43">
          <cell r="A43">
            <v>43</v>
          </cell>
          <cell r="B43" t="str">
            <v>E062</v>
          </cell>
          <cell r="C43" t="str">
            <v>ESCAVADEIRA HIDR. CAT 330CL (182 kW)</v>
          </cell>
          <cell r="E43">
            <v>11.417899999999999</v>
          </cell>
          <cell r="F43">
            <v>257.74020000000002</v>
          </cell>
        </row>
        <row r="44">
          <cell r="A44">
            <v>44</v>
          </cell>
          <cell r="B44" t="str">
            <v>E063</v>
          </cell>
          <cell r="C44" t="str">
            <v>ESCAVADEIRA HIDR. CAT 320CL (102 kW)</v>
          </cell>
          <cell r="E44">
            <v>11.417899999999999</v>
          </cell>
          <cell r="F44">
            <v>157.3682</v>
          </cell>
        </row>
        <row r="45">
          <cell r="A45">
            <v>47</v>
          </cell>
          <cell r="B45" t="str">
            <v>E101</v>
          </cell>
          <cell r="C45" t="str">
            <v>GRADE DE DISCOS GA 24 x 24</v>
          </cell>
          <cell r="E45">
            <v>0</v>
          </cell>
          <cell r="F45">
            <v>2.4575999999999998</v>
          </cell>
        </row>
        <row r="46">
          <cell r="A46">
            <v>48</v>
          </cell>
          <cell r="B46" t="str">
            <v>E102</v>
          </cell>
          <cell r="C46" t="str">
            <v>ROLO COMP TANDEM CC-422C (93 kW)</v>
          </cell>
          <cell r="E46">
            <v>8.3320000000000007</v>
          </cell>
          <cell r="F46">
            <v>132.7011</v>
          </cell>
        </row>
        <row r="47">
          <cell r="A47">
            <v>51</v>
          </cell>
          <cell r="B47" t="str">
            <v>E105</v>
          </cell>
          <cell r="C47" t="str">
            <v>ROLO COMP PNEUS SP 8000  (97 kW)</v>
          </cell>
          <cell r="E47">
            <v>8.3320000000000007</v>
          </cell>
          <cell r="F47">
            <v>111.97880000000001</v>
          </cell>
        </row>
        <row r="48">
          <cell r="A48">
            <v>55</v>
          </cell>
          <cell r="B48" t="str">
            <v>E107</v>
          </cell>
          <cell r="C48" t="str">
            <v>VASSOURA MECÂNICA REBOCÁVEL</v>
          </cell>
          <cell r="E48">
            <v>0</v>
          </cell>
          <cell r="F48">
            <v>4.0309999999999997</v>
          </cell>
        </row>
        <row r="49">
          <cell r="A49">
            <v>56</v>
          </cell>
          <cell r="B49" t="str">
            <v>E110</v>
          </cell>
          <cell r="C49" t="str">
            <v>TANQUE ESTOCAGEM DE ASFALTO 20.000 L</v>
          </cell>
          <cell r="E49">
            <v>0</v>
          </cell>
          <cell r="F49">
            <v>4.1859999999999999</v>
          </cell>
        </row>
        <row r="50">
          <cell r="A50">
            <v>57</v>
          </cell>
          <cell r="B50" t="str">
            <v>E111</v>
          </cell>
          <cell r="C50" t="str">
            <v>EQUIP. DISTR. ASFALTO S/ CAMINHÃO (150 kW)</v>
          </cell>
          <cell r="E50">
            <v>9.8749000000000002</v>
          </cell>
          <cell r="F50">
            <v>98.639300000000006</v>
          </cell>
        </row>
        <row r="51">
          <cell r="A51">
            <v>58</v>
          </cell>
          <cell r="B51" t="str">
            <v>E112</v>
          </cell>
          <cell r="C51" t="str">
            <v>AQUECEDOR DE FLUÍDO TÉRMICO</v>
          </cell>
          <cell r="E51">
            <v>0</v>
          </cell>
          <cell r="F51">
            <v>21.924800000000001</v>
          </cell>
        </row>
        <row r="52">
          <cell r="A52">
            <v>74</v>
          </cell>
          <cell r="B52" t="str">
            <v>E139</v>
          </cell>
          <cell r="C52" t="str">
            <v>ROLO COMP VIBRO LISO CA-25D  (86 kW)</v>
          </cell>
          <cell r="E52">
            <v>8.3320000000000007</v>
          </cell>
          <cell r="F52">
            <v>111.0277</v>
          </cell>
        </row>
        <row r="53">
          <cell r="A53">
            <v>75</v>
          </cell>
          <cell r="B53" t="str">
            <v>E147</v>
          </cell>
          <cell r="C53" t="str">
            <v>USINA ASFÁLTO A QUENTE 90/120 T/H (188 kW)</v>
          </cell>
          <cell r="E53">
            <v>11.417899999999999</v>
          </cell>
          <cell r="F53">
            <v>200.3177</v>
          </cell>
        </row>
        <row r="54">
          <cell r="A54">
            <v>76</v>
          </cell>
          <cell r="B54" t="str">
            <v>E149</v>
          </cell>
          <cell r="C54" t="str">
            <v>VIBRO-ACAB. ASFÁLTO VDA-600BM (74 kW)</v>
          </cell>
          <cell r="E54">
            <v>11.417899999999999</v>
          </cell>
          <cell r="F54">
            <v>134.78290000000001</v>
          </cell>
        </row>
        <row r="55">
          <cell r="A55">
            <v>85</v>
          </cell>
          <cell r="B55" t="str">
            <v>E202</v>
          </cell>
          <cell r="C55" t="str">
            <v>COMPRESSOR DE AR 400 PCM (89 kW)</v>
          </cell>
          <cell r="E55">
            <v>8.3320000000000007</v>
          </cell>
          <cell r="F55">
            <v>63.345700000000001</v>
          </cell>
        </row>
        <row r="56">
          <cell r="A56">
            <v>86</v>
          </cell>
          <cell r="B56" t="str">
            <v>E208</v>
          </cell>
          <cell r="C56" t="str">
            <v>COMPRESSOR DE AR 200 PCM (58 kW)</v>
          </cell>
          <cell r="E56">
            <v>8.3320000000000007</v>
          </cell>
          <cell r="F56">
            <v>47.635599999999997</v>
          </cell>
        </row>
        <row r="57">
          <cell r="A57">
            <v>92</v>
          </cell>
          <cell r="B57" t="str">
            <v>E211</v>
          </cell>
          <cell r="C57" t="str">
            <v>MAQUINA P/ PINTURA (2 kW)</v>
          </cell>
          <cell r="E57">
            <v>0</v>
          </cell>
          <cell r="F57">
            <v>0.9577</v>
          </cell>
        </row>
        <row r="58">
          <cell r="A58">
            <v>93</v>
          </cell>
          <cell r="B58" t="str">
            <v>E210</v>
          </cell>
          <cell r="C58" t="str">
            <v>MARTELETE - ROMPEDOR 33 kg</v>
          </cell>
          <cell r="E58">
            <v>7.4062000000000001</v>
          </cell>
          <cell r="F58">
            <v>9.7596000000000007</v>
          </cell>
        </row>
        <row r="59">
          <cell r="A59">
            <v>94</v>
          </cell>
          <cell r="B59" t="str">
            <v>E302</v>
          </cell>
          <cell r="C59" t="str">
            <v>BETONEIRA - 320 L (4 kW)</v>
          </cell>
          <cell r="E59">
            <v>8.3320000000000007</v>
          </cell>
          <cell r="F59">
            <v>9.9809000000000001</v>
          </cell>
        </row>
        <row r="60">
          <cell r="A60">
            <v>98</v>
          </cell>
          <cell r="B60" t="str">
            <v>E303</v>
          </cell>
          <cell r="C60" t="str">
            <v>BETONEIRA - 750 L (9 kW)</v>
          </cell>
          <cell r="E60">
            <v>8.3320000000000007</v>
          </cell>
          <cell r="F60">
            <v>12.4125</v>
          </cell>
        </row>
        <row r="61">
          <cell r="A61">
            <v>99</v>
          </cell>
          <cell r="B61" t="str">
            <v>E304</v>
          </cell>
          <cell r="C61" t="str">
            <v>TRANSP. MANUAL - CARRINHO DE MÃO 80 L</v>
          </cell>
          <cell r="E61">
            <v>0</v>
          </cell>
          <cell r="F61">
            <v>0.13339999999999999</v>
          </cell>
        </row>
        <row r="62">
          <cell r="A62">
            <v>101</v>
          </cell>
          <cell r="B62" t="str">
            <v>E305</v>
          </cell>
          <cell r="C62" t="str">
            <v>TRANSP. MANUAL - GERICA 180 L</v>
          </cell>
          <cell r="E62">
            <v>0</v>
          </cell>
          <cell r="F62">
            <v>0.23350000000000001</v>
          </cell>
        </row>
        <row r="63">
          <cell r="A63">
            <v>103</v>
          </cell>
          <cell r="B63" t="str">
            <v>E306</v>
          </cell>
          <cell r="C63" t="str">
            <v>VIBRADOR DE CONC. - DE IMERSÃO (2 kW)</v>
          </cell>
          <cell r="E63">
            <v>7.4062000000000001</v>
          </cell>
          <cell r="F63">
            <v>8.8386999999999993</v>
          </cell>
        </row>
        <row r="64">
          <cell r="A64">
            <v>104</v>
          </cell>
          <cell r="B64" t="str">
            <v>E310</v>
          </cell>
          <cell r="C64" t="str">
            <v>FAB.PRÉ-MOLD CONC TUBOS D=0,60 M (2 kW)</v>
          </cell>
          <cell r="E64">
            <v>0</v>
          </cell>
          <cell r="F64">
            <v>7.3996000000000004</v>
          </cell>
        </row>
        <row r="65">
          <cell r="A65">
            <v>105</v>
          </cell>
          <cell r="B65" t="str">
            <v>E311</v>
          </cell>
          <cell r="C65" t="str">
            <v>FAB PRÉ-MOLD CONC TUBOS D=0,80 M (2 kW)</v>
          </cell>
          <cell r="E65">
            <v>0</v>
          </cell>
          <cell r="F65">
            <v>7.1071999999999997</v>
          </cell>
        </row>
        <row r="66">
          <cell r="A66">
            <v>106</v>
          </cell>
          <cell r="B66" t="str">
            <v>E312</v>
          </cell>
          <cell r="C66" t="str">
            <v>FAB PRÉ-MOLD CONC TUBOS D=1,00 M (2 kW)</v>
          </cell>
          <cell r="E66">
            <v>0</v>
          </cell>
          <cell r="F66">
            <v>7.4747000000000003</v>
          </cell>
        </row>
        <row r="67">
          <cell r="A67">
            <v>107</v>
          </cell>
          <cell r="B67" t="str">
            <v>E313</v>
          </cell>
          <cell r="C67" t="str">
            <v>FAB PRÉ-MOLD CONC TUBOS D=1,20 M (2 kW)</v>
          </cell>
          <cell r="E67">
            <v>0</v>
          </cell>
          <cell r="F67">
            <v>7.8887</v>
          </cell>
        </row>
        <row r="68">
          <cell r="A68">
            <v>108</v>
          </cell>
          <cell r="B68" t="str">
            <v>E314</v>
          </cell>
          <cell r="C68" t="str">
            <v>FAB PRÉ-MOLD CONC TUBOS D=1,50 M (2 kW)</v>
          </cell>
          <cell r="E68">
            <v>0</v>
          </cell>
          <cell r="F68">
            <v>7.8056999999999999</v>
          </cell>
        </row>
        <row r="69">
          <cell r="A69">
            <v>129</v>
          </cell>
          <cell r="B69" t="str">
            <v>E400</v>
          </cell>
          <cell r="C69" t="str">
            <v>CAMINHÃO BASCULANTE - 5 m3 - 8,8 t (155 kW)</v>
          </cell>
          <cell r="E69">
            <v>9.8749000000000002</v>
          </cell>
          <cell r="F69">
            <v>86.413799999999995</v>
          </cell>
        </row>
        <row r="70">
          <cell r="A70">
            <v>130</v>
          </cell>
          <cell r="B70" t="str">
            <v>E402</v>
          </cell>
          <cell r="C70" t="str">
            <v>CAMINHÃO CARROCERIA - 15t (170 kW)</v>
          </cell>
          <cell r="E70">
            <v>9.8749000000000002</v>
          </cell>
          <cell r="F70">
            <v>108.3706</v>
          </cell>
        </row>
        <row r="71">
          <cell r="A71">
            <v>131</v>
          </cell>
          <cell r="B71" t="str">
            <v>E403</v>
          </cell>
          <cell r="C71" t="str">
            <v>CAMINHÃO BASCULANTE 6 m3  (150 kW)</v>
          </cell>
          <cell r="E71">
            <v>9.8749000000000002</v>
          </cell>
          <cell r="F71">
            <v>97.9148</v>
          </cell>
        </row>
        <row r="72">
          <cell r="A72">
            <v>135</v>
          </cell>
          <cell r="B72" t="str">
            <v>E407</v>
          </cell>
          <cell r="C72" t="str">
            <v>CAMINHÃO TANQUE 10.000 L (170 kW)</v>
          </cell>
          <cell r="E72">
            <v>9.8749000000000002</v>
          </cell>
          <cell r="F72">
            <v>109.7187</v>
          </cell>
        </row>
        <row r="73">
          <cell r="A73">
            <v>136</v>
          </cell>
          <cell r="B73" t="str">
            <v>E408</v>
          </cell>
          <cell r="C73" t="str">
            <v>CAMINHÃO CARROCERIA - 4t (80 kW)</v>
          </cell>
          <cell r="E73">
            <v>9.8749000000000002</v>
          </cell>
          <cell r="F73">
            <v>54.107700000000001</v>
          </cell>
        </row>
        <row r="74">
          <cell r="A74">
            <v>137</v>
          </cell>
          <cell r="B74" t="str">
            <v>E416</v>
          </cell>
          <cell r="C74" t="str">
            <v>VEÍCULO LEVE - PICK UP (4 X 4) (98 kW)</v>
          </cell>
          <cell r="E74">
            <v>8.9490999999999996</v>
          </cell>
          <cell r="F74">
            <v>45.479300000000002</v>
          </cell>
        </row>
        <row r="75">
          <cell r="A75">
            <v>145</v>
          </cell>
          <cell r="B75" t="str">
            <v>E404</v>
          </cell>
          <cell r="C75" t="str">
            <v>CAMINHÃO BASCULANTE 10 m3 - 15 t (170 kW)</v>
          </cell>
          <cell r="E75">
            <v>9.8749000000000002</v>
          </cell>
          <cell r="F75">
            <v>111.63209999999999</v>
          </cell>
        </row>
        <row r="76">
          <cell r="A76">
            <v>146</v>
          </cell>
          <cell r="B76" t="str">
            <v>E432</v>
          </cell>
          <cell r="C76" t="str">
            <v>CAMINHÃO BASCULANTE 20 t (279 kW)</v>
          </cell>
          <cell r="E76">
            <v>9.8749000000000002</v>
          </cell>
          <cell r="F76">
            <v>166.3605</v>
          </cell>
        </row>
        <row r="77">
          <cell r="A77">
            <v>147</v>
          </cell>
          <cell r="B77" t="str">
            <v>E434</v>
          </cell>
          <cell r="C77" t="str">
            <v>CAMINHÃO CARROC C/ GUINDAUTO (150 kW)</v>
          </cell>
          <cell r="E77">
            <v>9.8749000000000002</v>
          </cell>
          <cell r="F77">
            <v>94.581900000000005</v>
          </cell>
        </row>
        <row r="78">
          <cell r="A78">
            <v>148</v>
          </cell>
        </row>
        <row r="79">
          <cell r="A79">
            <v>150</v>
          </cell>
          <cell r="B79" t="str">
            <v>E501</v>
          </cell>
          <cell r="C79" t="str">
            <v>GRUPO GERADOR 36 / 40 KVA (32 kW)</v>
          </cell>
          <cell r="E79">
            <v>8.3320000000000007</v>
          </cell>
          <cell r="F79">
            <v>33.636000000000003</v>
          </cell>
        </row>
        <row r="80">
          <cell r="A80">
            <v>151</v>
          </cell>
          <cell r="B80" t="str">
            <v>E503</v>
          </cell>
          <cell r="C80" t="str">
            <v>GRUPO GERADOR 164 / 180 KVA (144 kW)</v>
          </cell>
          <cell r="E80">
            <v>8.3320000000000007</v>
          </cell>
          <cell r="F80">
            <v>96.774699999999996</v>
          </cell>
        </row>
        <row r="81">
          <cell r="A81">
            <v>156</v>
          </cell>
          <cell r="B81" t="str">
            <v>E509</v>
          </cell>
          <cell r="C81" t="str">
            <v>GRUPO GERADOR 25,0 / 18,0 KVA (20 kW)</v>
          </cell>
          <cell r="E81">
            <v>8.3320000000000007</v>
          </cell>
          <cell r="F81">
            <v>21.651499999999999</v>
          </cell>
        </row>
        <row r="82">
          <cell r="A82">
            <v>162</v>
          </cell>
          <cell r="B82" t="str">
            <v>E903</v>
          </cell>
          <cell r="C82" t="str">
            <v>BATE-ESTACAS GRAV. 3.500/4.000 KG (160 kW)</v>
          </cell>
          <cell r="E82">
            <v>8.3320000000000007</v>
          </cell>
          <cell r="F82">
            <v>99.670699999999997</v>
          </cell>
        </row>
        <row r="83">
          <cell r="A83">
            <v>163</v>
          </cell>
          <cell r="B83" t="str">
            <v>E904</v>
          </cell>
          <cell r="C83" t="str">
            <v>SERRA CIRCULAR 12" (4 kW)</v>
          </cell>
          <cell r="E83">
            <v>0</v>
          </cell>
          <cell r="F83">
            <v>0.1948</v>
          </cell>
        </row>
        <row r="84">
          <cell r="A84">
            <v>165</v>
          </cell>
          <cell r="B84" t="str">
            <v>E906</v>
          </cell>
          <cell r="C84" t="str">
            <v>SOQUETE VIBRATÓRIO (2 kW)</v>
          </cell>
          <cell r="E84">
            <v>7.4062000000000001</v>
          </cell>
          <cell r="F84">
            <v>13.911199999999999</v>
          </cell>
        </row>
        <row r="85">
          <cell r="A85">
            <v>166</v>
          </cell>
          <cell r="B85" t="str">
            <v>E907</v>
          </cell>
          <cell r="C85" t="str">
            <v>CONJUNTO MOTO-BOMBA (11 kW)</v>
          </cell>
          <cell r="E85">
            <v>0</v>
          </cell>
          <cell r="F85">
            <v>13.8764</v>
          </cell>
        </row>
        <row r="86">
          <cell r="A86">
            <v>167</v>
          </cell>
          <cell r="B86" t="str">
            <v>E908</v>
          </cell>
          <cell r="C86" t="str">
            <v>MÁQUINA PINTURA - DERMAC FAIXAS (44 kW)</v>
          </cell>
          <cell r="E86">
            <v>11.417899999999999</v>
          </cell>
          <cell r="F86">
            <v>65.1999</v>
          </cell>
        </row>
        <row r="87">
          <cell r="A87">
            <v>169</v>
          </cell>
          <cell r="B87" t="str">
            <v>E910</v>
          </cell>
        </row>
        <row r="88">
          <cell r="A88">
            <v>170</v>
          </cell>
          <cell r="B88" t="str">
            <v>E917</v>
          </cell>
          <cell r="C88" t="str">
            <v>MÁQUINA UNIVERSAL CORTE (4 kW)</v>
          </cell>
          <cell r="E88">
            <v>7.4062000000000001</v>
          </cell>
          <cell r="F88">
            <v>11.594900000000001</v>
          </cell>
        </row>
        <row r="89">
          <cell r="A89">
            <v>171</v>
          </cell>
          <cell r="B89" t="str">
            <v>E918</v>
          </cell>
          <cell r="C89" t="str">
            <v>PRENSA EXCÊNTRICA (1 kW)</v>
          </cell>
          <cell r="E89">
            <v>0</v>
          </cell>
          <cell r="F89">
            <v>2.4619</v>
          </cell>
        </row>
        <row r="90">
          <cell r="A90">
            <v>172</v>
          </cell>
          <cell r="B90" t="str">
            <v>E919</v>
          </cell>
          <cell r="C90" t="str">
            <v>GUILHOTINA 8 t (3 kW)</v>
          </cell>
          <cell r="E90">
            <v>0</v>
          </cell>
          <cell r="F90">
            <v>4.2878999999999996</v>
          </cell>
        </row>
        <row r="91">
          <cell r="A91">
            <v>173</v>
          </cell>
          <cell r="B91" t="str">
            <v>E924</v>
          </cell>
          <cell r="C91" t="str">
            <v xml:space="preserve">EQUIP. PARA SOLDA </v>
          </cell>
          <cell r="E91">
            <v>0</v>
          </cell>
          <cell r="F91">
            <v>4.9500000000000002E-2</v>
          </cell>
        </row>
        <row r="93">
          <cell r="C93" t="str">
            <v>Custo Unitário de Materiais</v>
          </cell>
        </row>
        <row r="94">
          <cell r="A94" t="str">
            <v>Item</v>
          </cell>
          <cell r="B94" t="str">
            <v>Código</v>
          </cell>
          <cell r="C94" t="str">
            <v>Material</v>
          </cell>
          <cell r="D94" t="str">
            <v>Und</v>
          </cell>
          <cell r="E94" t="str">
            <v>Preço Unitário</v>
          </cell>
        </row>
        <row r="95">
          <cell r="A95">
            <v>212</v>
          </cell>
          <cell r="B95" t="str">
            <v>AM01</v>
          </cell>
          <cell r="C95" t="str">
            <v>AÇO CA 25 D = 4,2 mm</v>
          </cell>
          <cell r="D95" t="str">
            <v>KG</v>
          </cell>
          <cell r="E95">
            <v>4.4275000000000002</v>
          </cell>
        </row>
        <row r="96">
          <cell r="A96">
            <v>213</v>
          </cell>
          <cell r="B96" t="str">
            <v>AM02</v>
          </cell>
          <cell r="C96" t="str">
            <v>AÇO CA 25 D = 6,3 mm</v>
          </cell>
          <cell r="D96" t="str">
            <v>KG</v>
          </cell>
          <cell r="E96">
            <v>3.9904999999999999</v>
          </cell>
        </row>
        <row r="97">
          <cell r="A97">
            <v>215</v>
          </cell>
          <cell r="B97" t="str">
            <v>AM03</v>
          </cell>
          <cell r="C97" t="str">
            <v>AÇO CA 25 D = 10,0 mm</v>
          </cell>
          <cell r="D97" t="str">
            <v>KG</v>
          </cell>
          <cell r="E97">
            <v>3.3119999999999998</v>
          </cell>
        </row>
        <row r="98">
          <cell r="A98">
            <v>216</v>
          </cell>
          <cell r="B98" t="str">
            <v>AM04</v>
          </cell>
          <cell r="C98" t="str">
            <v>AÇO CA 50 D = 6,3 mm</v>
          </cell>
          <cell r="D98" t="str">
            <v>KG</v>
          </cell>
          <cell r="E98">
            <v>4.1859999999999999</v>
          </cell>
        </row>
        <row r="99">
          <cell r="A99">
            <v>217</v>
          </cell>
          <cell r="B99" t="str">
            <v>AM05</v>
          </cell>
          <cell r="C99" t="str">
            <v>AÇO CA 50 D = 10,0 mm</v>
          </cell>
          <cell r="D99" t="str">
            <v>KG</v>
          </cell>
          <cell r="E99">
            <v>3.4729999999999999</v>
          </cell>
        </row>
        <row r="100">
          <cell r="A100">
            <v>218</v>
          </cell>
          <cell r="B100" t="str">
            <v>AM06</v>
          </cell>
          <cell r="C100" t="str">
            <v>AÇO CA 60 D = 4,2 mm</v>
          </cell>
          <cell r="D100" t="str">
            <v>KG</v>
          </cell>
          <cell r="E100">
            <v>3.9904999999999999</v>
          </cell>
        </row>
        <row r="101">
          <cell r="A101">
            <v>219</v>
          </cell>
          <cell r="B101" t="str">
            <v>AM07</v>
          </cell>
          <cell r="C101" t="str">
            <v>AÇO CA 60 D = 5,0 mm</v>
          </cell>
          <cell r="D101" t="str">
            <v>KG</v>
          </cell>
          <cell r="E101">
            <v>3.8755000000000002</v>
          </cell>
        </row>
        <row r="102">
          <cell r="A102">
            <v>220</v>
          </cell>
          <cell r="B102" t="str">
            <v>AM08</v>
          </cell>
          <cell r="C102" t="str">
            <v>AÇO CA 60 D = 6,0 mm</v>
          </cell>
          <cell r="D102" t="str">
            <v>KG</v>
          </cell>
          <cell r="E102">
            <v>3.8755000000000002</v>
          </cell>
        </row>
        <row r="103">
          <cell r="A103">
            <v>235</v>
          </cell>
          <cell r="C103" t="str">
            <v>Casa padrão PMM</v>
          </cell>
          <cell r="D103" t="str">
            <v>gl</v>
          </cell>
          <cell r="E103">
            <v>8395</v>
          </cell>
        </row>
        <row r="104">
          <cell r="A104">
            <v>236</v>
          </cell>
          <cell r="B104" t="str">
            <v>AM35</v>
          </cell>
          <cell r="C104" t="str">
            <v>SEIXO COMERCIAL</v>
          </cell>
          <cell r="D104" t="str">
            <v>M3</v>
          </cell>
          <cell r="E104">
            <v>97.75</v>
          </cell>
        </row>
        <row r="105">
          <cell r="A105">
            <v>237</v>
          </cell>
          <cell r="B105" t="str">
            <v>M003</v>
          </cell>
          <cell r="C105" t="str">
            <v>ÓLEO COMBUSTÍVEL 1A</v>
          </cell>
          <cell r="D105" t="str">
            <v>L</v>
          </cell>
          <cell r="E105">
            <v>1.3524</v>
          </cell>
        </row>
        <row r="106">
          <cell r="A106">
            <v>238</v>
          </cell>
          <cell r="B106" t="str">
            <v>M101</v>
          </cell>
          <cell r="C106" t="str">
            <v>CIMENTO ASFÁLTICO CAP 20</v>
          </cell>
          <cell r="D106" t="str">
            <v>T</v>
          </cell>
          <cell r="E106">
            <v>2025.7135000000001</v>
          </cell>
        </row>
        <row r="107">
          <cell r="A107">
            <v>239</v>
          </cell>
          <cell r="B107" t="str">
            <v>M103</v>
          </cell>
          <cell r="C107" t="str">
            <v>ASFÁLTO DILUÍDO CM-30</v>
          </cell>
          <cell r="D107" t="str">
            <v>T</v>
          </cell>
          <cell r="E107">
            <v>2715.3915000000002</v>
          </cell>
        </row>
        <row r="108">
          <cell r="A108">
            <v>240</v>
          </cell>
          <cell r="B108" t="str">
            <v>M108</v>
          </cell>
          <cell r="C108" t="str">
            <v>EMULSÃO ASFÁLTICA RR-2C</v>
          </cell>
          <cell r="D108" t="str">
            <v>T</v>
          </cell>
          <cell r="E108">
            <v>1970.2260000000001</v>
          </cell>
        </row>
        <row r="109">
          <cell r="A109">
            <v>241</v>
          </cell>
          <cell r="B109" t="str">
            <v>M202</v>
          </cell>
          <cell r="C109" t="str">
            <v>CIMENTO PORTLAND CP-32</v>
          </cell>
          <cell r="D109" t="str">
            <v>KG</v>
          </cell>
          <cell r="E109">
            <v>0.46</v>
          </cell>
        </row>
        <row r="110">
          <cell r="A110">
            <v>242</v>
          </cell>
          <cell r="B110" t="str">
            <v>M319</v>
          </cell>
          <cell r="C110" t="str">
            <v>ARAME RECOZIDO no. 18</v>
          </cell>
          <cell r="D110" t="str">
            <v>KG</v>
          </cell>
          <cell r="E110">
            <v>5.7039999999999997</v>
          </cell>
        </row>
        <row r="111">
          <cell r="A111">
            <v>243</v>
          </cell>
          <cell r="B111" t="str">
            <v>M320</v>
          </cell>
          <cell r="C111" t="str">
            <v>PREGOS DE FERRO 18x30</v>
          </cell>
          <cell r="D111" t="str">
            <v>KG</v>
          </cell>
          <cell r="E111">
            <v>4.83</v>
          </cell>
        </row>
        <row r="112">
          <cell r="A112">
            <v>255</v>
          </cell>
          <cell r="C112" t="str">
            <v>REDE ELÉTRICA - TUBULAÇOES E CABOS</v>
          </cell>
          <cell r="D112" t="str">
            <v>M</v>
          </cell>
          <cell r="E112">
            <v>97.75</v>
          </cell>
        </row>
        <row r="113">
          <cell r="A113">
            <v>256</v>
          </cell>
          <cell r="C113" t="str">
            <v>POSTE TUBO AÇO GALVANIZADO.H =10,0 m C/ LUMINÁRIA</v>
          </cell>
          <cell r="D113" t="str">
            <v>CJ</v>
          </cell>
          <cell r="E113">
            <v>1801.7708</v>
          </cell>
        </row>
        <row r="114">
          <cell r="A114">
            <v>257</v>
          </cell>
          <cell r="B114" t="str">
            <v>M334</v>
          </cell>
          <cell r="C114" t="str">
            <v>PARAF. ZINCADO C/ FENDA 1 1/2" x 3/16"</v>
          </cell>
          <cell r="D114" t="str">
            <v>UN</v>
          </cell>
          <cell r="E114">
            <v>0.13800000000000001</v>
          </cell>
        </row>
        <row r="115">
          <cell r="A115">
            <v>290</v>
          </cell>
          <cell r="B115" t="str">
            <v>M335</v>
          </cell>
          <cell r="C115" t="str">
            <v>PARAF. ZINCADO FRANCÊS 4" x 5/16"</v>
          </cell>
          <cell r="D115" t="str">
            <v>UN</v>
          </cell>
          <cell r="E115">
            <v>0.59799999999999998</v>
          </cell>
        </row>
        <row r="116">
          <cell r="A116">
            <v>291</v>
          </cell>
          <cell r="B116" t="str">
            <v>M340</v>
          </cell>
          <cell r="C116" t="str">
            <v>TAMPÃO DE FERRO FUNDIDO</v>
          </cell>
          <cell r="D116" t="str">
            <v>UN</v>
          </cell>
          <cell r="E116">
            <v>375.70499999999998</v>
          </cell>
        </row>
        <row r="117">
          <cell r="A117">
            <v>294</v>
          </cell>
          <cell r="B117" t="str">
            <v>M343</v>
          </cell>
          <cell r="C117" t="str">
            <v>DEFENSA METÁLICA SEMI-MALEÁVEL SIMPLES</v>
          </cell>
          <cell r="D117" t="str">
            <v>MOD</v>
          </cell>
          <cell r="E117">
            <v>822.89400000000001</v>
          </cell>
        </row>
        <row r="118">
          <cell r="A118">
            <v>295</v>
          </cell>
          <cell r="C118" t="str">
            <v>CHAPA DE AÇO FINA</v>
          </cell>
          <cell r="D118" t="str">
            <v>M2</v>
          </cell>
          <cell r="E118">
            <v>52.9</v>
          </cell>
        </row>
        <row r="119">
          <cell r="A119">
            <v>300</v>
          </cell>
          <cell r="B119" t="str">
            <v>M398</v>
          </cell>
          <cell r="C119" t="str">
            <v xml:space="preserve">CHAPA DE AÇO </v>
          </cell>
          <cell r="D119" t="str">
            <v>KG</v>
          </cell>
          <cell r="E119">
            <v>4.83</v>
          </cell>
        </row>
        <row r="120">
          <cell r="A120">
            <v>303</v>
          </cell>
          <cell r="B120" t="str">
            <v>M346</v>
          </cell>
          <cell r="C120" t="str">
            <v>CHAPA DE AÇO no. 16 (TRATADA)</v>
          </cell>
          <cell r="D120" t="str">
            <v>M2</v>
          </cell>
          <cell r="E120">
            <v>112.7</v>
          </cell>
        </row>
        <row r="121">
          <cell r="A121">
            <v>304</v>
          </cell>
          <cell r="B121" t="str">
            <v>M401</v>
          </cell>
          <cell r="C121" t="str">
            <v>PONTALETES D=15 cm (TRONCO P/ ESC.)</v>
          </cell>
          <cell r="D121" t="str">
            <v>M</v>
          </cell>
          <cell r="E121">
            <v>1.6214999999999999</v>
          </cell>
        </row>
        <row r="122">
          <cell r="A122">
            <v>305</v>
          </cell>
          <cell r="B122" t="str">
            <v>M402</v>
          </cell>
          <cell r="C122" t="str">
            <v>PONTALETES D=20 cm (TRONCO P/ ESC.)</v>
          </cell>
          <cell r="D122" t="str">
            <v>M</v>
          </cell>
          <cell r="E122">
            <v>1.6214999999999999</v>
          </cell>
        </row>
        <row r="123">
          <cell r="A123">
            <v>306</v>
          </cell>
          <cell r="B123" t="str">
            <v>M409</v>
          </cell>
          <cell r="C123" t="str">
            <v>PRANCHÃO DE 1a 5,0 cm x 30,0 cm</v>
          </cell>
          <cell r="D123" t="str">
            <v>M</v>
          </cell>
          <cell r="E123">
            <v>17.25</v>
          </cell>
        </row>
        <row r="124">
          <cell r="A124">
            <v>308</v>
          </cell>
          <cell r="B124" t="str">
            <v>M410</v>
          </cell>
          <cell r="C124" t="str">
            <v>COMPENSADO RESINADO DE 17 mm</v>
          </cell>
          <cell r="D124" t="str">
            <v>M2</v>
          </cell>
          <cell r="E124">
            <v>17.107399999999998</v>
          </cell>
        </row>
        <row r="125">
          <cell r="A125">
            <v>309</v>
          </cell>
          <cell r="B125" t="str">
            <v>M406</v>
          </cell>
          <cell r="C125" t="str">
            <v>CAIBROS DE 7,5 cm x 7,5 cm</v>
          </cell>
          <cell r="D125" t="str">
            <v>M</v>
          </cell>
          <cell r="E125">
            <v>2.4609999999999999</v>
          </cell>
        </row>
        <row r="126">
          <cell r="A126">
            <v>310</v>
          </cell>
          <cell r="B126" t="str">
            <v>M407</v>
          </cell>
          <cell r="C126" t="str">
            <v>TÁBUA DE 1a 2,5 cm x 15,0 cm</v>
          </cell>
          <cell r="D126" t="str">
            <v>M</v>
          </cell>
          <cell r="E126">
            <v>2.7945000000000002</v>
          </cell>
        </row>
        <row r="127">
          <cell r="A127">
            <v>311</v>
          </cell>
          <cell r="B127" t="str">
            <v>M408</v>
          </cell>
          <cell r="C127" t="str">
            <v>TÁBUA DE 5a 2,5 cm x 30,0 cm</v>
          </cell>
          <cell r="D127" t="str">
            <v>M</v>
          </cell>
          <cell r="E127">
            <v>5.29</v>
          </cell>
        </row>
        <row r="128">
          <cell r="A128">
            <v>312</v>
          </cell>
          <cell r="B128" t="str">
            <v>M411</v>
          </cell>
          <cell r="C128" t="str">
            <v>COMPENSADO PLASTIFICADO DE 17 mm</v>
          </cell>
          <cell r="D128" t="str">
            <v>M2</v>
          </cell>
          <cell r="E128">
            <v>34.422600000000003</v>
          </cell>
        </row>
        <row r="129">
          <cell r="A129">
            <v>313</v>
          </cell>
          <cell r="B129" t="str">
            <v>M412</v>
          </cell>
          <cell r="C129" t="str">
            <v>GASTALHO 10 x 2,0 cm</v>
          </cell>
          <cell r="D129" t="str">
            <v>M</v>
          </cell>
          <cell r="E129">
            <v>1.38</v>
          </cell>
        </row>
        <row r="130">
          <cell r="A130">
            <v>314</v>
          </cell>
          <cell r="B130" t="str">
            <v>M413</v>
          </cell>
          <cell r="C130" t="str">
            <v>GASTALHO 7,5 x 2,5 cm</v>
          </cell>
          <cell r="D130" t="str">
            <v>M</v>
          </cell>
          <cell r="E130">
            <v>1.38</v>
          </cell>
        </row>
        <row r="131">
          <cell r="A131">
            <v>315</v>
          </cell>
          <cell r="B131" t="str">
            <v>M415</v>
          </cell>
          <cell r="C131" t="str">
            <v>TÁBUA 2,5 x 22,5 cm</v>
          </cell>
          <cell r="D131" t="str">
            <v>M</v>
          </cell>
          <cell r="E131">
            <v>4.2089999999999996</v>
          </cell>
        </row>
        <row r="132">
          <cell r="A132">
            <v>316</v>
          </cell>
          <cell r="B132" t="str">
            <v>M414</v>
          </cell>
          <cell r="C132" t="str">
            <v>PRANCHÃO 7,5 x 30,0 cm</v>
          </cell>
          <cell r="D132" t="str">
            <v>M</v>
          </cell>
          <cell r="E132">
            <v>34.5</v>
          </cell>
        </row>
        <row r="133">
          <cell r="A133">
            <v>325</v>
          </cell>
          <cell r="B133" t="str">
            <v>M601</v>
          </cell>
          <cell r="C133" t="str">
            <v>TINTA REFLETIVA ACRÍLICA P/ 2 ANOS</v>
          </cell>
          <cell r="D133" t="str">
            <v>L</v>
          </cell>
          <cell r="E133">
            <v>15.4643</v>
          </cell>
        </row>
        <row r="134">
          <cell r="A134">
            <v>326</v>
          </cell>
          <cell r="B134" t="str">
            <v>M602</v>
          </cell>
          <cell r="C134" t="str">
            <v>ADUBO NPK (4.14.8)</v>
          </cell>
          <cell r="D134" t="str">
            <v>KG</v>
          </cell>
          <cell r="E134">
            <v>0.89700000000000002</v>
          </cell>
        </row>
        <row r="135">
          <cell r="A135">
            <v>327</v>
          </cell>
          <cell r="B135" t="str">
            <v>M603</v>
          </cell>
          <cell r="C135" t="str">
            <v>INSETICIDA</v>
          </cell>
          <cell r="D135" t="str">
            <v>L</v>
          </cell>
          <cell r="E135">
            <v>26.45</v>
          </cell>
        </row>
        <row r="136">
          <cell r="A136">
            <v>328</v>
          </cell>
          <cell r="B136" t="str">
            <v>M604</v>
          </cell>
          <cell r="C136" t="str">
            <v>ADITIVO PLASTIMENT BV-40</v>
          </cell>
          <cell r="D136" t="str">
            <v>KG</v>
          </cell>
          <cell r="E136">
            <v>2.9580000000000002</v>
          </cell>
        </row>
        <row r="137">
          <cell r="A137">
            <v>330</v>
          </cell>
          <cell r="B137" t="str">
            <v>M609</v>
          </cell>
          <cell r="C137" t="str">
            <v>TINTA ESMALTE SINTÉTICO SEMI-FOSCO</v>
          </cell>
          <cell r="D137" t="str">
            <v>L</v>
          </cell>
          <cell r="E137">
            <v>13.409000000000001</v>
          </cell>
        </row>
        <row r="138">
          <cell r="A138">
            <v>331</v>
          </cell>
          <cell r="B138" t="str">
            <v>M611</v>
          </cell>
          <cell r="C138" t="str">
            <v>REDUTOR TIPO 2002 PRIM. QUALIDADE</v>
          </cell>
          <cell r="D138" t="str">
            <v>L</v>
          </cell>
          <cell r="E138">
            <v>8.2225000000000001</v>
          </cell>
        </row>
        <row r="139">
          <cell r="A139">
            <v>332</v>
          </cell>
          <cell r="B139" t="str">
            <v>M615</v>
          </cell>
          <cell r="C139" t="str">
            <v>MICROESFERAS PRE-MIX</v>
          </cell>
          <cell r="D139" t="str">
            <v>KG</v>
          </cell>
          <cell r="E139">
            <v>4.3470000000000004</v>
          </cell>
        </row>
        <row r="140">
          <cell r="A140">
            <v>333</v>
          </cell>
          <cell r="B140" t="str">
            <v>M616</v>
          </cell>
          <cell r="C140" t="str">
            <v>MICROESFERAS DROP-ON</v>
          </cell>
          <cell r="D140" t="str">
            <v>KG</v>
          </cell>
          <cell r="E140">
            <v>4.3470000000000004</v>
          </cell>
        </row>
        <row r="141">
          <cell r="A141">
            <v>344</v>
          </cell>
          <cell r="B141" t="str">
            <v>M621</v>
          </cell>
          <cell r="C141" t="str">
            <v>DESMOLDANTE</v>
          </cell>
          <cell r="D141" t="str">
            <v>KG</v>
          </cell>
          <cell r="E141">
            <v>3.6254</v>
          </cell>
        </row>
        <row r="142">
          <cell r="A142">
            <v>345</v>
          </cell>
          <cell r="B142" t="str">
            <v>M622</v>
          </cell>
          <cell r="C142" t="str">
            <v>Interplast N</v>
          </cell>
          <cell r="D142" t="str">
            <v>kg</v>
          </cell>
          <cell r="E142">
            <v>5.2554999999999996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Indice do Orçamento"/>
      <sheetName val="A.2- RESUMO"/>
      <sheetName val="1-MOD"/>
      <sheetName val="anexo 3 mod"/>
      <sheetName val="13-MAT-FERR"/>
      <sheetName val="14-MAT.SEG "/>
      <sheetName val="15-DIVERSOS"/>
      <sheetName val="16-EQUIP."/>
      <sheetName val="anexo 7 eq"/>
      <sheetName val="17-MOI"/>
      <sheetName val="anexo 4 moi"/>
      <sheetName val="18-CANTEIRO "/>
      <sheetName val="19-TRANSP.PESSOAL"/>
      <sheetName val="20-MOB-DESMOB "/>
      <sheetName val="21-REFEICAO"/>
      <sheetName val="22-VARIOS"/>
      <sheetName val="23-TERCEIROS"/>
      <sheetName val="A- coef definido Serviços"/>
      <sheetName val="A1-coef definido  Terceiros"/>
      <sheetName val="A1-coef defin. Resumo(Ser+Terc)"/>
      <sheetName val="A.3 - CASH_FLOW (4)"/>
      <sheetName val="CURVA-S"/>
      <sheetName val="anexo 1 cro"/>
      <sheetName val="anexo 1 cro (2)"/>
      <sheetName val="A.3 - CASH_FLOW (2)"/>
      <sheetName val="A.3 - CASH_FLOW"/>
      <sheetName val="A.3 - CASH_FLOW (3)"/>
      <sheetName val="A.3 GRAF-CASH-FLOW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 Água"/>
      <sheetName val="QCI - 10-01-06"/>
      <sheetName val="Serviços Esgoto"/>
      <sheetName val="Remanejamento de Famílas"/>
      <sheetName val="Sistema Viário e Drenagem"/>
      <sheetName val="UHB"/>
      <sheetName val="Reflorestamento"/>
      <sheetName val="CEI"/>
      <sheetName val="BAIXO GUANDU ITAIMBE"/>
      <sheetName val="MEMORIAL"/>
      <sheetName val="Replan"/>
      <sheetName val="Rede de Distribuição de Águ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0 - RESUMO"/>
      <sheetName val="11 - FINANCEIRO"/>
      <sheetName val="12 - MEMÓRIA"/>
    </sheetNames>
    <sheetDataSet>
      <sheetData sheetId="0"/>
      <sheetData sheetId="1">
        <row r="16">
          <cell r="B16" t="str">
            <v>CPU-4</v>
          </cell>
          <cell r="C16" t="str">
            <v>Limpeza manual e com jato de alta pressão, inclusive remoção, carga, transporte e descarga dos resíduos em área licenciada</v>
          </cell>
        </row>
        <row r="23">
          <cell r="D23" t="str">
            <v>ms</v>
          </cell>
        </row>
        <row r="37">
          <cell r="B37" t="str">
            <v>Transporte, Movimento de Terra e Destinação</v>
          </cell>
        </row>
      </sheetData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0 - RESUMO"/>
      <sheetName val="11 - FINANCEIRO"/>
      <sheetName val="12 - MEMÓRIA"/>
    </sheetNames>
    <sheetDataSet>
      <sheetData sheetId="0"/>
      <sheetData sheetId="1">
        <row r="6">
          <cell r="C6" t="str">
            <v>Rod. Gether Lopes de Farias</v>
          </cell>
          <cell r="F6" t="str">
            <v>Consórcio Exata-Monjardim</v>
          </cell>
        </row>
        <row r="7">
          <cell r="C7" t="str">
            <v>CONTRATAÇÃO DE EMPRESA PARA EXECUÇÃO DE RECAPEAMENTO ASFÁLTICO E REMANESCENTE DAS OBRAS DE MACRODRENAGEM DO CÓRREGO SÃO SILVANO, MUNICÍPIO DE COLATINA/ES</v>
          </cell>
        </row>
        <row r="14">
          <cell r="B14" t="str">
            <v>Serviços Preliminares</v>
          </cell>
        </row>
        <row r="16">
          <cell r="B16" t="str">
            <v>CPU-4</v>
          </cell>
          <cell r="C16" t="str">
            <v>Limpeza manual e com jato de alta pressão, inclusive remoção, carga, transporte e descarga dos resíduos em área licenciada</v>
          </cell>
        </row>
        <row r="17">
          <cell r="D17" t="str">
            <v>und</v>
          </cell>
        </row>
        <row r="20">
          <cell r="B20" t="str">
            <v>Instalação de Canteiro</v>
          </cell>
        </row>
        <row r="31">
          <cell r="B31" t="str">
            <v>Sinalização de Obra</v>
          </cell>
        </row>
        <row r="37">
          <cell r="B37" t="str">
            <v>Transporte, Movimento de Terra e Destinação</v>
          </cell>
        </row>
        <row r="43">
          <cell r="B43" t="str">
            <v>Recomposição da Rede de Drenagem</v>
          </cell>
        </row>
        <row r="55">
          <cell r="B55" t="str">
            <v>Calçadas e Parque Linear</v>
          </cell>
        </row>
        <row r="56">
          <cell r="B56" t="str">
            <v>Recomposição de Calçadas</v>
          </cell>
        </row>
        <row r="59">
          <cell r="B59" t="str">
            <v>Parque Linear</v>
          </cell>
        </row>
        <row r="70">
          <cell r="B70" t="str">
            <v>Pavimentação</v>
          </cell>
          <cell r="C70"/>
        </row>
        <row r="71">
          <cell r="B71" t="str">
            <v>Serviços de Pavimentação</v>
          </cell>
          <cell r="C71"/>
        </row>
        <row r="75">
          <cell r="B75" t="str">
            <v>Aquisição de Materiais Betuminosos - BDI Diferenciado (15,28%)</v>
          </cell>
          <cell r="C75"/>
        </row>
        <row r="78">
          <cell r="B78" t="str">
            <v>Sinalização Horizontal</v>
          </cell>
          <cell r="C78"/>
        </row>
      </sheetData>
      <sheetData sheetId="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º ADITIVO"/>
      <sheetName val="2º ADITIVO"/>
      <sheetName val="3º ADITIVO"/>
      <sheetName val="10 - RESUMO"/>
      <sheetName val="11 - FINANCEIRO"/>
      <sheetName val="12 - MEMÓRIA BM"/>
      <sheetName val="13 - MEMÓRIA COMPLETA"/>
    </sheetNames>
    <sheetDataSet>
      <sheetData sheetId="0"/>
      <sheetData sheetId="1"/>
      <sheetData sheetId="2"/>
      <sheetData sheetId="3"/>
      <sheetData sheetId="4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>
            <v>143913.18</v>
          </cell>
        </row>
        <row r="2">
          <cell r="A2" t="str">
            <v>GOVERNO DO ESTADO DO ESPÍRITO SANTO
Secretaria de Estado de Saneamento, Habitação e Desenvolvimento Urbano - SEDURB</v>
          </cell>
          <cell r="B2"/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</row>
        <row r="4">
          <cell r="A4"/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</row>
        <row r="6">
          <cell r="A6" t="str">
            <v>INFORMAÇÕES GERAIS DA MEDIÇÃO</v>
          </cell>
          <cell r="B6"/>
          <cell r="C6"/>
          <cell r="D6" t="str">
            <v>EMPREITEIRA</v>
          </cell>
          <cell r="E6"/>
          <cell r="F6"/>
          <cell r="G6"/>
          <cell r="H6"/>
          <cell r="I6"/>
          <cell r="J6"/>
          <cell r="K6"/>
          <cell r="L6"/>
          <cell r="M6"/>
        </row>
        <row r="7">
          <cell r="A7" t="str">
            <v xml:space="preserve">TRECHO:  </v>
          </cell>
          <cell r="B7"/>
          <cell r="C7" t="str">
            <v>EBAP Gaivotas</v>
          </cell>
          <cell r="D7" t="str">
            <v xml:space="preserve">EMPREITEIRA: </v>
          </cell>
          <cell r="E7"/>
          <cell r="F7" t="str">
            <v>Consórcio Operação ETA</v>
          </cell>
          <cell r="G7"/>
          <cell r="H7"/>
          <cell r="I7"/>
          <cell r="J7"/>
          <cell r="K7"/>
          <cell r="L7"/>
          <cell r="M7"/>
        </row>
        <row r="8">
          <cell r="A8" t="str">
            <v>DESCRIÇÃO:</v>
          </cell>
          <cell r="B8"/>
          <cell r="C8" t="str">
            <v>Sistema de Bombeamento de Águas Pluviais de Gaivotas, Vila Velha/ES</v>
          </cell>
          <cell r="D8" t="str">
            <v>CONTRATO N°:</v>
          </cell>
          <cell r="E8"/>
          <cell r="F8" t="str">
            <v>008/2024</v>
          </cell>
          <cell r="G8"/>
          <cell r="H8"/>
          <cell r="I8"/>
          <cell r="J8"/>
          <cell r="K8"/>
          <cell r="L8"/>
          <cell r="M8"/>
        </row>
        <row r="9">
          <cell r="A9" t="str">
            <v>MEDIÇÃO:</v>
          </cell>
          <cell r="B9"/>
          <cell r="C9">
            <v>23</v>
          </cell>
          <cell r="D9" t="str">
            <v xml:space="preserve">ASSINATURA: </v>
          </cell>
          <cell r="E9"/>
          <cell r="F9">
            <v>45509</v>
          </cell>
          <cell r="G9"/>
          <cell r="H9"/>
          <cell r="I9"/>
          <cell r="J9"/>
          <cell r="K9"/>
          <cell r="L9"/>
          <cell r="M9"/>
        </row>
        <row r="10">
          <cell r="A10" t="str">
            <v>PERÍODO:</v>
          </cell>
          <cell r="B10"/>
          <cell r="C10" t="str">
            <v>18/07/2026 a 10/08/2026</v>
          </cell>
          <cell r="D10" t="str">
            <v>INÍCIO SERVIÇO:</v>
          </cell>
          <cell r="E10"/>
          <cell r="F10">
            <v>45509</v>
          </cell>
          <cell r="G10"/>
          <cell r="H10"/>
          <cell r="I10"/>
          <cell r="J10"/>
          <cell r="K10"/>
          <cell r="L10"/>
          <cell r="M10"/>
        </row>
        <row r="11">
          <cell r="A11"/>
          <cell r="B11"/>
          <cell r="C11">
            <v>0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</row>
        <row r="12">
          <cell r="A12" t="str">
            <v>PLANILHA FINANCEIRA</v>
          </cell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</row>
        <row r="13">
          <cell r="A13" t="str">
            <v>ITEM</v>
          </cell>
          <cell r="B13"/>
          <cell r="C13" t="str">
            <v>SERVIÇO</v>
          </cell>
          <cell r="D13" t="str">
            <v>und.</v>
          </cell>
          <cell r="E13" t="str">
            <v>CONTRATUAL</v>
          </cell>
          <cell r="F13"/>
          <cell r="G13"/>
          <cell r="H13" t="str">
            <v>ACUMULADO ANTERIOR</v>
          </cell>
          <cell r="I13"/>
          <cell r="J13">
            <v>23</v>
          </cell>
          <cell r="K13"/>
          <cell r="L13" t="str">
            <v>ACUMULADO TOTAL</v>
          </cell>
          <cell r="M13"/>
        </row>
        <row r="14">
          <cell r="A14" t="str">
            <v>Referência</v>
          </cell>
          <cell r="B14" t="str">
            <v>CÓDIGO</v>
          </cell>
          <cell r="C14"/>
          <cell r="D14"/>
          <cell r="E14" t="str">
            <v>PREÇO UNIT.</v>
          </cell>
          <cell r="F14" t="str">
            <v>QUANT.</v>
          </cell>
          <cell r="G14" t="str">
            <v>TOTAL</v>
          </cell>
          <cell r="H14" t="str">
            <v>QUANT.</v>
          </cell>
          <cell r="I14" t="str">
            <v>TOTAL</v>
          </cell>
          <cell r="J14" t="str">
            <v>QUANT.</v>
          </cell>
          <cell r="K14" t="str">
            <v>TOTAL</v>
          </cell>
          <cell r="L14" t="str">
            <v>QUANT.</v>
          </cell>
          <cell r="M14" t="str">
            <v>TOTAL</v>
          </cell>
        </row>
        <row r="15">
          <cell r="A15" t="str">
            <v>1.0</v>
          </cell>
          <cell r="B15" t="str">
            <v>Obra</v>
          </cell>
          <cell r="C15"/>
          <cell r="D15"/>
          <cell r="E15"/>
          <cell r="F15"/>
          <cell r="G15">
            <v>19396376.469999991</v>
          </cell>
          <cell r="H15"/>
          <cell r="I15">
            <v>8941807.1950946599</v>
          </cell>
          <cell r="J15"/>
          <cell r="K15">
            <v>143913.18</v>
          </cell>
          <cell r="L15"/>
          <cell r="M15">
            <v>9085720.3800000045</v>
          </cell>
        </row>
        <row r="16">
          <cell r="A16" t="str">
            <v>1.1</v>
          </cell>
          <cell r="B16" t="str">
            <v>Administração e canteiro</v>
          </cell>
          <cell r="C16"/>
          <cell r="D16"/>
          <cell r="E16"/>
          <cell r="F16"/>
          <cell r="G16">
            <v>232560.61000000004</v>
          </cell>
          <cell r="H16"/>
          <cell r="I16">
            <v>207405.45</v>
          </cell>
          <cell r="J16"/>
          <cell r="K16">
            <v>0</v>
          </cell>
          <cell r="L16"/>
          <cell r="M16">
            <v>207405.45</v>
          </cell>
        </row>
        <row r="17">
          <cell r="A17" t="str">
            <v>1.1.1</v>
          </cell>
          <cell r="B17" t="str">
            <v>Implantação e Canteiro de Obras</v>
          </cell>
          <cell r="C17"/>
          <cell r="D17"/>
          <cell r="E17"/>
          <cell r="F17"/>
          <cell r="G17">
            <v>102229.54</v>
          </cell>
          <cell r="H17"/>
          <cell r="I17">
            <v>88222.15</v>
          </cell>
          <cell r="J17"/>
          <cell r="K17">
            <v>0</v>
          </cell>
          <cell r="L17"/>
          <cell r="M17">
            <v>88222.15</v>
          </cell>
        </row>
        <row r="18">
          <cell r="A18" t="str">
            <v>1.1.1.1</v>
          </cell>
          <cell r="B18" t="str">
            <v>S20712</v>
          </cell>
          <cell r="C18" t="str">
            <v>REDE DE ÁGUA COM PADRÃO DE ENTRADA D'ÁGUA DIÂM. 3/4", CONF. ESPEC. CESAN, INCL. TUBOS E CONEXÕES PARA ALIMENTAÇÃO, DISTRIBUIÇÃO, EXTRAVASOR E LIMPEZA, CONS. O PADRÃO A 25M, CONF. PROJETO (1 UTILIZAÇÃO)</v>
          </cell>
          <cell r="D18" t="str">
            <v>m</v>
          </cell>
          <cell r="E18">
            <v>68.797929808853283</v>
          </cell>
          <cell r="F18">
            <v>25</v>
          </cell>
          <cell r="G18">
            <v>1719.95</v>
          </cell>
          <cell r="H18">
            <v>25</v>
          </cell>
          <cell r="I18">
            <v>1719.95</v>
          </cell>
          <cell r="J18">
            <v>0</v>
          </cell>
          <cell r="K18">
            <v>0</v>
          </cell>
          <cell r="L18">
            <v>25</v>
          </cell>
          <cell r="M18">
            <v>1719.95</v>
          </cell>
        </row>
        <row r="19">
          <cell r="A19" t="str">
            <v>1.1.1.2</v>
          </cell>
          <cell r="B19" t="str">
            <v>S20714</v>
          </cell>
          <cell r="C19" t="str">
            <v>REDE DE ESGOTO, CONTENDO FOSSA E FILTRO, INCLUSIVE TUBOS E CONEXÕES DE LIGAÇÃO ENTRE CAIXAS, CONSIDERANDO DISTÂNCIA DE 25M, CONFORME PROJETO (1 UTILIZAÇÃO)</v>
          </cell>
          <cell r="D19" t="str">
            <v>m</v>
          </cell>
          <cell r="E19">
            <v>514.78859953086737</v>
          </cell>
          <cell r="F19">
            <v>25</v>
          </cell>
          <cell r="G19">
            <v>12869.71</v>
          </cell>
          <cell r="H19">
            <v>25</v>
          </cell>
          <cell r="I19">
            <v>12869.71</v>
          </cell>
          <cell r="J19">
            <v>0</v>
          </cell>
          <cell r="K19">
            <v>0</v>
          </cell>
          <cell r="L19">
            <v>25</v>
          </cell>
          <cell r="M19">
            <v>12869.71</v>
          </cell>
        </row>
        <row r="20">
          <cell r="A20" t="str">
            <v>1.1.1.3</v>
          </cell>
          <cell r="B20" t="str">
            <v>S20713</v>
          </cell>
          <cell r="C20" t="str">
            <v>REDE DE LUZ, INCL. PADRÃO ENTRADA DE ENERGIA TRIFÁS., CABO DE LIGAÇÃO ATÉ BARRACÕES, QUADRO DE DISTRIB., DISJ. E CHAVE DE FORÇA (QUANDO NECESSÁRIO), CONS. 20M ENTRE PADRÃO ENTRADA E QDG, CONF. PROJETO (1 UTILIZAÇÃO)</v>
          </cell>
          <cell r="D20" t="str">
            <v>m</v>
          </cell>
          <cell r="E20">
            <v>667.73257511262386</v>
          </cell>
          <cell r="F20">
            <v>20</v>
          </cell>
          <cell r="G20">
            <v>13354.65</v>
          </cell>
          <cell r="H20">
            <v>20</v>
          </cell>
          <cell r="I20">
            <v>13354.65</v>
          </cell>
          <cell r="J20">
            <v>0</v>
          </cell>
          <cell r="K20">
            <v>0</v>
          </cell>
          <cell r="L20">
            <v>20</v>
          </cell>
          <cell r="M20">
            <v>13354.65</v>
          </cell>
        </row>
        <row r="21">
          <cell r="A21" t="str">
            <v>1.1.1.4</v>
          </cell>
          <cell r="B21" t="str">
            <v>S20711</v>
          </cell>
          <cell r="C21" t="str">
            <v>RESERVATÓRIO DE POLIESTILENO DE 1000 L, INCL. SUPORTE EM MADEIRA DE 7X12CM E 8X7CM, ELEVADO DE 4M, CONF. PROJETO (1 UTILIZAÇÃO)</v>
          </cell>
          <cell r="D21" t="str">
            <v>und</v>
          </cell>
          <cell r="E21">
            <v>2931.7843213561587</v>
          </cell>
          <cell r="F21">
            <v>1</v>
          </cell>
          <cell r="G21">
            <v>2931.78</v>
          </cell>
          <cell r="H21">
            <v>1</v>
          </cell>
          <cell r="I21">
            <v>2931.78</v>
          </cell>
          <cell r="J21">
            <v>0</v>
          </cell>
          <cell r="K21">
            <v>0</v>
          </cell>
          <cell r="L21">
            <v>1</v>
          </cell>
          <cell r="M21">
            <v>2931.78</v>
          </cell>
        </row>
        <row r="22">
          <cell r="A22" t="str">
            <v>1.1.1.5</v>
          </cell>
          <cell r="B22" t="str">
            <v>S20350</v>
          </cell>
          <cell r="C22" t="str">
            <v>TAPUME TELHA METÁLICA ONDULADA 0,50MM BRANCA H=2,20M, INCL. MONTAGEM ESTR. MAD. 8"X8", C/ADESIVO "SEDURB" 60X60CM A CADA 10M, INCL. FAIXAS PINT. ESMALTE SINT. CORES AZUL C/ H=30CM E ROSA C/ H=10CM (REAPROVEITAMENTO 2X)</v>
          </cell>
          <cell r="D22" t="str">
            <v>m</v>
          </cell>
          <cell r="E22">
            <v>248.01276388240825</v>
          </cell>
          <cell r="F22">
            <v>253.14</v>
          </cell>
          <cell r="G22">
            <v>62781.95</v>
          </cell>
          <cell r="H22">
            <v>200</v>
          </cell>
          <cell r="I22">
            <v>49602.55</v>
          </cell>
          <cell r="J22">
            <v>0</v>
          </cell>
          <cell r="K22">
            <v>0</v>
          </cell>
          <cell r="L22">
            <v>200</v>
          </cell>
          <cell r="M22">
            <v>49602.55</v>
          </cell>
        </row>
        <row r="23">
          <cell r="A23" t="str">
            <v>1.1.1.6</v>
          </cell>
          <cell r="B23" t="str">
            <v>S20305</v>
          </cell>
          <cell r="C23" t="str">
            <v>PLACA DE OBRA NAS DIMENSÕES DE 2.0 X 4.0 M, PADRÃO IOPES</v>
          </cell>
          <cell r="D23" t="str">
            <v>m2</v>
          </cell>
          <cell r="E23">
            <v>430.19490037567954</v>
          </cell>
          <cell r="F23">
            <v>18</v>
          </cell>
          <cell r="G23">
            <v>7743.51</v>
          </cell>
          <cell r="H23">
            <v>18</v>
          </cell>
          <cell r="I23">
            <v>7743.51</v>
          </cell>
          <cell r="J23">
            <v>0</v>
          </cell>
          <cell r="K23">
            <v>0</v>
          </cell>
          <cell r="L23">
            <v>18</v>
          </cell>
          <cell r="M23">
            <v>7743.51</v>
          </cell>
        </row>
        <row r="24">
          <cell r="A24" t="str">
            <v>1.1.1.7</v>
          </cell>
          <cell r="B24" t="str">
            <v>S200576</v>
          </cell>
          <cell r="C24" t="str">
            <v>PLACA PARA INAUGURAÇÃO DE OBRA EM ALUMÍNIO POLIDO E=4MM, DIMENSÕES 40 X 50 CM, GRAVAÇÃO EM BAIXO RELEVO, INCLUSIVE PINTURA E FIXAÇÃO</v>
          </cell>
          <cell r="D24" t="str">
            <v>und</v>
          </cell>
          <cell r="E24">
            <v>827.99248597057726</v>
          </cell>
          <cell r="F24">
            <v>1</v>
          </cell>
          <cell r="G24">
            <v>827.99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 t="str">
            <v>1.1.2</v>
          </cell>
          <cell r="B25" t="str">
            <v>Canteiro de Obras</v>
          </cell>
          <cell r="C25"/>
          <cell r="D25"/>
          <cell r="E25"/>
          <cell r="F25"/>
          <cell r="G25">
            <v>130331.06999999999</v>
          </cell>
          <cell r="H25"/>
          <cell r="I25">
            <v>119183.3</v>
          </cell>
          <cell r="J25"/>
          <cell r="K25">
            <v>0</v>
          </cell>
          <cell r="L25"/>
          <cell r="M25">
            <v>119183.3</v>
          </cell>
        </row>
        <row r="26">
          <cell r="A26" t="str">
            <v>1.1.2.1</v>
          </cell>
          <cell r="B26" t="str">
            <v>S20344</v>
          </cell>
          <cell r="C26" t="str">
            <v>MOBILIZAÇÃO E DESMOBILIZAÇÃO DE CONTEINER LOCADO PARA BARRACÃO DE OBRA</v>
          </cell>
          <cell r="D26" t="str">
            <v>und</v>
          </cell>
          <cell r="E26">
            <v>2191.5830586999459</v>
          </cell>
          <cell r="F26">
            <v>6</v>
          </cell>
          <cell r="G26">
            <v>13149.5</v>
          </cell>
          <cell r="H26">
            <v>2.5</v>
          </cell>
          <cell r="I26">
            <v>5478.96</v>
          </cell>
          <cell r="J26">
            <v>0</v>
          </cell>
          <cell r="K26">
            <v>0</v>
          </cell>
          <cell r="L26">
            <v>2.5</v>
          </cell>
          <cell r="M26">
            <v>5478.96</v>
          </cell>
        </row>
        <row r="27">
          <cell r="A27" t="str">
            <v>1.1.2.2</v>
          </cell>
          <cell r="B27" t="str">
            <v>S20353</v>
          </cell>
          <cell r="C27" t="str">
            <v>ALUGUEL MENSAL CONTAINER PARA REFEITORIO, INCL. PORTA, 2 JANELAS, ABERT P/ AR COND., 2 PT ILUMINAÇÃO, 2 TOMADAS ELÉT. E 1 TOMADA TELEF. ISOLAMENTO TÉRMICO (PAREDES E TETO), PISO EM COMP. NAVAL PINTADO, CERT. NR18, INCL. LAUDO DESCONTAMINAÇÃO.</v>
          </cell>
          <cell r="D27" t="str">
            <v>ms</v>
          </cell>
          <cell r="E27">
            <v>1399.5563244717923</v>
          </cell>
          <cell r="F27">
            <v>15</v>
          </cell>
          <cell r="G27">
            <v>20993.34</v>
          </cell>
          <cell r="H27">
            <v>15</v>
          </cell>
          <cell r="I27">
            <v>20993.34</v>
          </cell>
          <cell r="J27">
            <v>0</v>
          </cell>
          <cell r="K27">
            <v>0</v>
          </cell>
          <cell r="L27">
            <v>15</v>
          </cell>
          <cell r="M27">
            <v>20993.34</v>
          </cell>
        </row>
        <row r="28">
          <cell r="A28" t="str">
            <v>1.1.2.3</v>
          </cell>
          <cell r="B28" t="str">
            <v>S20355</v>
          </cell>
          <cell r="C28" t="str">
            <v>ALUGUEL MENSAL CONTAINER SANITÁRIO, INCL PORTA, BÁSC, 2 PTOS LUZ, 1 PTO ATERRAM., 3VASOS, 3LAVATÓRIOS, CALHA MICTÓRIO, 6 CHUVEIROS (1 ELETRICO), TORN.,REGISTROS, PISO COMP. NAVAL PINTADO, CERT NR18 E LAUDO DESCONTAMINAÇÃO</v>
          </cell>
          <cell r="D28" t="str">
            <v>ms</v>
          </cell>
          <cell r="E28">
            <v>1311.8418417372477</v>
          </cell>
          <cell r="F28">
            <v>15</v>
          </cell>
          <cell r="G28">
            <v>19677.63</v>
          </cell>
          <cell r="H28">
            <v>15</v>
          </cell>
          <cell r="I28">
            <v>19677.63</v>
          </cell>
          <cell r="J28">
            <v>0</v>
          </cell>
          <cell r="K28">
            <v>0</v>
          </cell>
          <cell r="L28">
            <v>15</v>
          </cell>
          <cell r="M28">
            <v>19677.63</v>
          </cell>
        </row>
        <row r="29">
          <cell r="A29" t="str">
            <v>1.1.2.4</v>
          </cell>
          <cell r="B29" t="str">
            <v>S20352</v>
          </cell>
          <cell r="C29" t="str">
            <v>ALUGUEL MENSAL CONTAINER PARA ESCRITÓRIO, DIM. 6.00X2.40M, C/ BANHEIRO (VASO+LAVAT+CHUVEIRO E BÁSC), INCL. PORTA, 2 JANELAS, ABERT P/ AR COND., 2 PT ILUMINAÇÃO, 2 TOM. ELÉT. E 1 TOM.TELEF. ISOLAM.TÉRMICO(TETO E PAREDES), PISO EM COMP. NAVAL, CERT. NR18, INCL. LAUDO DESCONTAMINAÇÃO.</v>
          </cell>
          <cell r="D29" t="str">
            <v>ms</v>
          </cell>
          <cell r="E29">
            <v>1399.5563244717923</v>
          </cell>
          <cell r="F29">
            <v>18</v>
          </cell>
          <cell r="G29">
            <v>25192.01</v>
          </cell>
          <cell r="H29">
            <v>18</v>
          </cell>
          <cell r="I29">
            <v>25192.01</v>
          </cell>
          <cell r="J29">
            <v>0</v>
          </cell>
          <cell r="K29">
            <v>0</v>
          </cell>
          <cell r="L29">
            <v>18</v>
          </cell>
          <cell r="M29">
            <v>25192.01</v>
          </cell>
        </row>
        <row r="30">
          <cell r="A30" t="str">
            <v>1.1.2.5</v>
          </cell>
          <cell r="B30" t="str">
            <v>S20356</v>
          </cell>
          <cell r="C30" t="str">
            <v>ALUGUEL MENSAL CONTAINER PARA ALMOXARIFADO, INCL. PORTA, 2 JANELAS, 1 PT ILUMINAÇÃO, ISOLAMENTO TÉRMICO (TETO), PISO EM COMP. NAVAL PINTADO, CERT. NR18, INCL. LAUDO DESCONTAMINAÇÃO.</v>
          </cell>
          <cell r="D30" t="str">
            <v>ms</v>
          </cell>
          <cell r="E30">
            <v>955.10046634618311</v>
          </cell>
          <cell r="F30">
            <v>15</v>
          </cell>
          <cell r="G30">
            <v>14326.51</v>
          </cell>
          <cell r="H30">
            <v>15</v>
          </cell>
          <cell r="I30">
            <v>14326.51</v>
          </cell>
          <cell r="J30">
            <v>0</v>
          </cell>
          <cell r="K30">
            <v>0</v>
          </cell>
          <cell r="L30">
            <v>15</v>
          </cell>
          <cell r="M30">
            <v>14326.51</v>
          </cell>
        </row>
        <row r="31">
          <cell r="A31" t="str">
            <v>1.1.2.6</v>
          </cell>
          <cell r="B31" t="str">
            <v>S30304</v>
          </cell>
          <cell r="C31" t="str">
            <v>ÍNDICE DE PREÇO PARA REMOÇÃO DE ENTULHO DECORRENTE DA EXECUÇÃO DE OBRAS - BDI = 14,02</v>
          </cell>
          <cell r="D31" t="str">
            <v>m3</v>
          </cell>
          <cell r="E31">
            <v>82.014586000000008</v>
          </cell>
          <cell r="F31">
            <v>40</v>
          </cell>
          <cell r="G31">
            <v>3280.58</v>
          </cell>
          <cell r="H31">
            <v>18.986439999999998</v>
          </cell>
          <cell r="I31">
            <v>1557.16</v>
          </cell>
          <cell r="J31">
            <v>0</v>
          </cell>
          <cell r="K31">
            <v>0</v>
          </cell>
          <cell r="L31">
            <v>18.986439999999998</v>
          </cell>
          <cell r="M31">
            <v>1557.16</v>
          </cell>
        </row>
        <row r="32">
          <cell r="A32" t="str">
            <v>1.1.2.7</v>
          </cell>
          <cell r="B32" t="str">
            <v>S20354</v>
          </cell>
          <cell r="C32" t="str">
            <v>ALUGUEL MENSAL CONTAINER PARA VESTIÁRIO, INCL. PORTA, VENEZIANAS DE CIRCULAÇÃO, 1 PT ILUMINAÇÃO, ISOLAMENTO TÉRMICO (TETO), PISO EM COMP. NAVAL PINTADO, CERT. NR18, INCL. LAUDO DESCONTAMINAÇÃO.</v>
          </cell>
          <cell r="D32" t="str">
            <v>ms</v>
          </cell>
          <cell r="E32">
            <v>866.31161549415503</v>
          </cell>
          <cell r="F32">
            <v>15</v>
          </cell>
          <cell r="G32">
            <v>12994.67</v>
          </cell>
          <cell r="H32">
            <v>15</v>
          </cell>
          <cell r="I32">
            <v>12994.670000000004</v>
          </cell>
          <cell r="J32">
            <v>0</v>
          </cell>
          <cell r="K32">
            <v>0</v>
          </cell>
          <cell r="L32">
            <v>15</v>
          </cell>
          <cell r="M32">
            <v>12994.670000000004</v>
          </cell>
        </row>
        <row r="33">
          <cell r="A33" t="str">
            <v>1.1.2.8</v>
          </cell>
          <cell r="B33">
            <v>7010100210</v>
          </cell>
          <cell r="C33" t="str">
            <v>BANHEIRO QUIMICO</v>
          </cell>
          <cell r="D33" t="str">
            <v>unm</v>
          </cell>
          <cell r="E33">
            <v>2301.8699660000002</v>
          </cell>
          <cell r="F33">
            <v>9</v>
          </cell>
          <cell r="G33">
            <v>20716.830000000002</v>
          </cell>
          <cell r="H33">
            <v>8.2380952380952372</v>
          </cell>
          <cell r="I33">
            <v>18963.02</v>
          </cell>
          <cell r="J33">
            <v>0</v>
          </cell>
          <cell r="K33">
            <v>0</v>
          </cell>
          <cell r="L33">
            <v>8.2380952380952372</v>
          </cell>
          <cell r="M33">
            <v>18963.02</v>
          </cell>
        </row>
        <row r="34">
          <cell r="A34" t="str">
            <v>1.2</v>
          </cell>
          <cell r="B34" t="str">
            <v>SERVIÇOS DIVERSOS</v>
          </cell>
          <cell r="C34"/>
          <cell r="D34"/>
          <cell r="E34"/>
          <cell r="F34"/>
          <cell r="G34">
            <v>2098660.2599999993</v>
          </cell>
          <cell r="H34"/>
          <cell r="I34">
            <v>1194591.6550946559</v>
          </cell>
          <cell r="J34"/>
          <cell r="K34">
            <v>0</v>
          </cell>
          <cell r="L34"/>
          <cell r="M34">
            <v>1194591.6599999999</v>
          </cell>
        </row>
        <row r="35">
          <cell r="A35" t="str">
            <v>1.2.1</v>
          </cell>
          <cell r="B35" t="str">
            <v>Elevatória de Emergência</v>
          </cell>
          <cell r="C35"/>
          <cell r="D35"/>
          <cell r="E35"/>
          <cell r="F35" t="str">
            <v xml:space="preserve"> </v>
          </cell>
          <cell r="G35">
            <v>31576.6</v>
          </cell>
          <cell r="H35"/>
          <cell r="I35">
            <v>6411.9699999999993</v>
          </cell>
          <cell r="J35"/>
          <cell r="K35">
            <v>0</v>
          </cell>
          <cell r="L35"/>
          <cell r="M35">
            <v>6411.9699999999993</v>
          </cell>
        </row>
        <row r="36">
          <cell r="A36" t="str">
            <v>1.2.1.1</v>
          </cell>
          <cell r="B36">
            <v>7042</v>
          </cell>
          <cell r="C36" t="str">
            <v>MOTOBOMBA TRASH (PARA ÁGUA SUJA) AUTO ESCORVANTE, MOTOR GASOLINA DE 6,41 HP, DIÂMETROS DE SUCÇÃO X RECALQUE: 3" X 3", HM/Q = 10 MCA / 60 M3/H A 23 MCA / 0 M3/H - CHP DIURNO. AF_10/2014 (CONSIDERADO 4 BOMBAS TRABALHANDO ATÉ 7 DIAS NO PERÍODO DA OBRA)</v>
          </cell>
          <cell r="D36" t="str">
            <v>CHP</v>
          </cell>
          <cell r="E36">
            <v>30.709022024736335</v>
          </cell>
          <cell r="F36">
            <v>672</v>
          </cell>
          <cell r="G36">
            <v>20636.46</v>
          </cell>
          <cell r="H36">
            <v>197.5</v>
          </cell>
          <cell r="I36">
            <v>6065.03</v>
          </cell>
          <cell r="J36">
            <v>0</v>
          </cell>
          <cell r="K36">
            <v>0</v>
          </cell>
          <cell r="L36">
            <v>197.5</v>
          </cell>
          <cell r="M36">
            <v>6065.03</v>
          </cell>
        </row>
        <row r="37">
          <cell r="A37" t="str">
            <v>1.2.1.2</v>
          </cell>
          <cell r="B37">
            <v>7043</v>
          </cell>
          <cell r="C37" t="str">
            <v>MOTOBOMBA TRASH (PARA ÁGUA SUJA) AUTO ESCORVANTE, MOTOR GASOLINA DE 6,41 HP, DIÂMETROS DE SUCÇÃO X RECALQUE: 3" X 3", HM/Q = 10 MCA / 60 M3/H A 23 MCA / 0 M3/H - CHI DIURNO. AF_10/2014 (CONSIDERANDO 4 BOMBAS A DISPOSIÇÃO DURANTE 9 MESES)</v>
          </cell>
          <cell r="D37" t="str">
            <v>CHI</v>
          </cell>
          <cell r="E37">
            <v>0.42207318901136986</v>
          </cell>
          <cell r="F37">
            <v>25920</v>
          </cell>
          <cell r="G37">
            <v>10940.14</v>
          </cell>
          <cell r="H37">
            <v>822</v>
          </cell>
          <cell r="I37">
            <v>346.94</v>
          </cell>
          <cell r="J37">
            <v>0</v>
          </cell>
          <cell r="K37">
            <v>0</v>
          </cell>
          <cell r="L37">
            <v>822</v>
          </cell>
          <cell r="M37">
            <v>346.94</v>
          </cell>
        </row>
        <row r="38">
          <cell r="A38" t="str">
            <v>1.2.2</v>
          </cell>
          <cell r="B38" t="str">
            <v>MOVIMENTO DE TERRA (RECALQUE)</v>
          </cell>
          <cell r="C38"/>
          <cell r="D38"/>
          <cell r="E38"/>
          <cell r="F38"/>
          <cell r="G38">
            <v>1061895.06</v>
          </cell>
          <cell r="H38"/>
          <cell r="I38">
            <v>451225.91000000003</v>
          </cell>
          <cell r="J38"/>
          <cell r="K38">
            <v>0</v>
          </cell>
          <cell r="L38"/>
          <cell r="M38">
            <v>451225.91000000003</v>
          </cell>
        </row>
        <row r="39">
          <cell r="A39" t="str">
            <v>1.2.2.1</v>
          </cell>
          <cell r="B39">
            <v>90087</v>
          </cell>
          <cell r="C39" t="str">
            <v>ESCAVAÇÃO MECANIZADA DE VALA, COM ESCAVADEIRA HIDRÁULICA (1,2 M3/155 HP), EM SOLO DE 1A CATEGORIA</v>
          </cell>
          <cell r="D39" t="str">
            <v>M3</v>
          </cell>
          <cell r="E39">
            <v>12.265702674603142</v>
          </cell>
          <cell r="F39">
            <v>4738.4220800000003</v>
          </cell>
          <cell r="G39">
            <v>58120.08</v>
          </cell>
          <cell r="H39">
            <v>4484.1207437499997</v>
          </cell>
          <cell r="I39">
            <v>54776.76</v>
          </cell>
          <cell r="J39">
            <v>0</v>
          </cell>
          <cell r="K39">
            <v>0</v>
          </cell>
          <cell r="L39">
            <v>4484.1207437499997</v>
          </cell>
          <cell r="M39">
            <v>54776.76</v>
          </cell>
        </row>
        <row r="40">
          <cell r="A40" t="str">
            <v>1.2.2.2</v>
          </cell>
          <cell r="B40">
            <v>94342</v>
          </cell>
          <cell r="C40" t="str">
            <v>ATERRO MANUAL DE VALAS COM AREIA PARA ATERRO. AF_08/2023</v>
          </cell>
          <cell r="D40" t="str">
            <v>M3</v>
          </cell>
          <cell r="E40">
            <v>101.54057719882621</v>
          </cell>
          <cell r="F40">
            <v>1708.518756405</v>
          </cell>
          <cell r="G40">
            <v>173483.98</v>
          </cell>
          <cell r="H40">
            <v>1264.6295170873605</v>
          </cell>
          <cell r="I40">
            <v>128411.21</v>
          </cell>
          <cell r="J40">
            <v>0</v>
          </cell>
          <cell r="K40">
            <v>0</v>
          </cell>
          <cell r="L40">
            <v>1264.6295170873605</v>
          </cell>
          <cell r="M40">
            <v>128411.21</v>
          </cell>
        </row>
        <row r="41">
          <cell r="A41" t="str">
            <v>1.2.2.3</v>
          </cell>
          <cell r="B41">
            <v>7040100110</v>
          </cell>
          <cell r="C41" t="str">
            <v>ESCAVACAO CAVA/VALA COM ARGAM EXPANSIVA</v>
          </cell>
          <cell r="D41" t="str">
            <v>M3</v>
          </cell>
          <cell r="E41">
            <v>2020.1701835747831</v>
          </cell>
          <cell r="F41">
            <v>2</v>
          </cell>
          <cell r="G41">
            <v>4040.34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 t="str">
            <v>1.2.2.4</v>
          </cell>
          <cell r="B42">
            <v>7050100020</v>
          </cell>
          <cell r="C42" t="str">
            <v>ESCORAMENTO VALAS COM PRANCHA METALICA</v>
          </cell>
          <cell r="D42" t="str">
            <v>M2</v>
          </cell>
          <cell r="E42">
            <v>44.394425426014081</v>
          </cell>
          <cell r="F42">
            <v>5964</v>
          </cell>
          <cell r="G42">
            <v>264768.34999999998</v>
          </cell>
          <cell r="H42">
            <v>1554</v>
          </cell>
          <cell r="I42">
            <v>68988.94</v>
          </cell>
          <cell r="J42">
            <v>0</v>
          </cell>
          <cell r="K42">
            <v>0</v>
          </cell>
          <cell r="L42">
            <v>1554</v>
          </cell>
          <cell r="M42">
            <v>68988.94</v>
          </cell>
        </row>
        <row r="43">
          <cell r="A43" t="str">
            <v>1.2.2.5</v>
          </cell>
          <cell r="B43" t="str">
            <v>S30210</v>
          </cell>
          <cell r="C43" t="str">
            <v>REATERRO COMPACTADO UTILIZANDO COMPACTADOR DE PLACA VIBRATÓRIA COM REAPROVEITAMENTO DO MATERIAL</v>
          </cell>
          <cell r="D43" t="str">
            <v>m3</v>
          </cell>
          <cell r="E43">
            <v>40.314384598904176</v>
          </cell>
          <cell r="F43">
            <v>2792.1502231519039</v>
          </cell>
          <cell r="G43">
            <v>112563.82</v>
          </cell>
          <cell r="H43">
            <v>2331.9767687613389</v>
          </cell>
          <cell r="I43">
            <v>93275.55</v>
          </cell>
          <cell r="J43">
            <v>0</v>
          </cell>
          <cell r="K43">
            <v>0</v>
          </cell>
          <cell r="L43">
            <v>2331.9767687613389</v>
          </cell>
          <cell r="M43">
            <v>93275.55</v>
          </cell>
        </row>
        <row r="44">
          <cell r="A44" t="str">
            <v>1.2.2.6</v>
          </cell>
          <cell r="B44" t="str">
            <v>CP-03</v>
          </cell>
          <cell r="C44" t="str">
            <v>DESTINAÇÃO FINAL DE RESÍDUOS CLASSE II A EM ATERRO SANITÁRIO CONTROLADO - BDI = 14,02</v>
          </cell>
          <cell r="D44" t="str">
            <v>T</v>
          </cell>
          <cell r="E44">
            <v>116.66526399999999</v>
          </cell>
          <cell r="F44">
            <v>1953.8063999999999</v>
          </cell>
          <cell r="G44">
            <v>227941.34</v>
          </cell>
          <cell r="H44">
            <v>326.68300799999952</v>
          </cell>
          <cell r="I44">
            <v>38112.559999999998</v>
          </cell>
          <cell r="J44">
            <v>0</v>
          </cell>
          <cell r="K44">
            <v>0</v>
          </cell>
          <cell r="L44">
            <v>326.68300799999952</v>
          </cell>
          <cell r="M44">
            <v>38112.559999999998</v>
          </cell>
        </row>
        <row r="45">
          <cell r="A45" t="str">
            <v>1.2.2.7</v>
          </cell>
          <cell r="B45" t="str">
            <v>CP-04</v>
          </cell>
          <cell r="C45" t="str">
            <v>DESTINAÇÃO FINAL DE RESÍDUOS CLASSE II B EM ATERRO SANITÁRIO CONTROLADO - BDI = 14,02</v>
          </cell>
          <cell r="D45" t="str">
            <v>T</v>
          </cell>
          <cell r="E45">
            <v>45.608000000000004</v>
          </cell>
          <cell r="F45">
            <v>3368.1380439954501</v>
          </cell>
          <cell r="G45">
            <v>153614.04</v>
          </cell>
          <cell r="H45">
            <v>99.78</v>
          </cell>
          <cell r="I45">
            <v>4550.7700000000004</v>
          </cell>
          <cell r="J45">
            <v>0</v>
          </cell>
          <cell r="K45">
            <v>0</v>
          </cell>
          <cell r="L45">
            <v>99.78</v>
          </cell>
          <cell r="M45">
            <v>4550.7700000000004</v>
          </cell>
        </row>
        <row r="46">
          <cell r="A46" t="str">
            <v>1.2.2.8</v>
          </cell>
          <cell r="B46">
            <v>5915321</v>
          </cell>
          <cell r="C46" t="str">
            <v>TRANSPORTE COM CAMINHÃO BASCULANTE DE 14 M³ - RODOVIA PAVIMENTADA</v>
          </cell>
          <cell r="D46" t="str">
            <v>tkm</v>
          </cell>
          <cell r="E46">
            <v>0.6906652183822416</v>
          </cell>
          <cell r="F46">
            <v>61961.316461520801</v>
          </cell>
          <cell r="G46">
            <v>42794.53</v>
          </cell>
          <cell r="H46">
            <v>55803.514344770942</v>
          </cell>
          <cell r="I46">
            <v>38541.550000000003</v>
          </cell>
          <cell r="J46">
            <v>0</v>
          </cell>
          <cell r="K46">
            <v>0</v>
          </cell>
          <cell r="L46">
            <v>55803.514344770942</v>
          </cell>
          <cell r="M46">
            <v>38541.550000000003</v>
          </cell>
        </row>
        <row r="47">
          <cell r="A47" t="str">
            <v>1.2.2.9</v>
          </cell>
          <cell r="B47">
            <v>5914351</v>
          </cell>
          <cell r="C47" t="str">
            <v>CARGA, MANOBRA E DESCARGA DE AGREGADOS OU SOLOS EM CAMINHÃO BASCULANTE DE 14 M³ - CARGA COM CARREGADEIRA DE 3,40 M³ E DESCARGA LIVRE</v>
          </cell>
          <cell r="D47" t="str">
            <v>T</v>
          </cell>
          <cell r="E47">
            <v>3.1975241591770445</v>
          </cell>
          <cell r="F47">
            <v>7683.6249039954537</v>
          </cell>
          <cell r="G47">
            <v>24568.58</v>
          </cell>
          <cell r="H47">
            <v>7683.6239039954535</v>
          </cell>
          <cell r="I47">
            <v>24568.57</v>
          </cell>
          <cell r="J47">
            <v>0</v>
          </cell>
          <cell r="K47">
            <v>0</v>
          </cell>
          <cell r="L47">
            <v>7683.6239039954535</v>
          </cell>
          <cell r="M47">
            <v>24568.57</v>
          </cell>
        </row>
        <row r="48">
          <cell r="A48" t="str">
            <v>1.2.3</v>
          </cell>
          <cell r="B48" t="str">
            <v>PAVIMENTO</v>
          </cell>
          <cell r="C48"/>
          <cell r="D48"/>
          <cell r="E48"/>
          <cell r="F48"/>
          <cell r="G48">
            <v>431695.35000000003</v>
          </cell>
          <cell r="H48"/>
          <cell r="I48">
            <v>342712.83509465598</v>
          </cell>
          <cell r="J48"/>
          <cell r="K48">
            <v>0</v>
          </cell>
          <cell r="L48"/>
          <cell r="M48">
            <v>342712.83999999997</v>
          </cell>
        </row>
        <row r="49">
          <cell r="A49" t="str">
            <v>1.2.3.1</v>
          </cell>
          <cell r="B49">
            <v>7210100010</v>
          </cell>
          <cell r="C49" t="str">
            <v>RETIRADA DE PAVIMENTO ASFALTICO</v>
          </cell>
          <cell r="D49" t="str">
            <v>M2</v>
          </cell>
          <cell r="E49">
            <v>9.3495606414336763</v>
          </cell>
          <cell r="F49">
            <v>1831.08</v>
          </cell>
          <cell r="G49">
            <v>17119.79</v>
          </cell>
          <cell r="H49">
            <v>1577.625</v>
          </cell>
          <cell r="I49">
            <v>14750.1</v>
          </cell>
          <cell r="J49">
            <v>0</v>
          </cell>
          <cell r="K49">
            <v>0</v>
          </cell>
          <cell r="L49">
            <v>1577.625</v>
          </cell>
          <cell r="M49">
            <v>14750.1</v>
          </cell>
        </row>
        <row r="50">
          <cell r="A50" t="str">
            <v>1.2.3.2</v>
          </cell>
          <cell r="B50" t="str">
            <v>S10216</v>
          </cell>
          <cell r="C50" t="str">
            <v>RETIRADA DE MEIO-FIO DE CONCRETO</v>
          </cell>
          <cell r="D50" t="str">
            <v>M</v>
          </cell>
          <cell r="E50">
            <v>12.252912577966434</v>
          </cell>
          <cell r="F50">
            <v>212.16</v>
          </cell>
          <cell r="G50">
            <v>2599.58</v>
          </cell>
          <cell r="H50">
            <v>103.41</v>
          </cell>
          <cell r="I50">
            <v>1267.07</v>
          </cell>
          <cell r="J50">
            <v>0</v>
          </cell>
          <cell r="K50">
            <v>0</v>
          </cell>
          <cell r="L50">
            <v>103.41</v>
          </cell>
          <cell r="M50">
            <v>1267.07</v>
          </cell>
        </row>
        <row r="51">
          <cell r="A51" t="str">
            <v>1.2.3.3</v>
          </cell>
          <cell r="B51">
            <v>7210100200</v>
          </cell>
          <cell r="C51" t="str">
            <v>RECOMPOSICAO MEIO FIO CONCRETO OU PEDRA</v>
          </cell>
          <cell r="D51" t="str">
            <v>M</v>
          </cell>
          <cell r="E51">
            <v>25.989476365791017</v>
          </cell>
          <cell r="F51">
            <v>175.92000000000002</v>
          </cell>
          <cell r="G51">
            <v>4572.07</v>
          </cell>
          <cell r="H51">
            <v>146.41000000000003</v>
          </cell>
          <cell r="I51">
            <v>3805.12</v>
          </cell>
          <cell r="J51">
            <v>0</v>
          </cell>
          <cell r="K51">
            <v>0</v>
          </cell>
          <cell r="L51">
            <v>146.41000000000003</v>
          </cell>
          <cell r="M51">
            <v>3805.12</v>
          </cell>
        </row>
        <row r="52">
          <cell r="A52" t="str">
            <v>1.2.3.4</v>
          </cell>
          <cell r="B52">
            <v>101841</v>
          </cell>
          <cell r="C52" t="str">
            <v>BASE EM SOLO BRITA</v>
          </cell>
          <cell r="D52" t="str">
            <v>M3</v>
          </cell>
          <cell r="E52">
            <v>182.18213649327126</v>
          </cell>
          <cell r="F52">
            <v>315.99599999999998</v>
          </cell>
          <cell r="G52">
            <v>57568.83</v>
          </cell>
          <cell r="H52">
            <v>282.24374999999998</v>
          </cell>
          <cell r="I52">
            <v>51419.77</v>
          </cell>
          <cell r="J52">
            <v>0</v>
          </cell>
          <cell r="K52">
            <v>0</v>
          </cell>
          <cell r="L52">
            <v>282.24374999999998</v>
          </cell>
          <cell r="M52">
            <v>51419.77</v>
          </cell>
        </row>
        <row r="53">
          <cell r="A53" t="str">
            <v>1.2.3.5</v>
          </cell>
          <cell r="B53">
            <v>4011351</v>
          </cell>
          <cell r="C53" t="str">
            <v>IMPRIMAÇÃO COM ASFALTO DILUÍDO</v>
          </cell>
          <cell r="D53" t="str">
            <v>M2</v>
          </cell>
          <cell r="E53">
            <v>0.46044347892149434</v>
          </cell>
          <cell r="F53">
            <v>2471.4499999999998</v>
          </cell>
          <cell r="G53">
            <v>1137.96</v>
          </cell>
          <cell r="H53">
            <v>2201.4499999999998</v>
          </cell>
          <cell r="I53">
            <v>1013.64</v>
          </cell>
          <cell r="J53">
            <v>0</v>
          </cell>
          <cell r="K53">
            <v>0</v>
          </cell>
          <cell r="L53">
            <v>2201.4499999999998</v>
          </cell>
          <cell r="M53">
            <v>1013.64</v>
          </cell>
        </row>
        <row r="54">
          <cell r="A54" t="str">
            <v>1.2.3.6</v>
          </cell>
          <cell r="B54">
            <v>4011353</v>
          </cell>
          <cell r="C54" t="str">
            <v>PINTURA DE LIGAÇÃO</v>
          </cell>
          <cell r="D54" t="str">
            <v>M2</v>
          </cell>
          <cell r="E54">
            <v>0.3453326091911208</v>
          </cell>
          <cell r="F54">
            <v>2471.4499999999998</v>
          </cell>
          <cell r="G54">
            <v>853.47</v>
          </cell>
          <cell r="H54">
            <v>2201.4499999999998</v>
          </cell>
          <cell r="I54">
            <v>760.23</v>
          </cell>
          <cell r="J54">
            <v>0</v>
          </cell>
          <cell r="K54">
            <v>0</v>
          </cell>
          <cell r="L54">
            <v>2201.4499999999998</v>
          </cell>
          <cell r="M54">
            <v>760.23</v>
          </cell>
        </row>
        <row r="55">
          <cell r="A55" t="str">
            <v>1.2.3.7</v>
          </cell>
          <cell r="B55">
            <v>101196</v>
          </cell>
          <cell r="C55" t="str">
            <v>EMULSÃO ASFÁLTICA PARA IMPRIMAÇÃO (EAI), FORNECIMENTO - BDI = 14,02</v>
          </cell>
          <cell r="D55" t="str">
            <v>t</v>
          </cell>
          <cell r="E55">
            <v>4209.7324200000003</v>
          </cell>
          <cell r="F55">
            <v>2.7170426000000001</v>
          </cell>
          <cell r="G55">
            <v>11438.02</v>
          </cell>
          <cell r="H55">
            <v>2.3870333600000002</v>
          </cell>
          <cell r="I55">
            <v>10048.77</v>
          </cell>
          <cell r="J55">
            <v>0</v>
          </cell>
          <cell r="K55">
            <v>0</v>
          </cell>
          <cell r="L55">
            <v>2.3870333600000002</v>
          </cell>
          <cell r="M55">
            <v>10048.77</v>
          </cell>
        </row>
        <row r="56">
          <cell r="A56" t="str">
            <v>1.2.3.8</v>
          </cell>
          <cell r="B56">
            <v>40969</v>
          </cell>
          <cell r="C56" t="str">
            <v>EMULSÃO RR-2C, FORNECIMENTO - BDI = 14,02</v>
          </cell>
          <cell r="D56" t="str">
            <v>t</v>
          </cell>
          <cell r="E56">
            <v>5092.7603100000006</v>
          </cell>
          <cell r="F56">
            <v>2.3374560000000004</v>
          </cell>
          <cell r="G56">
            <v>11904.1</v>
          </cell>
          <cell r="H56">
            <v>2.0575416000000004</v>
          </cell>
          <cell r="I56">
            <v>10478.57</v>
          </cell>
          <cell r="J56">
            <v>0</v>
          </cell>
          <cell r="K56">
            <v>0</v>
          </cell>
          <cell r="L56">
            <v>2.0575416000000004</v>
          </cell>
          <cell r="M56">
            <v>10478.57</v>
          </cell>
        </row>
        <row r="57">
          <cell r="A57" t="str">
            <v>1.2.3.9</v>
          </cell>
          <cell r="B57" t="str">
            <v>CP-05</v>
          </cell>
          <cell r="C57" t="str">
            <v xml:space="preserve">CBUQ (CAMADA PRONTA-FAIXA "C") , INCLUSIVE FORNECIMENTO DO CAP, INCLUSIVE TRANSPORTE DE TODOS OS MATERIAIS (TRAÇO PADRÃO AREIA E BRITA) </v>
          </cell>
          <cell r="D57" t="str">
            <v>t</v>
          </cell>
          <cell r="E57">
            <v>635.41200091166229</v>
          </cell>
          <cell r="F57">
            <v>405.48680000000002</v>
          </cell>
          <cell r="G57">
            <v>257651.18</v>
          </cell>
          <cell r="H57">
            <v>308.28843999999998</v>
          </cell>
          <cell r="I57">
            <v>195890.17</v>
          </cell>
          <cell r="J57">
            <v>0</v>
          </cell>
          <cell r="K57">
            <v>0</v>
          </cell>
          <cell r="L57">
            <v>308.28843999999998</v>
          </cell>
          <cell r="M57">
            <v>195890.17</v>
          </cell>
        </row>
        <row r="58">
          <cell r="A58" t="str">
            <v>1.2.3.10</v>
          </cell>
          <cell r="B58">
            <v>7210100770</v>
          </cell>
          <cell r="C58" t="str">
            <v>RETIRADA CALCADA EM CIMENTADO DESEMP</v>
          </cell>
          <cell r="D58" t="str">
            <v>M2</v>
          </cell>
          <cell r="E58">
            <v>32.384524684145106</v>
          </cell>
          <cell r="F58">
            <v>307.44499999999999</v>
          </cell>
          <cell r="G58">
            <v>9956.4599999999991</v>
          </cell>
          <cell r="H58">
            <v>251.44499999999999</v>
          </cell>
          <cell r="I58">
            <v>8142.92</v>
          </cell>
          <cell r="J58">
            <v>0</v>
          </cell>
          <cell r="K58">
            <v>0</v>
          </cell>
          <cell r="L58">
            <v>251.44499999999999</v>
          </cell>
          <cell r="M58">
            <v>8142.92</v>
          </cell>
        </row>
        <row r="59">
          <cell r="A59" t="str">
            <v>1.2.3.11</v>
          </cell>
          <cell r="B59">
            <v>7210100780</v>
          </cell>
          <cell r="C59" t="str">
            <v>RECOMP DE CALCADA EM CIMENTADO DESEMP</v>
          </cell>
          <cell r="D59" t="str">
            <v>M2</v>
          </cell>
          <cell r="E59">
            <v>55.624130273043868</v>
          </cell>
          <cell r="F59">
            <v>212.053</v>
          </cell>
          <cell r="G59">
            <v>11795.26</v>
          </cell>
          <cell r="H59">
            <v>212.053</v>
          </cell>
          <cell r="I59">
            <v>9800.02</v>
          </cell>
          <cell r="J59">
            <v>0</v>
          </cell>
          <cell r="K59">
            <v>0</v>
          </cell>
          <cell r="L59">
            <v>212.053</v>
          </cell>
          <cell r="M59">
            <v>9800.02</v>
          </cell>
        </row>
        <row r="60">
          <cell r="A60" t="str">
            <v>1.2.3.12</v>
          </cell>
          <cell r="B60">
            <v>7100100030</v>
          </cell>
          <cell r="C60" t="str">
            <v>PISO LADRILHO HIDRAULICO 20X20CM</v>
          </cell>
          <cell r="D60" t="str">
            <v>M2</v>
          </cell>
          <cell r="E60">
            <v>155.20782268645371</v>
          </cell>
          <cell r="F60">
            <v>18.059999999999999</v>
          </cell>
          <cell r="G60">
            <v>2803.05</v>
          </cell>
          <cell r="H60">
            <v>15.660000000000002</v>
          </cell>
          <cell r="I60">
            <v>2430.5500000000002</v>
          </cell>
          <cell r="J60">
            <v>0</v>
          </cell>
          <cell r="K60">
            <v>0</v>
          </cell>
          <cell r="L60">
            <v>15.660000000000002</v>
          </cell>
          <cell r="M60">
            <v>2430.5500000000002</v>
          </cell>
        </row>
        <row r="61">
          <cell r="A61" t="str">
            <v>1.2.3.13</v>
          </cell>
          <cell r="B61" t="str">
            <v>S30304</v>
          </cell>
          <cell r="C61" t="str">
            <v>ÍNDICE DE PREÇO PARA REMOÇÃO DE ENTULHO DECORRENTE DA EXECUÇÃO DE OBRAS  - BDI = 14,02</v>
          </cell>
          <cell r="D61" t="str">
            <v>M3</v>
          </cell>
          <cell r="E61">
            <v>82.014586000000008</v>
          </cell>
          <cell r="F61">
            <v>15.613000000000001</v>
          </cell>
          <cell r="G61">
            <v>1280.49</v>
          </cell>
          <cell r="H61">
            <v>10.496</v>
          </cell>
          <cell r="I61">
            <v>860.82509465600015</v>
          </cell>
          <cell r="J61">
            <v>0</v>
          </cell>
          <cell r="K61">
            <v>0</v>
          </cell>
          <cell r="L61">
            <v>10.496</v>
          </cell>
          <cell r="M61">
            <v>860.83</v>
          </cell>
        </row>
        <row r="62">
          <cell r="A62" t="str">
            <v>1.2.3.14</v>
          </cell>
          <cell r="B62">
            <v>41087</v>
          </cell>
          <cell r="C62" t="str">
            <v>BOCA DE LOBO SIMPLES EM BLOCOS PRÉ-MOLDADOS CR(0,40 X 0,80 M) EM VIAS URBANAS</v>
          </cell>
          <cell r="D62" t="str">
            <v>und</v>
          </cell>
          <cell r="E62">
            <v>2496.4605922291589</v>
          </cell>
          <cell r="F62">
            <v>6</v>
          </cell>
          <cell r="G62">
            <v>14978.76</v>
          </cell>
          <cell r="H62">
            <v>5</v>
          </cell>
          <cell r="I62">
            <v>12482.3</v>
          </cell>
          <cell r="J62">
            <v>0</v>
          </cell>
          <cell r="K62">
            <v>0</v>
          </cell>
          <cell r="L62">
            <v>5</v>
          </cell>
          <cell r="M62">
            <v>12482.3</v>
          </cell>
        </row>
        <row r="63">
          <cell r="A63" t="str">
            <v>1.2.3.15</v>
          </cell>
          <cell r="B63">
            <v>102330</v>
          </cell>
          <cell r="C63" t="str">
            <v>TRANSPORTE COM CAMINHÃO TANQUE DE TRANSPORTE DE MATERIAL ASFÁLTICO DE 30000 L, EM VIA URBANA PAVIMENTADA, DMT ATÉ 30KM (UNIDADE: TXKM). AF_07/2020</v>
          </cell>
          <cell r="D63" t="str">
            <v>TxKM</v>
          </cell>
          <cell r="E63">
            <v>1.8417739156859774</v>
          </cell>
          <cell r="F63">
            <v>1306.5825</v>
          </cell>
          <cell r="G63">
            <v>2406.4299999999998</v>
          </cell>
          <cell r="H63">
            <v>245.34053779199999</v>
          </cell>
          <cell r="I63">
            <v>451.86</v>
          </cell>
          <cell r="J63">
            <v>0</v>
          </cell>
          <cell r="K63">
            <v>0</v>
          </cell>
          <cell r="L63">
            <v>245.34053779199999</v>
          </cell>
          <cell r="M63">
            <v>451.86</v>
          </cell>
        </row>
        <row r="64">
          <cell r="A64" t="str">
            <v>1.2.3.16</v>
          </cell>
          <cell r="B64" t="str">
            <v>CP - 06</v>
          </cell>
          <cell r="C64" t="str">
            <v>TRANSPORTE DA MASSA ASFÁLTICA (CBUQ) - DA USINA
PARA A PISTA</v>
          </cell>
          <cell r="D64" t="str">
            <v>t</v>
          </cell>
          <cell r="E64">
            <v>61.990400873965356</v>
          </cell>
          <cell r="F64">
            <v>381.18640000000005</v>
          </cell>
          <cell r="G64">
            <v>23629.9</v>
          </cell>
          <cell r="H64">
            <v>308.28843999999998</v>
          </cell>
          <cell r="I64">
            <v>19110.919999999998</v>
          </cell>
          <cell r="J64">
            <v>0</v>
          </cell>
          <cell r="K64">
            <v>0</v>
          </cell>
          <cell r="L64">
            <v>308.28843999999998</v>
          </cell>
          <cell r="M64">
            <v>19110.919999999998</v>
          </cell>
        </row>
        <row r="65">
          <cell r="A65" t="str">
            <v>1.2.4</v>
          </cell>
          <cell r="B65" t="str">
            <v>RETIRADA DE INTERFERÊNCIAS</v>
          </cell>
          <cell r="C65"/>
          <cell r="D65"/>
          <cell r="E65"/>
          <cell r="F65"/>
          <cell r="G65">
            <v>573493.25</v>
          </cell>
          <cell r="H65"/>
          <cell r="I65">
            <v>394240.94000000006</v>
          </cell>
          <cell r="J65"/>
          <cell r="K65">
            <v>0</v>
          </cell>
          <cell r="L65"/>
          <cell r="M65">
            <v>394240.94000000006</v>
          </cell>
        </row>
        <row r="66">
          <cell r="A66" t="str">
            <v>1.2.4.1</v>
          </cell>
          <cell r="B66" t="str">
            <v>CP - 01</v>
          </cell>
          <cell r="C66" t="str">
            <v>REMOÇÃO DE POSTE</v>
          </cell>
          <cell r="D66" t="str">
            <v>UN</v>
          </cell>
          <cell r="E66">
            <v>1770.9935208984346</v>
          </cell>
          <cell r="F66">
            <v>1</v>
          </cell>
          <cell r="G66">
            <v>1770.99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 t="str">
            <v>1.2.4.2</v>
          </cell>
          <cell r="B67">
            <v>100606</v>
          </cell>
          <cell r="C67" t="str">
            <v xml:space="preserve">ASSENTAMENTO DE POSTE DE CONCRETO </v>
          </cell>
          <cell r="D67" t="str">
            <v>UN</v>
          </cell>
          <cell r="E67">
            <v>1966.2215559611479</v>
          </cell>
          <cell r="F67">
            <v>1</v>
          </cell>
          <cell r="G67">
            <v>1966.22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1.2.4.3</v>
          </cell>
          <cell r="B68">
            <v>97145</v>
          </cell>
          <cell r="C68" t="str">
            <v xml:space="preserve">RETIRADA E ASSENTAMENTO DE TUBO DE FERRO FUNDIDO PARA REDE DE ÁGUA, DN 250 MM, JUNTA ELÁSTICA, </v>
          </cell>
          <cell r="D68" t="str">
            <v>M</v>
          </cell>
          <cell r="E68">
            <v>22.22918795459881</v>
          </cell>
          <cell r="F68">
            <v>20</v>
          </cell>
          <cell r="G68">
            <v>444.58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 t="str">
            <v>1.2.4.4</v>
          </cell>
          <cell r="B69" t="str">
            <v>CP-02</v>
          </cell>
          <cell r="C69" t="str">
            <v>FORNECIMENTO DE TUBO DE FERRO FUNDIDO, JUNTA ELÁSTICA, PONTA / BOLSA, CLASSE K 7, DIAM. = 250MM, INCLUSIVE CONEXÕES</v>
          </cell>
          <cell r="D69" t="str">
            <v>m</v>
          </cell>
          <cell r="E69">
            <v>870.80093941363953</v>
          </cell>
          <cell r="F69">
            <v>20</v>
          </cell>
          <cell r="G69">
            <v>17416.02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1.2.4.5</v>
          </cell>
          <cell r="B70">
            <v>97123</v>
          </cell>
          <cell r="C70" t="str">
            <v xml:space="preserve">RETIRADA E ASSENTAMENTO DE TUBO DE PVC PBA PARA REDE DE ÁGUA, DN 100 MM, </v>
          </cell>
          <cell r="D70" t="str">
            <v>M</v>
          </cell>
          <cell r="E70">
            <v>4.5788545959415279</v>
          </cell>
          <cell r="F70">
            <v>30</v>
          </cell>
          <cell r="G70">
            <v>137.37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1.2.4.6</v>
          </cell>
          <cell r="B71">
            <v>89578</v>
          </cell>
          <cell r="C71" t="str">
            <v>FORNECIMENTO E INTERLIGAÇÃO DE TUBO PVC DN 100 MM</v>
          </cell>
          <cell r="D71" t="str">
            <v>M</v>
          </cell>
          <cell r="E71">
            <v>54.639292832017333</v>
          </cell>
          <cell r="F71">
            <v>30</v>
          </cell>
          <cell r="G71">
            <v>1639.18</v>
          </cell>
          <cell r="H71">
            <v>8</v>
          </cell>
          <cell r="I71">
            <v>437.11</v>
          </cell>
          <cell r="J71">
            <v>0</v>
          </cell>
          <cell r="K71">
            <v>0</v>
          </cell>
          <cell r="L71">
            <v>8</v>
          </cell>
          <cell r="M71">
            <v>437.11</v>
          </cell>
        </row>
        <row r="72">
          <cell r="A72" t="str">
            <v>1.2.4.7</v>
          </cell>
          <cell r="B72">
            <v>804015</v>
          </cell>
          <cell r="C72" t="str">
            <v>CORPO DE BSTC D = 0,40 M PA2 - AREIA, BRITA E PEDRA DE MÃO COMERCIAIS</v>
          </cell>
          <cell r="D72" t="str">
            <v>M</v>
          </cell>
          <cell r="E72">
            <v>314.43173571683383</v>
          </cell>
          <cell r="F72">
            <v>100</v>
          </cell>
          <cell r="G72">
            <v>31443.17</v>
          </cell>
          <cell r="H72">
            <v>83.800000000000011</v>
          </cell>
          <cell r="I72">
            <v>26349.38</v>
          </cell>
          <cell r="J72">
            <v>0</v>
          </cell>
          <cell r="K72">
            <v>0</v>
          </cell>
          <cell r="L72">
            <v>83.800000000000011</v>
          </cell>
          <cell r="M72">
            <v>26349.38</v>
          </cell>
        </row>
        <row r="73">
          <cell r="A73" t="str">
            <v>1.2.4.8</v>
          </cell>
          <cell r="B73">
            <v>804023</v>
          </cell>
          <cell r="C73" t="str">
            <v>CORPO DE BSTC D = 0,60 M PA2 - AREIA, BRITA E PEDRA DE MÃO COMERCIAIS</v>
          </cell>
          <cell r="D73" t="str">
            <v>M</v>
          </cell>
          <cell r="E73">
            <v>497.21500675203038</v>
          </cell>
          <cell r="F73">
            <v>150</v>
          </cell>
          <cell r="G73">
            <v>74582.25</v>
          </cell>
          <cell r="H73">
            <v>4.5</v>
          </cell>
          <cell r="I73">
            <v>2237.4699999999998</v>
          </cell>
          <cell r="J73">
            <v>0</v>
          </cell>
          <cell r="K73">
            <v>0</v>
          </cell>
          <cell r="L73">
            <v>4.5</v>
          </cell>
          <cell r="M73">
            <v>2237.4699999999998</v>
          </cell>
        </row>
        <row r="74">
          <cell r="A74" t="str">
            <v>1.2.4.9</v>
          </cell>
          <cell r="B74">
            <v>804031</v>
          </cell>
          <cell r="C74" t="str">
            <v>CORPO DE BSTC D = 0,80 M PA2 - AREIA, BRITA E PEDRA DE MÃO COMERCIAIS</v>
          </cell>
          <cell r="D74" t="str">
            <v>M</v>
          </cell>
          <cell r="E74">
            <v>727.2065244733169</v>
          </cell>
          <cell r="F74">
            <v>20</v>
          </cell>
          <cell r="G74">
            <v>14544.13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 t="str">
            <v>1.2.4.10</v>
          </cell>
          <cell r="B75">
            <v>804047</v>
          </cell>
          <cell r="C75" t="str">
            <v>CORPO DE BSTC D = 1,20 M PA2 - AREIA, BRITA E PEDRA DE MÃO COMERCIAIS</v>
          </cell>
          <cell r="D75" t="str">
            <v>M</v>
          </cell>
          <cell r="E75">
            <v>1593.0193261986401</v>
          </cell>
          <cell r="F75">
            <v>20</v>
          </cell>
          <cell r="G75">
            <v>31860.39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 t="str">
            <v>1.2.4.11</v>
          </cell>
          <cell r="B76">
            <v>7250100010</v>
          </cell>
          <cell r="C76" t="str">
            <v>REDE AGUA PVC PBA 15 DN 50 S/PAV</v>
          </cell>
          <cell r="D76" t="str">
            <v>M</v>
          </cell>
          <cell r="E76">
            <v>84.325107125817013</v>
          </cell>
          <cell r="F76">
            <v>175</v>
          </cell>
          <cell r="G76">
            <v>14756.89</v>
          </cell>
          <cell r="H76">
            <v>166.5</v>
          </cell>
          <cell r="I76">
            <v>14040.13</v>
          </cell>
          <cell r="J76">
            <v>0</v>
          </cell>
          <cell r="K76">
            <v>0</v>
          </cell>
          <cell r="L76">
            <v>166.5</v>
          </cell>
          <cell r="M76">
            <v>14040.13</v>
          </cell>
        </row>
        <row r="77">
          <cell r="A77" t="str">
            <v>1.2.4.12</v>
          </cell>
          <cell r="B77">
            <v>7250100050</v>
          </cell>
          <cell r="C77" t="str">
            <v>REDE AGUA PVC PBA 15 DN 75 S/PAV</v>
          </cell>
          <cell r="D77" t="str">
            <v>M</v>
          </cell>
          <cell r="E77">
            <v>109.47043711358529</v>
          </cell>
          <cell r="F77">
            <v>50</v>
          </cell>
          <cell r="G77">
            <v>5473.52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1.2.4.13</v>
          </cell>
          <cell r="B78">
            <v>7250100090</v>
          </cell>
          <cell r="C78" t="str">
            <v>REDE AGUA PVC PBA 15 DN 100 S/PAV</v>
          </cell>
          <cell r="D78" t="str">
            <v>M</v>
          </cell>
          <cell r="E78">
            <v>142.41772604974554</v>
          </cell>
          <cell r="F78">
            <v>50</v>
          </cell>
          <cell r="G78">
            <v>7120.89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1.2.4.14</v>
          </cell>
          <cell r="B79">
            <v>7260100010</v>
          </cell>
          <cell r="C79" t="str">
            <v>REDE ESG PVC NBR7362 150 ATE 1,25M S/PAV</v>
          </cell>
          <cell r="D79" t="str">
            <v>M</v>
          </cell>
          <cell r="E79">
            <v>264.57593902694538</v>
          </cell>
          <cell r="F79">
            <v>140</v>
          </cell>
          <cell r="G79">
            <v>37040.629999999997</v>
          </cell>
          <cell r="H79">
            <v>128</v>
          </cell>
          <cell r="I79">
            <v>33865.72</v>
          </cell>
          <cell r="J79">
            <v>0</v>
          </cell>
          <cell r="K79">
            <v>0</v>
          </cell>
          <cell r="L79">
            <v>128</v>
          </cell>
          <cell r="M79">
            <v>33865.72</v>
          </cell>
        </row>
        <row r="80">
          <cell r="A80" t="str">
            <v>1.2.4.15</v>
          </cell>
          <cell r="B80">
            <v>90695</v>
          </cell>
          <cell r="C80" t="str">
            <v>TUBO DE PVC PARA REDE COLETORA DE ESGOTO DE PAREDE MACIÇA, DN 150 MM, JUNTA ELÁSTICA - FORNECIMENTO E ASSENTAMENTO.</v>
          </cell>
          <cell r="D80" t="str">
            <v>M</v>
          </cell>
          <cell r="E80">
            <v>147.43144393133514</v>
          </cell>
          <cell r="F80">
            <v>82</v>
          </cell>
          <cell r="G80">
            <v>12089.38</v>
          </cell>
          <cell r="H80">
            <v>71.25</v>
          </cell>
          <cell r="I80">
            <v>10504.49</v>
          </cell>
          <cell r="J80">
            <v>0</v>
          </cell>
          <cell r="K80">
            <v>0</v>
          </cell>
          <cell r="L80">
            <v>71.25</v>
          </cell>
          <cell r="M80">
            <v>10504.49</v>
          </cell>
        </row>
        <row r="81">
          <cell r="A81" t="str">
            <v>1.2.4.16</v>
          </cell>
          <cell r="B81">
            <v>97975</v>
          </cell>
          <cell r="C81" t="str">
            <v>POÇO DE INSPEÇÃO CIRCULAR PARA ESGOTO, EM CONCRETO PRÉ-MOLDADO, DIÂMETRO INTERNO = 0,60 M, PROFUNDIDADE = 1,40 M, EXCLUINDO TAMPÃO. AF_12/2020_PA</v>
          </cell>
          <cell r="D81" t="str">
            <v>UN</v>
          </cell>
          <cell r="E81">
            <v>796.69511950055232</v>
          </cell>
          <cell r="F81">
            <v>5</v>
          </cell>
          <cell r="G81">
            <v>3983.48</v>
          </cell>
          <cell r="H81">
            <v>4</v>
          </cell>
          <cell r="I81">
            <v>3186.78</v>
          </cell>
          <cell r="J81">
            <v>0</v>
          </cell>
          <cell r="K81">
            <v>0</v>
          </cell>
          <cell r="L81">
            <v>4</v>
          </cell>
          <cell r="M81">
            <v>3186.78</v>
          </cell>
        </row>
        <row r="82">
          <cell r="A82" t="str">
            <v>1.2.4.17</v>
          </cell>
          <cell r="B82">
            <v>98410</v>
          </cell>
          <cell r="C82" t="str">
            <v>BASE PARA POÇO DE VISITA CIRCULAR PARA ESGOTO, EM CONCRETO PRÉ-MOLDADO, DIÂMETRO INTERNO = 1,0 M, PROFUNDIDADE = 1,35 M, EXCLUINDO TAMPÃO. AF_12/2020_PA</v>
          </cell>
          <cell r="D82" t="str">
            <v>UN</v>
          </cell>
          <cell r="E82">
            <v>1563.8067454803988</v>
          </cell>
          <cell r="F82">
            <v>5</v>
          </cell>
          <cell r="G82">
            <v>7819.03</v>
          </cell>
          <cell r="H82">
            <v>4</v>
          </cell>
          <cell r="I82">
            <v>6255.23</v>
          </cell>
          <cell r="J82">
            <v>0</v>
          </cell>
          <cell r="K82">
            <v>0</v>
          </cell>
          <cell r="L82">
            <v>4</v>
          </cell>
          <cell r="M82">
            <v>6255.23</v>
          </cell>
        </row>
        <row r="83">
          <cell r="A83" t="str">
            <v>1.2.4.18</v>
          </cell>
          <cell r="B83">
            <v>40567</v>
          </cell>
          <cell r="C83" t="str">
            <v>LIG PRED ESG CURTA C/MAT S/PAV H0,6A1,0M</v>
          </cell>
          <cell r="D83" t="str">
            <v>M</v>
          </cell>
          <cell r="E83">
            <v>131.94263690428156</v>
          </cell>
          <cell r="F83">
            <v>209</v>
          </cell>
          <cell r="G83">
            <v>27576.01</v>
          </cell>
          <cell r="H83">
            <v>209</v>
          </cell>
          <cell r="I83">
            <v>27576.01</v>
          </cell>
          <cell r="J83">
            <v>0</v>
          </cell>
          <cell r="K83">
            <v>0</v>
          </cell>
          <cell r="L83">
            <v>209</v>
          </cell>
          <cell r="M83">
            <v>27576.01</v>
          </cell>
        </row>
        <row r="84">
          <cell r="A84" t="str">
            <v>1.2.4.19</v>
          </cell>
          <cell r="B84">
            <v>41224</v>
          </cell>
          <cell r="C84" t="str">
            <v>LIG PRED AGUA DN 20, C/ COLAR, S/PAV</v>
          </cell>
          <cell r="D84" t="str">
            <v>M</v>
          </cell>
          <cell r="E84">
            <v>33.318201738624801</v>
          </cell>
          <cell r="F84">
            <v>160</v>
          </cell>
          <cell r="G84">
            <v>5330.91</v>
          </cell>
          <cell r="H84">
            <v>140</v>
          </cell>
          <cell r="I84">
            <v>4664.55</v>
          </cell>
          <cell r="J84">
            <v>0</v>
          </cell>
          <cell r="K84">
            <v>0</v>
          </cell>
          <cell r="L84">
            <v>140</v>
          </cell>
          <cell r="M84">
            <v>4664.55</v>
          </cell>
        </row>
        <row r="85">
          <cell r="A85" t="str">
            <v>1.2.4.20</v>
          </cell>
          <cell r="B85">
            <v>7030100440</v>
          </cell>
          <cell r="C85" t="str">
            <v>TELA TAPUME CONTINUO PARA SINALIZACAO</v>
          </cell>
          <cell r="D85" t="str">
            <v>M</v>
          </cell>
          <cell r="E85">
            <v>3.1463637726302114</v>
          </cell>
          <cell r="F85">
            <v>994</v>
          </cell>
          <cell r="G85">
            <v>3127.49</v>
          </cell>
          <cell r="H85">
            <v>994</v>
          </cell>
          <cell r="I85">
            <v>3127.48</v>
          </cell>
          <cell r="J85">
            <v>0</v>
          </cell>
          <cell r="K85">
            <v>0</v>
          </cell>
          <cell r="L85">
            <v>994</v>
          </cell>
          <cell r="M85">
            <v>3127.48</v>
          </cell>
        </row>
        <row r="86">
          <cell r="A86" t="str">
            <v>1.2.4.21</v>
          </cell>
          <cell r="B86">
            <v>7030100040</v>
          </cell>
          <cell r="C86" t="str">
            <v>PASSADICOS COM PRANCHAS DE MADEIRA</v>
          </cell>
          <cell r="D86" t="str">
            <v>M²</v>
          </cell>
          <cell r="E86">
            <v>162.63886883238118</v>
          </cell>
          <cell r="F86">
            <v>36</v>
          </cell>
          <cell r="G86">
            <v>5855</v>
          </cell>
          <cell r="H86">
            <v>31.1</v>
          </cell>
          <cell r="I86">
            <v>5058.07</v>
          </cell>
          <cell r="J86">
            <v>0</v>
          </cell>
          <cell r="K86">
            <v>0</v>
          </cell>
          <cell r="L86">
            <v>31.1</v>
          </cell>
          <cell r="M86">
            <v>5058.07</v>
          </cell>
        </row>
        <row r="87">
          <cell r="A87" t="str">
            <v>1.2.4.22</v>
          </cell>
          <cell r="B87" t="str">
            <v>CP - 68</v>
          </cell>
          <cell r="C87" t="str">
            <v>CAMINHÃO PIPA 10.000 L TRUCADO, PESO BRUTO TOTAL 23.000 KG, CARGA ÚTIL MÁXIMA 15.935 KG, DISTÂNCIA ENTRE EIXOS 4,8 M, POTÊNCIA 230 CV, INCLUSIVE TANQUE DE AÇO PARA TRANSPORTE DE ÁGUA / MENSAL</v>
          </cell>
          <cell r="D87" t="str">
            <v>MÊS</v>
          </cell>
          <cell r="E87">
            <v>14144.414389375932</v>
          </cell>
          <cell r="F87">
            <v>7</v>
          </cell>
          <cell r="G87">
            <v>99010.9</v>
          </cell>
          <cell r="H87">
            <v>6.9999809523809526</v>
          </cell>
          <cell r="I87">
            <v>99010.63</v>
          </cell>
          <cell r="J87">
            <v>0</v>
          </cell>
          <cell r="K87">
            <v>0</v>
          </cell>
          <cell r="L87">
            <v>6.9999809523809526</v>
          </cell>
          <cell r="M87">
            <v>99010.63</v>
          </cell>
        </row>
        <row r="88">
          <cell r="A88" t="str">
            <v>1.2.4.23</v>
          </cell>
          <cell r="B88" t="str">
            <v>CP - 69</v>
          </cell>
          <cell r="C88" t="str">
            <v>CAMINHÃO PARA EQUIPAMENTO DE LIMPEZA A SUCÇÃO, COM CAMINHÃO TRUCADO DE PESO BRUTO TOTAL 23000 KG, CARGA ÚTIL MÁXIMA 15935 KG, DISTÂNCIA ENTRE EIXOS 4,80 M, POTÊNCIA 230 CV, INCLUSIVE LIMPADORA A SUCÇÃO, TANQUE 12000 L / MENSAL</v>
          </cell>
          <cell r="D88" t="str">
            <v>MÊS</v>
          </cell>
          <cell r="E88">
            <v>17863.825651717216</v>
          </cell>
          <cell r="F88">
            <v>7.05</v>
          </cell>
          <cell r="G88">
            <v>125939.97</v>
          </cell>
          <cell r="H88">
            <v>6.5499809523809525</v>
          </cell>
          <cell r="I88">
            <v>117007.71</v>
          </cell>
          <cell r="J88">
            <v>0</v>
          </cell>
          <cell r="K88">
            <v>0</v>
          </cell>
          <cell r="L88">
            <v>6.5499809523809525</v>
          </cell>
          <cell r="M88">
            <v>117007.71</v>
          </cell>
        </row>
        <row r="89">
          <cell r="A89" t="str">
            <v>1.2.4.24</v>
          </cell>
          <cell r="B89">
            <v>40406</v>
          </cell>
          <cell r="C89" t="str">
            <v>ESTACA METÁLICA, FORNECIMENTO, TRANSPORTE, PERDAS, SOLDA, EMENDA, CORTE E CRAVAÇÃO DE TRILHO</v>
          </cell>
          <cell r="D89" t="str">
            <v>M</v>
          </cell>
          <cell r="E89">
            <v>970.72996443624049</v>
          </cell>
          <cell r="F89">
            <v>42</v>
          </cell>
          <cell r="G89">
            <v>40770.660000000003</v>
          </cell>
          <cell r="H89">
            <v>42</v>
          </cell>
          <cell r="I89">
            <v>40770.660000000003</v>
          </cell>
          <cell r="J89">
            <v>0</v>
          </cell>
          <cell r="K89">
            <v>0</v>
          </cell>
          <cell r="L89">
            <v>42</v>
          </cell>
          <cell r="M89">
            <v>40770.660000000003</v>
          </cell>
        </row>
        <row r="90">
          <cell r="A90" t="str">
            <v>1.2.4.25</v>
          </cell>
          <cell r="B90">
            <v>7030100160</v>
          </cell>
          <cell r="C90" t="str">
            <v>CORTE DESTOC ARVORE DIAM DE 10,01 A 30CM</v>
          </cell>
          <cell r="D90" t="str">
            <v>M</v>
          </cell>
          <cell r="E90">
            <v>149.51622968311861</v>
          </cell>
          <cell r="F90">
            <v>12</v>
          </cell>
          <cell r="G90">
            <v>1794.19</v>
          </cell>
          <cell r="H90">
            <v>1</v>
          </cell>
          <cell r="I90">
            <v>149.52000000000001</v>
          </cell>
          <cell r="J90">
            <v>0</v>
          </cell>
          <cell r="K90">
            <v>0</v>
          </cell>
          <cell r="L90">
            <v>1</v>
          </cell>
          <cell r="M90">
            <v>149.52000000000001</v>
          </cell>
        </row>
        <row r="91">
          <cell r="A91" t="str">
            <v>1.3</v>
          </cell>
          <cell r="B91" t="str">
            <v>ESTRUTURA</v>
          </cell>
          <cell r="C91"/>
          <cell r="D91"/>
          <cell r="E91"/>
          <cell r="F91"/>
          <cell r="G91">
            <v>1281826.6000000001</v>
          </cell>
          <cell r="H91"/>
          <cell r="I91">
            <v>783582.39</v>
          </cell>
          <cell r="J91"/>
          <cell r="K91">
            <v>0</v>
          </cell>
          <cell r="L91"/>
          <cell r="M91">
            <v>783582.39</v>
          </cell>
        </row>
        <row r="92">
          <cell r="A92" t="str">
            <v>1.3.1</v>
          </cell>
          <cell r="B92">
            <v>1106282</v>
          </cell>
          <cell r="C92" t="str">
            <v xml:space="preserve">CONCRETO PARA BOMBEAMENTO FCK = 40 MPA </v>
          </cell>
          <cell r="D92" t="str">
            <v>m³</v>
          </cell>
          <cell r="E92">
            <v>626.88100645497786</v>
          </cell>
          <cell r="F92">
            <v>157</v>
          </cell>
          <cell r="G92">
            <v>98420.32</v>
          </cell>
          <cell r="H92">
            <v>114.05596999999999</v>
          </cell>
          <cell r="I92">
            <v>71499.520000000004</v>
          </cell>
          <cell r="J92">
            <v>0</v>
          </cell>
          <cell r="K92">
            <v>0</v>
          </cell>
          <cell r="L92">
            <v>114.05596999999999</v>
          </cell>
          <cell r="M92">
            <v>71499.520000000004</v>
          </cell>
        </row>
        <row r="93">
          <cell r="A93" t="str">
            <v>1.3.2</v>
          </cell>
          <cell r="B93">
            <v>44535</v>
          </cell>
          <cell r="C93" t="str">
            <v>SERVICO DE BOMBEAMENTO DE CONCRETO COM CONSUMO MINIMO DE 40 M3</v>
          </cell>
          <cell r="D93" t="str">
            <v>M3</v>
          </cell>
          <cell r="E93">
            <v>65.753886809316739</v>
          </cell>
          <cell r="F93">
            <v>157</v>
          </cell>
          <cell r="G93">
            <v>10323.36</v>
          </cell>
          <cell r="H93">
            <v>102.80199999999999</v>
          </cell>
          <cell r="I93">
            <v>6759.63</v>
          </cell>
          <cell r="J93">
            <v>0</v>
          </cell>
          <cell r="K93">
            <v>0</v>
          </cell>
          <cell r="L93">
            <v>102.80199999999999</v>
          </cell>
          <cell r="M93">
            <v>6759.63</v>
          </cell>
        </row>
        <row r="94">
          <cell r="A94" t="str">
            <v>1.3.3</v>
          </cell>
          <cell r="B94">
            <v>92452</v>
          </cell>
          <cell r="C94" t="str">
            <v>MONTAGEM E DESMONTAGEM DE FÔRMA, ESCORAMENTO METÁLICO, PÉ-DIREITO SIMPLES, EM CHAPA DE MADEIRA RESINADA, 2 UTILIZAÇÕES. AF_12/2015</v>
          </cell>
          <cell r="D94" t="str">
            <v>M2</v>
          </cell>
          <cell r="E94">
            <v>252.06722451624478</v>
          </cell>
          <cell r="F94">
            <v>650</v>
          </cell>
          <cell r="G94">
            <v>163843.70000000001</v>
          </cell>
          <cell r="H94">
            <v>531.54666400000008</v>
          </cell>
          <cell r="I94">
            <v>133985.49</v>
          </cell>
          <cell r="J94">
            <v>0</v>
          </cell>
          <cell r="K94">
            <v>0</v>
          </cell>
          <cell r="L94">
            <v>531.54666400000008</v>
          </cell>
          <cell r="M94">
            <v>133985.49</v>
          </cell>
        </row>
        <row r="95">
          <cell r="A95" t="str">
            <v>1.3.4</v>
          </cell>
          <cell r="B95">
            <v>100322</v>
          </cell>
          <cell r="C95" t="str">
            <v>LASTRO COM MATERIAL GRANULAR (PEDRA BRITADA N.3), APLICADO EM PISOS OU RADIERS, ESPESSURA DE *50 CM*</v>
          </cell>
          <cell r="D95" t="str">
            <v>M3</v>
          </cell>
          <cell r="E95">
            <v>236.14355420354306</v>
          </cell>
          <cell r="F95">
            <v>25</v>
          </cell>
          <cell r="G95">
            <v>5903.59</v>
          </cell>
          <cell r="H95">
            <v>24.960000000000004</v>
          </cell>
          <cell r="I95">
            <v>5894.14</v>
          </cell>
          <cell r="J95">
            <v>0</v>
          </cell>
          <cell r="K95">
            <v>0</v>
          </cell>
          <cell r="L95">
            <v>24.960000000000004</v>
          </cell>
          <cell r="M95">
            <v>5894.14</v>
          </cell>
        </row>
        <row r="96">
          <cell r="A96" t="str">
            <v>1.3.5</v>
          </cell>
          <cell r="B96">
            <v>96620</v>
          </cell>
          <cell r="C96" t="str">
            <v>LASTRO DE CONCRETO MAGRO, APLICADO EM PISOS OU RADIERS. AF_08/2017</v>
          </cell>
          <cell r="D96" t="str">
            <v>M3</v>
          </cell>
          <cell r="E96">
            <v>776.09027381881538</v>
          </cell>
          <cell r="F96">
            <v>17.964040000000001</v>
          </cell>
          <cell r="G96">
            <v>13941.72</v>
          </cell>
          <cell r="H96">
            <v>17.964040000000004</v>
          </cell>
          <cell r="I96">
            <v>13941.71</v>
          </cell>
          <cell r="J96">
            <v>0</v>
          </cell>
          <cell r="K96">
            <v>0</v>
          </cell>
          <cell r="L96">
            <v>17.964040000000004</v>
          </cell>
          <cell r="M96">
            <v>13941.71</v>
          </cell>
        </row>
        <row r="97">
          <cell r="A97" t="str">
            <v>1.3.6</v>
          </cell>
          <cell r="B97">
            <v>407820</v>
          </cell>
          <cell r="C97" t="str">
            <v>ARMAÇÃO EM AÇO CA-60 - FORNECIMENTO, PREPARO E COLOCAÇÃO</v>
          </cell>
          <cell r="D97" t="str">
            <v>kg</v>
          </cell>
          <cell r="E97">
            <v>16.921297850364919</v>
          </cell>
          <cell r="F97">
            <v>14</v>
          </cell>
          <cell r="G97">
            <v>236.9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1.3.7</v>
          </cell>
          <cell r="B98">
            <v>407819</v>
          </cell>
          <cell r="C98" t="str">
            <v>ARMAÇÃO EM AÇO CA-50 - FORNECIMENTO, PREPARO E COLOCAÇÃO</v>
          </cell>
          <cell r="D98" t="str">
            <v>kg</v>
          </cell>
          <cell r="E98">
            <v>16.115521762252303</v>
          </cell>
          <cell r="F98">
            <v>27639.49826</v>
          </cell>
          <cell r="G98">
            <v>445424.94</v>
          </cell>
          <cell r="H98">
            <v>25705.180736399991</v>
          </cell>
          <cell r="I98">
            <v>414252.4</v>
          </cell>
          <cell r="J98">
            <v>0</v>
          </cell>
          <cell r="K98">
            <v>0</v>
          </cell>
          <cell r="L98">
            <v>25705.180736399991</v>
          </cell>
          <cell r="M98">
            <v>414252.4</v>
          </cell>
        </row>
        <row r="99">
          <cell r="A99" t="str">
            <v>1.3.8</v>
          </cell>
          <cell r="B99">
            <v>90087</v>
          </cell>
          <cell r="C99" t="str">
            <v>ESCAVAÇÃO MECANIZADA DE VALA, COM ESCAVADEIRA HIDRÁULICA (1,2 M3/155 HP), EM SOLO DE 1A CATEGORIA</v>
          </cell>
          <cell r="D99" t="str">
            <v>M3</v>
          </cell>
          <cell r="E99">
            <v>12.265702674603142</v>
          </cell>
          <cell r="F99">
            <v>1939.9</v>
          </cell>
          <cell r="G99">
            <v>23794.240000000002</v>
          </cell>
          <cell r="H99">
            <v>557.54450000000008</v>
          </cell>
          <cell r="I99">
            <v>6838.68</v>
          </cell>
          <cell r="J99">
            <v>0</v>
          </cell>
          <cell r="K99">
            <v>0</v>
          </cell>
          <cell r="L99">
            <v>557.54450000000008</v>
          </cell>
          <cell r="M99">
            <v>6838.68</v>
          </cell>
        </row>
        <row r="100">
          <cell r="A100" t="str">
            <v>1.3.9</v>
          </cell>
          <cell r="B100" t="str">
            <v>S30210</v>
          </cell>
          <cell r="C100" t="str">
            <v>REATERRO COMPACTADO UTILIZANDO COMPACTADOR DE PLACA VIBRATÓRIA COM REAPROVEITAMENTO DO MATERIAL</v>
          </cell>
          <cell r="D100" t="str">
            <v>m3</v>
          </cell>
          <cell r="E100">
            <v>40.314384598904176</v>
          </cell>
          <cell r="F100">
            <v>1495</v>
          </cell>
          <cell r="G100">
            <v>60270</v>
          </cell>
          <cell r="H100">
            <v>22.134</v>
          </cell>
          <cell r="I100">
            <v>892.32</v>
          </cell>
          <cell r="J100">
            <v>0</v>
          </cell>
          <cell r="K100">
            <v>0</v>
          </cell>
          <cell r="L100">
            <v>22.134</v>
          </cell>
          <cell r="M100">
            <v>892.32</v>
          </cell>
        </row>
        <row r="101">
          <cell r="A101" t="str">
            <v>1.3.10</v>
          </cell>
          <cell r="B101" t="str">
            <v>CP-03</v>
          </cell>
          <cell r="C101" t="str">
            <v>DESTINAÇÃO FINAL DE RESÍDUOS CLASSE II A EM ATERRO SANITÁRIO CONTROLADO - BDI = 14,02</v>
          </cell>
          <cell r="D101" t="str">
            <v>T</v>
          </cell>
          <cell r="E101">
            <v>116.66526400000001</v>
          </cell>
          <cell r="F101">
            <v>578.37</v>
          </cell>
          <cell r="G101">
            <v>67475.69</v>
          </cell>
          <cell r="H101">
            <v>578.37000000000012</v>
          </cell>
          <cell r="I101">
            <v>67475.69</v>
          </cell>
          <cell r="J101">
            <v>0</v>
          </cell>
          <cell r="K101">
            <v>0</v>
          </cell>
          <cell r="L101">
            <v>578.37000000000012</v>
          </cell>
          <cell r="M101">
            <v>67475.69</v>
          </cell>
        </row>
        <row r="102">
          <cell r="A102" t="str">
            <v>1.3.11</v>
          </cell>
          <cell r="B102">
            <v>5915321</v>
          </cell>
          <cell r="C102" t="str">
            <v>TRANSPORTE COM CAMINHÃO BASCULANTE DE 14 M³ - RODOVIA PAVIMENTADA</v>
          </cell>
          <cell r="D102" t="str">
            <v>tkm</v>
          </cell>
          <cell r="E102">
            <v>0.6906652183822416</v>
          </cell>
          <cell r="F102">
            <v>8155.01</v>
          </cell>
          <cell r="G102">
            <v>5632.38</v>
          </cell>
          <cell r="H102">
            <v>8155.0100000000029</v>
          </cell>
          <cell r="I102">
            <v>5632.38</v>
          </cell>
          <cell r="J102">
            <v>0</v>
          </cell>
          <cell r="K102">
            <v>0</v>
          </cell>
          <cell r="L102">
            <v>8155.0100000000029</v>
          </cell>
          <cell r="M102">
            <v>5632.38</v>
          </cell>
        </row>
        <row r="103">
          <cell r="A103" t="str">
            <v>1.3.12</v>
          </cell>
          <cell r="B103">
            <v>4085</v>
          </cell>
          <cell r="C103" t="str">
            <v>LOCACAO DE BOMBA SUBMERSIVEL PARA DRENAGEM E ESGOTAMENTO, MOTOR ELETRICO TRIFASICO, POTENCIA DE 4 CV, DIAMETRO DE RECALQUE DE 3". FAIXA DE OPERACAO Q=60 M3/H (+ OU - 1 M3/H) E AMT=2 M, Q=11 M3/H (+ OU - 1 M3/H) E AMT = 23 M (+ OU - 1 M)</v>
          </cell>
          <cell r="D103" t="str">
            <v>H</v>
          </cell>
          <cell r="E103">
            <v>5.0392980748630221</v>
          </cell>
          <cell r="F103">
            <v>11520</v>
          </cell>
          <cell r="G103">
            <v>58052.71</v>
          </cell>
          <cell r="H103">
            <v>1485</v>
          </cell>
          <cell r="I103">
            <v>7483.36</v>
          </cell>
          <cell r="J103">
            <v>0</v>
          </cell>
          <cell r="K103">
            <v>0</v>
          </cell>
          <cell r="L103">
            <v>1485</v>
          </cell>
          <cell r="M103">
            <v>7483.36</v>
          </cell>
        </row>
        <row r="104">
          <cell r="A104" t="str">
            <v>1.3.13</v>
          </cell>
          <cell r="B104" t="str">
            <v>CP-07</v>
          </cell>
          <cell r="C104" t="str">
            <v>REBAIXAMENTO DE LENCOL FREATICO C/ PONT FILTRANTES (AGOSTO/2020)</v>
          </cell>
          <cell r="D104" t="str">
            <v>MÊS</v>
          </cell>
          <cell r="E104">
            <v>4290.5530276534882</v>
          </cell>
          <cell r="F104">
            <v>16</v>
          </cell>
          <cell r="G104">
            <v>68648.850000000006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A105" t="str">
            <v>1.3.14</v>
          </cell>
          <cell r="B105" t="str">
            <v>CP-08</v>
          </cell>
          <cell r="C105" t="str">
            <v xml:space="preserve">ESCORAMENTO COM ESTACA PRANCHA NIVEL BAIXO DE INTERFERÊNCIA </v>
          </cell>
          <cell r="D105" t="str">
            <v>M²</v>
          </cell>
          <cell r="E105">
            <v>486.89339876620687</v>
          </cell>
          <cell r="F105">
            <v>431.2</v>
          </cell>
          <cell r="G105">
            <v>209948.43</v>
          </cell>
          <cell r="H105">
            <v>2.0999999999999996</v>
          </cell>
          <cell r="I105">
            <v>1022.48</v>
          </cell>
          <cell r="J105">
            <v>0</v>
          </cell>
          <cell r="K105">
            <v>0</v>
          </cell>
          <cell r="L105">
            <v>2.0999999999999996</v>
          </cell>
          <cell r="M105">
            <v>1022.48</v>
          </cell>
        </row>
        <row r="106">
          <cell r="A106" t="str">
            <v>1.3.15</v>
          </cell>
          <cell r="B106" t="str">
            <v>FUNDAÇÃO PARA ELETROCENTRO</v>
          </cell>
          <cell r="C106"/>
          <cell r="D106"/>
          <cell r="E106"/>
          <cell r="F106"/>
          <cell r="G106">
            <v>49909.770000000004</v>
          </cell>
          <cell r="H106"/>
          <cell r="I106">
            <v>47904.590000000004</v>
          </cell>
          <cell r="J106"/>
          <cell r="K106">
            <v>0</v>
          </cell>
          <cell r="L106"/>
          <cell r="M106">
            <v>47904.590000000004</v>
          </cell>
        </row>
        <row r="107">
          <cell r="A107" t="str">
            <v>1.3.15.1</v>
          </cell>
          <cell r="B107">
            <v>5501938</v>
          </cell>
          <cell r="C107" t="str">
            <v>ESCAVAÇÃO, CARGA E TRANSPORTE DE MATERIAL DE 1ª CATEGORIA - DMT DE 2.500 A 3.000 M - CAMINHO DE SERVIÇO PAVIMENTADO - COM CARREGADEIRA E CAMINHÃO BASCULANTE DE 14 M³</v>
          </cell>
          <cell r="D107" t="str">
            <v>m³</v>
          </cell>
          <cell r="E107">
            <v>14.657450745667571</v>
          </cell>
          <cell r="F107">
            <v>18</v>
          </cell>
          <cell r="G107">
            <v>263.83</v>
          </cell>
          <cell r="H107">
            <v>17.999999999999993</v>
          </cell>
          <cell r="I107">
            <v>263.83</v>
          </cell>
          <cell r="J107">
            <v>0</v>
          </cell>
          <cell r="K107">
            <v>0</v>
          </cell>
          <cell r="L107">
            <v>17.999999999999993</v>
          </cell>
          <cell r="M107">
            <v>263.83</v>
          </cell>
        </row>
        <row r="108">
          <cell r="A108" t="str">
            <v>1.3.15.2</v>
          </cell>
          <cell r="B108">
            <v>407819</v>
          </cell>
          <cell r="C108" t="str">
            <v>ARMAÇÃO EM AÇO CA-50 - FORNECIMENTO, PREPARO E COLOCAÇÃO</v>
          </cell>
          <cell r="D108" t="str">
            <v>kg</v>
          </cell>
          <cell r="E108">
            <v>16.115521762252303</v>
          </cell>
          <cell r="F108">
            <v>2307</v>
          </cell>
          <cell r="G108">
            <v>37178.51</v>
          </cell>
          <cell r="H108">
            <v>2307</v>
          </cell>
          <cell r="I108">
            <v>37178.51</v>
          </cell>
          <cell r="J108">
            <v>0</v>
          </cell>
          <cell r="K108">
            <v>0</v>
          </cell>
          <cell r="L108">
            <v>2307</v>
          </cell>
          <cell r="M108">
            <v>37178.51</v>
          </cell>
        </row>
        <row r="109">
          <cell r="A109" t="str">
            <v>1.3.15.3</v>
          </cell>
          <cell r="B109">
            <v>1106282</v>
          </cell>
          <cell r="C109" t="str">
            <v xml:space="preserve">CONCRETO PARA BOMBEAMENTO FCK = 40 MPA </v>
          </cell>
          <cell r="D109" t="str">
            <v>m³</v>
          </cell>
          <cell r="E109">
            <v>626.88100645497786</v>
          </cell>
          <cell r="F109">
            <v>18</v>
          </cell>
          <cell r="G109">
            <v>11283.86</v>
          </cell>
          <cell r="H109">
            <v>15.105</v>
          </cell>
          <cell r="I109">
            <v>9469.0400000000009</v>
          </cell>
          <cell r="J109">
            <v>0</v>
          </cell>
          <cell r="K109">
            <v>0</v>
          </cell>
          <cell r="L109">
            <v>15.105</v>
          </cell>
          <cell r="M109">
            <v>9469.0400000000009</v>
          </cell>
        </row>
        <row r="110">
          <cell r="A110" t="str">
            <v>1.3.15.4</v>
          </cell>
          <cell r="B110">
            <v>44535</v>
          </cell>
          <cell r="C110" t="str">
            <v>SERVICO DE BOMBEAMENTO DE CONCRETO COM CONSUMO MINIMO DE 40 M3</v>
          </cell>
          <cell r="D110" t="str">
            <v>M3</v>
          </cell>
          <cell r="E110">
            <v>65.753886809316739</v>
          </cell>
          <cell r="F110">
            <v>18</v>
          </cell>
          <cell r="G110">
            <v>1183.57</v>
          </cell>
          <cell r="H110">
            <v>15.105</v>
          </cell>
          <cell r="I110">
            <v>993.21</v>
          </cell>
          <cell r="J110">
            <v>0</v>
          </cell>
          <cell r="K110">
            <v>0</v>
          </cell>
          <cell r="L110">
            <v>15.105</v>
          </cell>
          <cell r="M110">
            <v>993.21</v>
          </cell>
        </row>
        <row r="111">
          <cell r="A111" t="str">
            <v>1.4</v>
          </cell>
          <cell r="B111" t="str">
            <v>ARQUITETURA</v>
          </cell>
          <cell r="C111"/>
          <cell r="D111"/>
          <cell r="E111"/>
          <cell r="F111"/>
          <cell r="G111">
            <v>169917.04</v>
          </cell>
          <cell r="H111"/>
          <cell r="I111">
            <v>29539.66</v>
          </cell>
          <cell r="J111"/>
          <cell r="K111">
            <v>0</v>
          </cell>
          <cell r="L111"/>
          <cell r="M111">
            <v>29539.66</v>
          </cell>
        </row>
        <row r="112">
          <cell r="A112" t="str">
            <v>1.4.1</v>
          </cell>
          <cell r="B112" t="str">
            <v>S200124</v>
          </cell>
          <cell r="C112" t="str">
            <v>MURO DE ALVENARIA DE BLOCOS CERÂMICOS 10X20X20CM, C/ PILARES A CADA 2 M, ESP. 10CM E H=2.5M, REVESTIDO COM CHAPISCO, REBOCO E PINTURA ACRÍLICA A 2 DEMÃOS, INCL. PILARES, CINTAS E SAPATAS, EMPREGANDO ARG. CIMENTO CAL E AREIA</v>
          </cell>
          <cell r="D112" t="str">
            <v>m</v>
          </cell>
          <cell r="E112">
            <v>1204.5585111485393</v>
          </cell>
          <cell r="F112">
            <v>38.729999999999997</v>
          </cell>
          <cell r="G112">
            <v>46652.55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1.4.2</v>
          </cell>
          <cell r="B113">
            <v>34348</v>
          </cell>
          <cell r="C113" t="str">
            <v>CONCERTINA CLIPADA (DUPLA) EM ACO GALVANIZADO DE ALTA RESISTENCIA, COM ESPIRAL DE 300 MM, D = 2,76 MM</v>
          </cell>
          <cell r="D113" t="str">
            <v>M</v>
          </cell>
          <cell r="E113">
            <v>40.915519140829453</v>
          </cell>
          <cell r="F113">
            <v>95.639999999999986</v>
          </cell>
          <cell r="G113">
            <v>3913.16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A114" t="str">
            <v>1.4.3</v>
          </cell>
          <cell r="B114" t="str">
            <v>S200101</v>
          </cell>
          <cell r="C114" t="str">
            <v>PORTÃO C/ TELA LOSANGULAR DE ARAME FIO 12 MALHA 2" REVEST. EM PVC COM TUBO DE FERRO GALVANIZADO VERTICAL DE 2 1/2" E HORIZONTAL DE 1"  PINTADOS COM ESMALTE SOBRE FUNDO ANTICORROSIVO</v>
          </cell>
          <cell r="D114" t="str">
            <v>m2</v>
          </cell>
          <cell r="E114">
            <v>327.56716496273316</v>
          </cell>
          <cell r="F114">
            <v>23.04</v>
          </cell>
          <cell r="G114">
            <v>7547.15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A115" t="str">
            <v>1.4.4</v>
          </cell>
          <cell r="B115" t="str">
            <v>S200101</v>
          </cell>
          <cell r="C115" t="str">
            <v>ALAMBRADO C/ TELA LOSANGULAR DE ARAME FIO 12 MALHA 2" REVEST. EM PVC COM TUBO DE FERRO GALVANIZADO VERTICAL DE 2 1/2" E HORIZONTAL DE 1" INCL. PORTÃO, PINTADOS COM ESMALTE SOBRE FUNDO ANTICORROSIVO</v>
          </cell>
          <cell r="D115" t="str">
            <v>m2</v>
          </cell>
          <cell r="E115">
            <v>327.56716496273316</v>
          </cell>
          <cell r="F115">
            <v>64</v>
          </cell>
          <cell r="G115">
            <v>20964.3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 t="str">
            <v>1.4.5</v>
          </cell>
          <cell r="B116">
            <v>93681</v>
          </cell>
          <cell r="C116" t="str">
            <v>EXECUÇÃO DE PÁTIO/ESTACIONAMENTO EM PISO INTERTRAVADO, COM BLOCO RETANGULAR COLORIDO DE 20 X 10 CM, ESPESSURA 8 CM. AF_12/2015</v>
          </cell>
          <cell r="D116" t="str">
            <v>M2</v>
          </cell>
          <cell r="E116">
            <v>120.11179751532649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1.4.8</v>
          </cell>
          <cell r="B117" t="str">
            <v>S30206</v>
          </cell>
          <cell r="C117" t="str">
            <v>ATERRO MANUAL PARA REGULARIZAÇÃO DO TERRENO EM AREIA, INCLUSIVE ADENSAMENTO HIDRÁULICO E FORNECIMENTO DO MATERIAL (MÁXIMO DE 100M3)</v>
          </cell>
          <cell r="D117" t="str">
            <v>m3</v>
          </cell>
          <cell r="E117">
            <v>244.71291895013758</v>
          </cell>
          <cell r="F117">
            <v>62.3</v>
          </cell>
          <cell r="G117">
            <v>15245.61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A118" t="str">
            <v>1.4.9</v>
          </cell>
          <cell r="B118">
            <v>99839</v>
          </cell>
          <cell r="C118" t="str">
            <v>GUARDA-CORPO DE AÇO GALVANIZADO DE 1,10M DE ALTURA, MONTANTES TUBULARES DE 1.1/2? ESPAÇADOS DE 1,20M, TRAVESSA SUPERIOR DE 2?, GRADIL FORMADO POR BARRAS CHATAS EM FERRO DE 32X4,8MM, FIXADO COM CHUMBADOR MECÂNICO. AF_04/2019_P</v>
          </cell>
          <cell r="D118" t="str">
            <v>M</v>
          </cell>
          <cell r="E118">
            <v>766.2802696984603</v>
          </cell>
          <cell r="F118">
            <v>35.130000000000003</v>
          </cell>
          <cell r="G118">
            <v>26919.43</v>
          </cell>
          <cell r="H118">
            <v>7.8</v>
          </cell>
          <cell r="I118">
            <v>5976.99</v>
          </cell>
          <cell r="J118">
            <v>0</v>
          </cell>
          <cell r="K118">
            <v>0</v>
          </cell>
          <cell r="L118">
            <v>7.8</v>
          </cell>
          <cell r="M118">
            <v>5976.99</v>
          </cell>
        </row>
        <row r="119">
          <cell r="A119" t="str">
            <v>1.4.10</v>
          </cell>
          <cell r="B119">
            <v>94995</v>
          </cell>
          <cell r="C119" t="str">
            <v>EXECUÇÃO DE PASSEIO (CALÇADA) OU PISO DE CONCRETO COM CONCRETO MOLDADO IN LOCO</v>
          </cell>
          <cell r="D119" t="str">
            <v>M2</v>
          </cell>
          <cell r="E119">
            <v>128.09281781663239</v>
          </cell>
          <cell r="F119">
            <v>343.84</v>
          </cell>
          <cell r="G119">
            <v>44043.43</v>
          </cell>
          <cell r="H119">
            <v>177.57999999999998</v>
          </cell>
          <cell r="I119">
            <v>22746.720000000001</v>
          </cell>
          <cell r="J119">
            <v>0</v>
          </cell>
          <cell r="K119">
            <v>0</v>
          </cell>
          <cell r="L119">
            <v>177.57999999999998</v>
          </cell>
          <cell r="M119">
            <v>22746.720000000001</v>
          </cell>
        </row>
        <row r="120">
          <cell r="A120" t="str">
            <v>1.4.11</v>
          </cell>
          <cell r="B120">
            <v>94276</v>
          </cell>
          <cell r="C120" t="str">
            <v>ASSENTAMENTO DE GUIA (MEIO-FIO) EM TRECHO CURVO, CONFECCIONADA EM CONCRETO PRÉ-FABRICADO, DIMENSÕES 100X15X13X20 CM (COMPRIMENTO X BASE INFERIOR X BASE SUPERIOR X ALTURA), PARA URBANIZAÇÃO INTERNA DE EMPREENDIMENTOS. AF_06/2016_P</v>
          </cell>
          <cell r="D120" t="str">
            <v>M</v>
          </cell>
          <cell r="E120">
            <v>72.877970635963194</v>
          </cell>
          <cell r="F120">
            <v>26.2</v>
          </cell>
          <cell r="G120">
            <v>1909.4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A121" t="str">
            <v>1.4.12</v>
          </cell>
          <cell r="B121" t="str">
            <v>S200253</v>
          </cell>
          <cell r="C121" t="str">
            <v>FORNECIMENTO E ASSENTAMENTO DE LADRILHO HIDRÁULICO PASTILHADO, VERMELHO, DIM. 20X20 CM, ESP. 1.5CM, ASSENTADO COM PASTA DE CIMENTO COLANTE, EXCLUSIVE REGULARIZAÇÃO E LASTRO</v>
          </cell>
          <cell r="D121" t="str">
            <v>m2</v>
          </cell>
          <cell r="E121">
            <v>102.25682261048188</v>
          </cell>
          <cell r="F121">
            <v>18.309999999999999</v>
          </cell>
          <cell r="G121">
            <v>1872.32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1.4.13</v>
          </cell>
          <cell r="B122" t="str">
            <v>S200254</v>
          </cell>
          <cell r="C122" t="str">
            <v>FORNECIMENTO E ASSENTAMENTO DE LADRILHO HIDRÁULICO RANHURADO, VERMELHO, DIM. 20X20 CM, ESP. 1.5CM, ASSENTADO COM PASTA DE CIMENTO COLANTE, EXCLUSIVE REGULARIZAÇÃO E LASTRO</v>
          </cell>
          <cell r="D122" t="str">
            <v>m2</v>
          </cell>
          <cell r="E122">
            <v>102.25682261048188</v>
          </cell>
          <cell r="F122">
            <v>0.33</v>
          </cell>
          <cell r="G122">
            <v>33.74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A123" t="str">
            <v>1.4.14</v>
          </cell>
          <cell r="B123" t="str">
            <v>CP-09</v>
          </cell>
          <cell r="C123" t="str">
            <v>ESCADA TIPO MARINHEIRO EM TUBO ACO GALVANIZADO 1 1/2" 5 DEGRAUS</v>
          </cell>
          <cell r="D123" t="str">
            <v>M</v>
          </cell>
          <cell r="E123">
            <v>679.95990749731686</v>
          </cell>
          <cell r="F123">
            <v>1.2</v>
          </cell>
          <cell r="G123">
            <v>815.95</v>
          </cell>
          <cell r="H123">
            <v>1.2</v>
          </cell>
          <cell r="I123">
            <v>815.95</v>
          </cell>
          <cell r="J123">
            <v>0</v>
          </cell>
          <cell r="K123">
            <v>0</v>
          </cell>
          <cell r="L123">
            <v>1.2</v>
          </cell>
          <cell r="M123">
            <v>815.95</v>
          </cell>
        </row>
        <row r="124">
          <cell r="A124" t="str">
            <v>1.5</v>
          </cell>
          <cell r="B124" t="str">
            <v>INCÊNDIO</v>
          </cell>
          <cell r="C124"/>
          <cell r="D124"/>
          <cell r="E124"/>
          <cell r="F124"/>
          <cell r="G124">
            <v>3502.09</v>
          </cell>
          <cell r="H124"/>
          <cell r="I124">
            <v>0</v>
          </cell>
          <cell r="J124"/>
          <cell r="K124">
            <v>0</v>
          </cell>
          <cell r="L124"/>
          <cell r="M124">
            <v>0</v>
          </cell>
        </row>
        <row r="125">
          <cell r="A125" t="str">
            <v>1.5.1</v>
          </cell>
          <cell r="B125">
            <v>37558</v>
          </cell>
          <cell r="C125" t="str">
            <v>PLACA DE SINALIZACAO DE SEGURANCA CONTRA INCENDIO, FOTOLUMINESCENTE, CONFORME PROJETO, (SIMBOLOS, CORES E PICTOGRAMAS CONFORME NBR 13434)</v>
          </cell>
          <cell r="D125" t="str">
            <v>UN</v>
          </cell>
          <cell r="E125">
            <v>42.923564312792642</v>
          </cell>
          <cell r="F125">
            <v>8</v>
          </cell>
          <cell r="G125">
            <v>343.39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1.5.2</v>
          </cell>
          <cell r="B126" t="str">
            <v>S160606</v>
          </cell>
          <cell r="C126" t="str">
            <v>EXTINTOR DE INCÊNDIO DE GÁS CARBÔNICO CO2 5 B:C (6 KG), INCLUSIVE SUPORTE PARA FIXAÇÃO, EXCLUSIVE PLACA SINALIZADORA EM PVC FOTOLUMINESCENTE</v>
          </cell>
          <cell r="D126" t="str">
            <v>und</v>
          </cell>
          <cell r="E126">
            <v>994.59628476033799</v>
          </cell>
          <cell r="F126">
            <v>2</v>
          </cell>
          <cell r="G126">
            <v>1989.19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1.5.3</v>
          </cell>
          <cell r="B127" t="str">
            <v>S160605</v>
          </cell>
          <cell r="C127" t="str">
            <v>EXTINTOR DE INCÊNDIO PORTÁTIL DE PÓ QUÍMICO ABC COM CAPACIDADE 2A-20B:C (6 KG), INCLUSIVE SUPORTE PARA FIXAÇÃO, EXCLUSIVE PLACA SINALIZADORA EM PVC FOTOLUMINESCENTE</v>
          </cell>
          <cell r="D127" t="str">
            <v>und</v>
          </cell>
          <cell r="E127">
            <v>285.38542625486957</v>
          </cell>
          <cell r="F127">
            <v>1</v>
          </cell>
          <cell r="G127">
            <v>285.39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1.5.4</v>
          </cell>
          <cell r="B128">
            <v>97599</v>
          </cell>
          <cell r="C128" t="str">
            <v>LUMINÁRIA DE EMERGÊNCIA, COM 30 LÂMPADAS LED DE 2 W, SEM REATOR - FORNECIMENTO E INSTALAÇÃO. AF_02/2020</v>
          </cell>
          <cell r="D128" t="str">
            <v>und</v>
          </cell>
          <cell r="E128">
            <v>31.271786276751492</v>
          </cell>
          <cell r="F128">
            <v>5</v>
          </cell>
          <cell r="G128">
            <v>156.36000000000001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1.5.5</v>
          </cell>
          <cell r="B129" t="str">
            <v>CP-10</v>
          </cell>
          <cell r="C129" t="str">
            <v xml:space="preserve">BLOCO AUTÔNOMO P/ ILUMINAÇÃO DE EMERGÊNCIA, C/ FARÓIS DE LED 15W TEMP. COR 5000K, AUTONOMIA 3 HORAS, GAB. POLICARB. TERM. AUTOEXTINGUÍVEL, PROT. UV, RES. A IMPACTO, BEGE, MOD. BLL 2400 LED IP66 - AUREONLUX OU EQUIVALENTE </v>
          </cell>
          <cell r="D129" t="str">
            <v>un</v>
          </cell>
          <cell r="E129">
            <v>727.75649862869523</v>
          </cell>
          <cell r="F129">
            <v>1</v>
          </cell>
          <cell r="G129">
            <v>727.76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1.6</v>
          </cell>
          <cell r="B130" t="str">
            <v>ELÉTRICA</v>
          </cell>
          <cell r="C130"/>
          <cell r="D130"/>
          <cell r="E130"/>
          <cell r="F130"/>
          <cell r="G130">
            <v>5021261.2300000014</v>
          </cell>
          <cell r="H130"/>
          <cell r="I130">
            <v>32358.529999999995</v>
          </cell>
          <cell r="J130"/>
          <cell r="K130">
            <v>0</v>
          </cell>
          <cell r="L130"/>
          <cell r="M130">
            <v>32358.529999999995</v>
          </cell>
        </row>
        <row r="131">
          <cell r="A131" t="str">
            <v>1.6.1</v>
          </cell>
          <cell r="B131" t="str">
            <v>INSTALAÇÕES DE AUTOMAÇÃO E INSTRUMENTAÇÃO</v>
          </cell>
          <cell r="C131"/>
          <cell r="D131"/>
          <cell r="E131"/>
          <cell r="F131"/>
          <cell r="G131">
            <v>40086.350000000006</v>
          </cell>
          <cell r="H131"/>
          <cell r="I131">
            <v>0</v>
          </cell>
          <cell r="J131"/>
          <cell r="K131">
            <v>0</v>
          </cell>
          <cell r="L131"/>
          <cell r="M131">
            <v>0</v>
          </cell>
        </row>
        <row r="132">
          <cell r="A132" t="str">
            <v>1.6.1.1</v>
          </cell>
          <cell r="B132" t="str">
            <v>COMP-11</v>
          </cell>
          <cell r="C132" t="str">
            <v>INSTALAÇÃO DE TRANSMISSOR TIPO RADAR PARA MEDIÇÃO E CONTROLE DE NÍVEL REF: R82 MAGNETROL OU SIMILAR COM SUPORTE TIPO Z PARA INSTALAÇÃO DO SENSOR DE NÍVEL, DIM. 1150X300</v>
          </cell>
          <cell r="D132" t="str">
            <v>un</v>
          </cell>
          <cell r="E132">
            <v>15283.82014825708</v>
          </cell>
          <cell r="F132">
            <v>2</v>
          </cell>
          <cell r="G132">
            <v>30567.64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A133" t="str">
            <v>1.6.1.2</v>
          </cell>
          <cell r="B133" t="str">
            <v>CP-12</v>
          </cell>
          <cell r="C133" t="str">
            <v>CABO DE INSTRUMENTAÇÃO DE 2 PARES 1,5MM², COM BLINDAGEM INDIVIDUAL E COLETIVA, ISOLAÇÃO EM XLPE</v>
          </cell>
          <cell r="D133" t="str">
            <v>m</v>
          </cell>
          <cell r="E133">
            <v>20.937388194291287</v>
          </cell>
          <cell r="F133">
            <v>245</v>
          </cell>
          <cell r="G133">
            <v>5129.66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 t="str">
            <v>1.6.1.3</v>
          </cell>
          <cell r="B134" t="str">
            <v>CP-13</v>
          </cell>
          <cell r="C134" t="str">
            <v>CABO DE INSTRUMENTAÇÃO DE 2 PARES 1,5MM², COM SHIELD, ISOLAÇÃO EM XLPE</v>
          </cell>
          <cell r="D134" t="str">
            <v>m</v>
          </cell>
          <cell r="E134">
            <v>29.545123230795891</v>
          </cell>
          <cell r="F134">
            <v>140</v>
          </cell>
          <cell r="G134">
            <v>4136.32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1.6.1.4</v>
          </cell>
          <cell r="B135" t="str">
            <v>CP-14</v>
          </cell>
          <cell r="C135" t="str">
            <v>CABO DE PAR TRANÇADO BLINDADO (F/UTP), CATEGORIA 6, OU SUPERIOR, COM CONDUTORES DE COBRE RÍGIDOS 24 AWG, USO INDOOR/OUTDOOR REF: FURUKAWA OU SIMILAR (M)</v>
          </cell>
          <cell r="D135" t="str">
            <v>M</v>
          </cell>
          <cell r="E135">
            <v>6.3183077385338402</v>
          </cell>
          <cell r="F135">
            <v>40</v>
          </cell>
          <cell r="G135">
            <v>252.73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A136" t="str">
            <v>1.6.1.5</v>
          </cell>
          <cell r="B136" t="str">
            <v>Calhas e Dutos</v>
          </cell>
          <cell r="C136"/>
          <cell r="D136"/>
          <cell r="E136"/>
          <cell r="F136"/>
          <cell r="G136">
            <v>5451.65</v>
          </cell>
          <cell r="H136"/>
          <cell r="I136">
            <v>0</v>
          </cell>
          <cell r="J136"/>
          <cell r="K136">
            <v>0</v>
          </cell>
          <cell r="L136"/>
          <cell r="M136">
            <v>0</v>
          </cell>
        </row>
        <row r="137">
          <cell r="A137" t="str">
            <v>1.6.1.5.1</v>
          </cell>
          <cell r="B137" t="str">
            <v>S151127</v>
          </cell>
          <cell r="C137" t="str">
            <v>ELETRODUTO DE PVC RÍGIDO ROSCÁVEL, DIÂM. 1" (32MM), INCLUSIVE CONEXÕES</v>
          </cell>
          <cell r="D137" t="str">
            <v>m</v>
          </cell>
          <cell r="E137">
            <v>31.706649562399569</v>
          </cell>
          <cell r="F137">
            <v>52</v>
          </cell>
          <cell r="G137">
            <v>1648.75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 t="str">
            <v>1.6.1.5.2</v>
          </cell>
          <cell r="B138" t="str">
            <v>S151126</v>
          </cell>
          <cell r="C138" t="str">
            <v>ELETRODUTO DE PVC RÍGIDO ROSCÁVEL, DIÂM. 3/4" (25MM), INCLUSIVE CONEXÕES</v>
          </cell>
          <cell r="D138" t="str">
            <v>m</v>
          </cell>
          <cell r="E138">
            <v>21.666423702583653</v>
          </cell>
          <cell r="F138">
            <v>10</v>
          </cell>
          <cell r="G138">
            <v>216.66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A139" t="str">
            <v>1.6.1.5.3</v>
          </cell>
          <cell r="B139" t="str">
            <v>S151137</v>
          </cell>
          <cell r="C139" t="str">
            <v>ELETRODUTO PEAD, COR PRETA, DIAM. 1.1/2", MARCA REF. KANAFLEX OU EQUIVALENTE</v>
          </cell>
          <cell r="D139" t="str">
            <v>m</v>
          </cell>
          <cell r="E139">
            <v>32.333364297598273</v>
          </cell>
          <cell r="F139">
            <v>45</v>
          </cell>
          <cell r="G139">
            <v>1455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 t="str">
            <v>1.6.1.5.4</v>
          </cell>
          <cell r="B140" t="str">
            <v>S150702</v>
          </cell>
          <cell r="C140" t="str">
            <v>ENVELOPAMENTO DE CONCRETO SIMPLES COM CONSUMO MÍNIMO DE CIMENTO DE 250KG/M3, INCLUSIVE ESCAVAÇÃO PARA PROFUNDIDADE MÍNIMA DO ELETRODUTO DE 50 CM, DE 25 X 30 CM, PARA 2 ELETRODUTOS</v>
          </cell>
          <cell r="D140" t="str">
            <v>m</v>
          </cell>
          <cell r="E140">
            <v>88.801640948664883</v>
          </cell>
          <cell r="F140">
            <v>24</v>
          </cell>
          <cell r="G140">
            <v>2131.2399999999998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1.6.1.6</v>
          </cell>
          <cell r="B141" t="str">
            <v>CAIXAS DE PASSAGEM</v>
          </cell>
          <cell r="C141"/>
          <cell r="D141"/>
          <cell r="E141"/>
          <cell r="F141"/>
          <cell r="G141">
            <v>782.93</v>
          </cell>
          <cell r="H141"/>
          <cell r="I141">
            <v>0</v>
          </cell>
          <cell r="J141"/>
          <cell r="K141">
            <v>0</v>
          </cell>
          <cell r="L141"/>
          <cell r="M141">
            <v>0</v>
          </cell>
        </row>
        <row r="142">
          <cell r="A142" t="str">
            <v>1.6.1.6.1</v>
          </cell>
          <cell r="B142" t="str">
            <v>S150614</v>
          </cell>
          <cell r="C142" t="str">
            <v>CAIXA DE PASSAGEM DE ALVENARIA DE BLOCOS DE CONCRETO 9X19X39CM, DIMENSÕES DE 30X30X50CM, COM REVESTIMENTO INTERNO EM CHAPISCO E REBOCO, TAMPA DE CONCRETO ESP.5CM E LASTRO DE BRITA 5 CM</v>
          </cell>
          <cell r="D142" t="str">
            <v>und</v>
          </cell>
          <cell r="E142">
            <v>187.80977901342288</v>
          </cell>
          <cell r="F142">
            <v>3</v>
          </cell>
          <cell r="G142">
            <v>563.42999999999995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 t="str">
            <v>1.6.1.6.2</v>
          </cell>
          <cell r="B143">
            <v>91943</v>
          </cell>
          <cell r="C143" t="str">
            <v>CAIXA RETANGULAR 4" X 4" MÉDIA (1,30 M DO PISO), PVC, INSTALADA EM PAREDE - FORNECIMENTO E INSTALAÇÃO. AF_12/2015</v>
          </cell>
          <cell r="D143" t="str">
            <v>UN</v>
          </cell>
          <cell r="E143">
            <v>28.470755113312403</v>
          </cell>
          <cell r="F143">
            <v>6</v>
          </cell>
          <cell r="G143">
            <v>170.82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1.6.1.6.3</v>
          </cell>
          <cell r="B144">
            <v>91940</v>
          </cell>
          <cell r="C144" t="str">
            <v>CAIXA RETANGULAR 4" X 2" MÉDIA (1,30 M DO PISO), PVC, INSTALADA EM PAREDE - FORNECIMENTO E INSTALAÇÃO. AF_12/2015</v>
          </cell>
          <cell r="D144" t="str">
            <v>UN</v>
          </cell>
          <cell r="E144">
            <v>24.339553899655662</v>
          </cell>
          <cell r="F144">
            <v>2</v>
          </cell>
          <cell r="G144">
            <v>48.68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 t="str">
            <v>1.6.2</v>
          </cell>
          <cell r="B145" t="str">
            <v>INSTALAÇÕES ELÉTRICAS</v>
          </cell>
          <cell r="C145"/>
          <cell r="D145"/>
          <cell r="E145"/>
          <cell r="F145"/>
          <cell r="G145">
            <v>4768486.5300000021</v>
          </cell>
          <cell r="H145"/>
          <cell r="I145">
            <v>32358.529999999995</v>
          </cell>
          <cell r="J145"/>
          <cell r="K145">
            <v>0</v>
          </cell>
          <cell r="L145"/>
          <cell r="M145">
            <v>32358.529999999995</v>
          </cell>
        </row>
        <row r="146">
          <cell r="A146" t="str">
            <v>1.6.2.1</v>
          </cell>
          <cell r="B146" t="str">
            <v>EQUIPAMENTOS (BDI = 14,02%)</v>
          </cell>
          <cell r="C146"/>
          <cell r="D146"/>
          <cell r="E146"/>
          <cell r="F146"/>
          <cell r="G146">
            <v>4396477.4400000004</v>
          </cell>
          <cell r="H146"/>
          <cell r="I146">
            <v>0</v>
          </cell>
          <cell r="J146"/>
          <cell r="K146">
            <v>0</v>
          </cell>
          <cell r="L146"/>
          <cell r="M146">
            <v>0</v>
          </cell>
        </row>
        <row r="147">
          <cell r="A147" t="str">
            <v>1.6.2.1.1</v>
          </cell>
          <cell r="B147" t="str">
            <v>CP-15</v>
          </cell>
          <cell r="C147" t="str">
            <v>FORNECIMENTO DE SISTEMA DE DISTRIBUIÇÃO DE ENERGIA ELÉTRICA EM MÉDIA E BAIXA TENSÃO DA SUBESTAÇÃO PRÉ-FABRICADA EM ESTRUTURA METÁLICA MODULAR E TRANSPORTÁVEL (ELETROCENTRO)(FRETE INCLUSO) (ENTREGUE OPERANDO E PROGRAMADO) GAIVOTAS - BDI = 14,02</v>
          </cell>
          <cell r="D147" t="str">
            <v>unid</v>
          </cell>
          <cell r="E147">
            <v>4396477.4431380006</v>
          </cell>
          <cell r="F147">
            <v>1</v>
          </cell>
          <cell r="G147">
            <v>4396477.4400000004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 t="str">
            <v>1.6.2.2</v>
          </cell>
          <cell r="B148" t="str">
            <v>INSTALAÇÃO DE EQUIPAMENTOS</v>
          </cell>
          <cell r="C148"/>
          <cell r="D148"/>
          <cell r="E148"/>
          <cell r="F148"/>
          <cell r="G148">
            <v>48994.65</v>
          </cell>
          <cell r="H148"/>
          <cell r="I148">
            <v>0</v>
          </cell>
          <cell r="J148"/>
          <cell r="K148">
            <v>0</v>
          </cell>
          <cell r="L148"/>
          <cell r="M148">
            <v>0</v>
          </cell>
        </row>
        <row r="149">
          <cell r="A149" t="str">
            <v>1.6.2.2.1</v>
          </cell>
          <cell r="B149" t="str">
            <v>CP-16</v>
          </cell>
          <cell r="C149" t="str">
            <v>INSTALAÇÃO DE SISTEMA DE DISTRIBUIÇÃO DE ENERGIA ELÉTRICA EM MÉDIA E BAIXA TENSÃO DA SUBESTAÇÃO PRÉ-FABRICADA EM ESTRUTURA METÁLICA MODULAR E TRANSPORTÁVEL (ELETROCENTRO)</v>
          </cell>
          <cell r="D149" t="str">
            <v>un</v>
          </cell>
          <cell r="E149">
            <v>48994.652273435546</v>
          </cell>
          <cell r="F149">
            <v>1</v>
          </cell>
          <cell r="G149">
            <v>48994.65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 t="str">
            <v>1.6.2.3</v>
          </cell>
          <cell r="B150" t="str">
            <v>Fios e cabos</v>
          </cell>
          <cell r="C150"/>
          <cell r="D150"/>
          <cell r="E150"/>
          <cell r="F150"/>
          <cell r="G150">
            <v>236510.4</v>
          </cell>
          <cell r="H150"/>
          <cell r="I150">
            <v>0</v>
          </cell>
          <cell r="J150"/>
          <cell r="K150">
            <v>0</v>
          </cell>
          <cell r="L150"/>
          <cell r="M150">
            <v>0</v>
          </cell>
        </row>
        <row r="151">
          <cell r="A151" t="str">
            <v>1.6.2.3.1</v>
          </cell>
          <cell r="B151" t="str">
            <v>S151418</v>
          </cell>
          <cell r="C151" t="str">
            <v>CABO DE COBRE FLEXÍVEL ISOLADO (XLPE/EPR 0,6/1KV), BITOLA 4,0 MM², COR CONFORME PROJETO</v>
          </cell>
          <cell r="D151" t="str">
            <v>M</v>
          </cell>
          <cell r="E151">
            <v>13.915625140738497</v>
          </cell>
          <cell r="F151">
            <v>600</v>
          </cell>
          <cell r="G151">
            <v>8349.3799999999992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1.6.2.3.2</v>
          </cell>
          <cell r="B152" t="str">
            <v>S151421</v>
          </cell>
          <cell r="C152" t="str">
            <v>CABO DE COBRE FLEXÍVEL ISOLADO (XLPE/EPR 0,6/1KV), BITOLA 16,0 MM², COR CONFORME PROJETO</v>
          </cell>
          <cell r="D152" t="str">
            <v>M</v>
          </cell>
          <cell r="E152">
            <v>33.727484830999465</v>
          </cell>
          <cell r="F152">
            <v>675</v>
          </cell>
          <cell r="G152">
            <v>22766.05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1.6.2.3.3</v>
          </cell>
          <cell r="B153" t="str">
            <v>CP-17</v>
          </cell>
          <cell r="C153" t="str">
            <v xml:space="preserve">FORNECIMENTO E INSTALAÇÃO DE CABO DE COBRE FLEXÍVEL MÚLTIPLO, BLINDADO, EPR 1KV, COM 3 CABOS DE 150MM² PARA LIGAÇÃO DO MOTOR </v>
          </cell>
          <cell r="D153" t="str">
            <v>M</v>
          </cell>
          <cell r="E153">
            <v>855.73420557559723</v>
          </cell>
          <cell r="F153">
            <v>204</v>
          </cell>
          <cell r="G153">
            <v>174569.78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1.6.2.3.4</v>
          </cell>
          <cell r="B154" t="str">
            <v>CP-18</v>
          </cell>
          <cell r="C154" t="str">
            <v>TERMINAL A COMPRESSAO EM COBRE ESTANHADO PARA CABO 16 MM2, 1 FURO E 1 COMPRESSAO, PARA PARAFUSO DE FIXACAO M6</v>
          </cell>
          <cell r="D154" t="str">
            <v>UN</v>
          </cell>
          <cell r="E154">
            <v>2.8394014533492156</v>
          </cell>
          <cell r="F154">
            <v>26</v>
          </cell>
          <cell r="G154">
            <v>73.819999999999993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 t="str">
            <v>1.6.2.3.5</v>
          </cell>
          <cell r="B155" t="str">
            <v>CP-19</v>
          </cell>
          <cell r="C155" t="str">
            <v>TERMINAL METALICO A PRESSAO PARA 1 CABO DE 95 A 120 MM2, COM 2 FUROS PARA FIXACAO</v>
          </cell>
          <cell r="D155" t="str">
            <v>UN</v>
          </cell>
          <cell r="E155">
            <v>146.58729755331242</v>
          </cell>
          <cell r="F155">
            <v>3</v>
          </cell>
          <cell r="G155">
            <v>439.76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1.6.2.3.6</v>
          </cell>
          <cell r="B156" t="str">
            <v>CP-20</v>
          </cell>
          <cell r="C156" t="str">
            <v>TERMINAL METALICO A PRESSAO PARA 1 CABO DE 150 A 185 MM2, COM 2 FUROS PARA FIXACAO</v>
          </cell>
          <cell r="D156" t="str">
            <v>UN</v>
          </cell>
          <cell r="E156">
            <v>177.09167803186142</v>
          </cell>
          <cell r="F156">
            <v>18</v>
          </cell>
          <cell r="G156">
            <v>3187.65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 t="str">
            <v>1.6.2.3.7</v>
          </cell>
          <cell r="B157" t="str">
            <v>S151434</v>
          </cell>
          <cell r="C157" t="str">
            <v>CABO DE COBRE TERMOPLÁSTICO, COM ISOLAMENTO PARA 15KV, SEÇÃO DE 35,0MM2</v>
          </cell>
          <cell r="D157" t="str">
            <v>m</v>
          </cell>
          <cell r="E157">
            <v>125.79060042202491</v>
          </cell>
          <cell r="F157">
            <v>200</v>
          </cell>
          <cell r="G157">
            <v>25158.12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A158" t="str">
            <v>1.6.2.3.8</v>
          </cell>
          <cell r="B158">
            <v>11424</v>
          </cell>
          <cell r="C158" t="str">
            <v>CABO DE COBRE COM ISOLAMENTO PARA 1000V (1KV), SEÇÃO 25,0 MM2</v>
          </cell>
          <cell r="D158" t="str">
            <v>M</v>
          </cell>
          <cell r="E158">
            <v>39.316757061240935</v>
          </cell>
          <cell r="F158">
            <v>50</v>
          </cell>
          <cell r="G158">
            <v>1965.84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 t="str">
            <v>1.6.2.4</v>
          </cell>
          <cell r="B159" t="str">
            <v>CALHAS E DUTOS</v>
          </cell>
          <cell r="C159"/>
          <cell r="D159"/>
          <cell r="E159"/>
          <cell r="F159"/>
          <cell r="G159">
            <v>43044.520000000004</v>
          </cell>
          <cell r="H159"/>
          <cell r="I159">
            <v>12529.13</v>
          </cell>
          <cell r="J159"/>
          <cell r="K159">
            <v>0</v>
          </cell>
          <cell r="L159"/>
          <cell r="M159">
            <v>12529.13</v>
          </cell>
        </row>
        <row r="160">
          <cell r="A160" t="str">
            <v>1.6.2.4.1</v>
          </cell>
          <cell r="B160" t="str">
            <v>S151127</v>
          </cell>
          <cell r="C160" t="str">
            <v>ELETRODUTO DE PVC RÍGIDO ROSCÁVEL, DIÂM. 1" (32MM), INCLUSIVE CONEXÕES</v>
          </cell>
          <cell r="D160" t="str">
            <v>m</v>
          </cell>
          <cell r="E160">
            <v>31.706649562399569</v>
          </cell>
          <cell r="F160">
            <v>40</v>
          </cell>
          <cell r="G160">
            <v>1268.27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1.6.2.4.2</v>
          </cell>
          <cell r="B161" t="str">
            <v>S151137</v>
          </cell>
          <cell r="C161" t="str">
            <v>ELETRODUTO PEAD, COR PRETA, DIAM. 1.1/2", MARCA REF. KANAFLEX OU EQUIVALENTE</v>
          </cell>
          <cell r="D161" t="str">
            <v>m</v>
          </cell>
          <cell r="E161">
            <v>32.333364297598273</v>
          </cell>
          <cell r="F161">
            <v>50</v>
          </cell>
          <cell r="G161">
            <v>1616.67</v>
          </cell>
          <cell r="H161">
            <v>38.85</v>
          </cell>
          <cell r="I161">
            <v>1256.1500000000001</v>
          </cell>
          <cell r="J161">
            <v>0</v>
          </cell>
          <cell r="K161">
            <v>0</v>
          </cell>
          <cell r="L161">
            <v>38.85</v>
          </cell>
          <cell r="M161">
            <v>1256.1500000000001</v>
          </cell>
        </row>
        <row r="162">
          <cell r="A162" t="str">
            <v>1.6.2.4.3</v>
          </cell>
          <cell r="B162" t="str">
            <v>S151142</v>
          </cell>
          <cell r="C162" t="str">
            <v>ELETRODUTO PEAD, COR PRETA, DIAM. 6", MARCA REF. KANAFLEX OU EQUIVALENTE</v>
          </cell>
          <cell r="D162" t="str">
            <v>m</v>
          </cell>
          <cell r="E162">
            <v>134.75645816435735</v>
          </cell>
          <cell r="F162">
            <v>80</v>
          </cell>
          <cell r="G162">
            <v>10780.52</v>
          </cell>
          <cell r="H162">
            <v>41.75</v>
          </cell>
          <cell r="I162">
            <v>5626.08</v>
          </cell>
          <cell r="J162">
            <v>0</v>
          </cell>
          <cell r="K162">
            <v>0</v>
          </cell>
          <cell r="L162">
            <v>41.75</v>
          </cell>
          <cell r="M162">
            <v>5626.08</v>
          </cell>
        </row>
        <row r="163">
          <cell r="A163" t="str">
            <v>1.6.2.4.4</v>
          </cell>
          <cell r="B163" t="str">
            <v>S151132</v>
          </cell>
          <cell r="C163" t="str">
            <v>ELETRODUTO FLEXÍVEL CORRUGADO 3/4" , MARCA DE REFERÊNCIA TIGRE</v>
          </cell>
          <cell r="D163" t="str">
            <v>m</v>
          </cell>
          <cell r="E163">
            <v>10.897162334475366</v>
          </cell>
          <cell r="F163">
            <v>10</v>
          </cell>
          <cell r="G163">
            <v>108.97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A164" t="str">
            <v>1.6.2.4.5</v>
          </cell>
          <cell r="B164" t="str">
            <v>S151129</v>
          </cell>
          <cell r="C164" t="str">
            <v>ELETRODUTO DE PVC RÍGIDO ROSCÁVEL, DIÂM. 1 1/2" (50MM), INCLUSIVE CONEXÕES</v>
          </cell>
          <cell r="D164" t="str">
            <v>m</v>
          </cell>
          <cell r="E164">
            <v>46.939654656719014</v>
          </cell>
          <cell r="F164">
            <v>25</v>
          </cell>
          <cell r="G164">
            <v>1173.49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 t="str">
            <v>1.6.2.4.6</v>
          </cell>
          <cell r="B165" t="str">
            <v>S150836</v>
          </cell>
          <cell r="C165" t="str">
            <v>ELETROCALHA PERFURADA EM CHAPA DE AÇO GALVANIZADO Nº16, 200X100MM, SEM TAMPA</v>
          </cell>
          <cell r="D165" t="str">
            <v>m</v>
          </cell>
          <cell r="E165">
            <v>140.72943329370008</v>
          </cell>
          <cell r="F165">
            <v>3</v>
          </cell>
          <cell r="G165">
            <v>422.19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 t="str">
            <v>1.6.2.4.7</v>
          </cell>
          <cell r="B166" t="str">
            <v>S150861</v>
          </cell>
          <cell r="C166" t="str">
            <v>TAMPA DE ENCAIXE PARA ELETROCALHA EM CHAPA DE AÇO GALVANIZADA 18, DIM. 200MM</v>
          </cell>
          <cell r="D166" t="str">
            <v>und</v>
          </cell>
          <cell r="E166">
            <v>62.019178591397953</v>
          </cell>
          <cell r="F166">
            <v>3</v>
          </cell>
          <cell r="G166">
            <v>186.06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 t="str">
            <v>1.6.2.4.8</v>
          </cell>
          <cell r="B167" t="str">
            <v>S150704</v>
          </cell>
          <cell r="C167" t="str">
            <v>ENVELOPAMENTO DE CONCRETO SIMPLES COM CONSUMO MÍNIMO DE CIMENTO DE 250KG/M3, INCLUSIVE ESCAVAÇÃO PARA PROFUNDIDADE MÍNIMA DO ELETRODUTO DE 50CM, DE 45 X 45 CM, PARA 6 ELETRODUTOS</v>
          </cell>
          <cell r="D167" t="str">
            <v>m</v>
          </cell>
          <cell r="E167">
            <v>248.24298562186902</v>
          </cell>
          <cell r="F167">
            <v>100</v>
          </cell>
          <cell r="G167">
            <v>24824.3</v>
          </cell>
          <cell r="H167">
            <v>13.25</v>
          </cell>
          <cell r="I167">
            <v>3289.22</v>
          </cell>
          <cell r="J167">
            <v>0</v>
          </cell>
          <cell r="K167">
            <v>0</v>
          </cell>
          <cell r="L167">
            <v>13.25</v>
          </cell>
          <cell r="M167">
            <v>3289.22</v>
          </cell>
        </row>
        <row r="168">
          <cell r="A168" t="str">
            <v>1.6.2.4.9</v>
          </cell>
          <cell r="B168" t="str">
            <v>S150702</v>
          </cell>
          <cell r="C168" t="str">
            <v>ENVELOPAMENTO DE CONCRETO SIMPLES COM CONSUMO MÍNIMO DE CIMENTO DE 250KG/M3, INCLUSIVE ESCAVAÇÃO PARA PROFUNDIDADE MÍNIMA DO ELETRODUTO DE 50 CM, DE 25 X 30 CM, PARA 2 ELETRODUTOS</v>
          </cell>
          <cell r="D168" t="str">
            <v>m</v>
          </cell>
          <cell r="E168">
            <v>88.801640948664883</v>
          </cell>
          <cell r="F168">
            <v>30</v>
          </cell>
          <cell r="G168">
            <v>2664.05</v>
          </cell>
          <cell r="H168">
            <v>26.55</v>
          </cell>
          <cell r="I168">
            <v>2357.6799999999998</v>
          </cell>
          <cell r="J168">
            <v>0</v>
          </cell>
          <cell r="K168">
            <v>0</v>
          </cell>
          <cell r="L168">
            <v>26.55</v>
          </cell>
          <cell r="M168">
            <v>2357.6799999999998</v>
          </cell>
        </row>
        <row r="169">
          <cell r="A169" t="str">
            <v>1.6.2.5</v>
          </cell>
          <cell r="B169" t="str">
            <v>EQUIPAMENTOS PARA ILUMINAÇÃO</v>
          </cell>
          <cell r="C169"/>
          <cell r="D169"/>
          <cell r="E169"/>
          <cell r="F169"/>
          <cell r="G169">
            <v>10895.35</v>
          </cell>
          <cell r="H169"/>
          <cell r="I169">
            <v>0</v>
          </cell>
          <cell r="J169"/>
          <cell r="K169">
            <v>0</v>
          </cell>
          <cell r="L169"/>
          <cell r="M169">
            <v>0</v>
          </cell>
        </row>
        <row r="170">
          <cell r="A170" t="str">
            <v>1.6.2.5.1</v>
          </cell>
          <cell r="B170" t="str">
            <v>CP-21</v>
          </cell>
          <cell r="C170" t="str">
            <v>POSTE TELECÔNICO RETO, EM AÇO GALVANIZADO, COM FLANGE / FLANGEADO NA BASE, COM CHUMBADORES E DEMAIS PEÇAS PARA FIXAÇÃO, PINTURA BRANCA ELETROSTÁTICA A QUENTE EM POLIÉSTER, 9000 MM. REF: INDUSPAR OU SIMILAR</v>
          </cell>
          <cell r="D170" t="str">
            <v>UN</v>
          </cell>
          <cell r="E170">
            <v>2423.4547206268285</v>
          </cell>
          <cell r="F170">
            <v>3</v>
          </cell>
          <cell r="G170">
            <v>7270.36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 t="str">
            <v>1.6.2.5.2</v>
          </cell>
          <cell r="B171" t="str">
            <v>CP-22</v>
          </cell>
          <cell r="C171" t="str">
            <v>REFLETOR EM LED IP 66, 150W, 20.000 LÚMENS</v>
          </cell>
          <cell r="D171" t="str">
            <v>UN</v>
          </cell>
          <cell r="E171">
            <v>158.77625964809531</v>
          </cell>
          <cell r="F171">
            <v>9</v>
          </cell>
          <cell r="G171">
            <v>1428.99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A172" t="str">
            <v>1.6.2.5.3</v>
          </cell>
          <cell r="B172" t="str">
            <v>CP-23</v>
          </cell>
          <cell r="C172" t="str">
            <v xml:space="preserve">CRUZETA PARA FIXAÇÃO DE 3 PROJETORES, 1400MM, COM FIXADORES, PARAFUSOS E DEMAIS CONEXÕES PARA POSTE TELECÔNICO </v>
          </cell>
          <cell r="D172" t="str">
            <v>U</v>
          </cell>
          <cell r="E172">
            <v>460.11093640893995</v>
          </cell>
          <cell r="F172">
            <v>3</v>
          </cell>
          <cell r="G172">
            <v>1380.33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 t="str">
            <v>1.6.2.5.4</v>
          </cell>
          <cell r="B173" t="str">
            <v>CP-24</v>
          </cell>
          <cell r="C173" t="str">
            <v xml:space="preserve">ARANDELA BLINDADA, USO EXTERNO, 45°, IP 65, SOQUETE E27 </v>
          </cell>
          <cell r="D173" t="str">
            <v>UN</v>
          </cell>
          <cell r="E173">
            <v>150.91035021651976</v>
          </cell>
          <cell r="F173">
            <v>3</v>
          </cell>
          <cell r="G173">
            <v>452.73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 t="str">
            <v>1.6.2.5.5</v>
          </cell>
          <cell r="B174" t="str">
            <v>CP-25</v>
          </cell>
          <cell r="C174" t="str">
            <v>LAMPADA LED 23 W, 3000 LUMENS, E27</v>
          </cell>
          <cell r="D174" t="str">
            <v>un</v>
          </cell>
          <cell r="E174">
            <v>120.98152408662266</v>
          </cell>
          <cell r="F174">
            <v>3</v>
          </cell>
          <cell r="G174">
            <v>362.94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A175" t="str">
            <v>1.6.2.6</v>
          </cell>
          <cell r="B175" t="str">
            <v>CAIXAS DE PASSAGEM</v>
          </cell>
          <cell r="C175"/>
          <cell r="D175"/>
          <cell r="E175"/>
          <cell r="F175"/>
          <cell r="G175">
            <v>7595.7599999999993</v>
          </cell>
          <cell r="H175"/>
          <cell r="I175">
            <v>7031.6399999999994</v>
          </cell>
          <cell r="J175"/>
          <cell r="K175">
            <v>0</v>
          </cell>
          <cell r="L175"/>
          <cell r="M175">
            <v>7031.6399999999994</v>
          </cell>
        </row>
        <row r="176">
          <cell r="A176" t="str">
            <v>1.6.2.6.1</v>
          </cell>
          <cell r="B176" t="str">
            <v>S150634</v>
          </cell>
          <cell r="C176" t="str">
            <v>CAIXA DE PASSAGEM 300X300X120MM, CHAPA 18, COM TAMPA PARAFUSADA</v>
          </cell>
          <cell r="D176" t="str">
            <v>und</v>
          </cell>
          <cell r="E176">
            <v>188.15511162261402</v>
          </cell>
          <cell r="F176">
            <v>2</v>
          </cell>
          <cell r="G176">
            <v>376.31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 t="str">
            <v>1.6.2.6.2</v>
          </cell>
          <cell r="B177" t="str">
            <v>S150614</v>
          </cell>
          <cell r="C177" t="str">
            <v>CAIXA DE PASSAGEM DE ALVENARIA DE BLOCOS DE CONCRETO 9X19X39CM, DIMENSÕES DE 30X30X50CM, COM REVESTIMENTO INTERNO EM CHAPISCO E REBOCO, TAMPA DE CONCRETO ESP.5CM E LASTRO DE BRITA 5 CM</v>
          </cell>
          <cell r="D177" t="str">
            <v>und</v>
          </cell>
          <cell r="E177">
            <v>187.80977901342288</v>
          </cell>
          <cell r="F177">
            <v>6</v>
          </cell>
          <cell r="G177">
            <v>1126.8599999999999</v>
          </cell>
          <cell r="H177">
            <v>5</v>
          </cell>
          <cell r="I177">
            <v>939.05</v>
          </cell>
          <cell r="J177">
            <v>0</v>
          </cell>
          <cell r="K177">
            <v>0</v>
          </cell>
          <cell r="L177">
            <v>5</v>
          </cell>
          <cell r="M177">
            <v>939.05</v>
          </cell>
        </row>
        <row r="178">
          <cell r="A178" t="str">
            <v>1.6.2.6.3</v>
          </cell>
          <cell r="B178" t="str">
            <v>S151002</v>
          </cell>
          <cell r="C178" t="str">
            <v>CAIXA DE PASSAGEM DE ALVENARIA DE BLOCOS CERÂMICOS 10 FUROS 10X20X20CM DIMENSÕES DE 50X50X50CM, COM REVESTIMENTO INTERNO EM CHAPISCO E REBOCO, TAMPA DE CONCRETO ESP.5CM E LASTRO DE BRITA 5 CM</v>
          </cell>
          <cell r="D178" t="str">
            <v>und</v>
          </cell>
          <cell r="E178">
            <v>389.0747396886627</v>
          </cell>
          <cell r="F178">
            <v>2</v>
          </cell>
          <cell r="G178">
            <v>778.15</v>
          </cell>
          <cell r="H178">
            <v>2</v>
          </cell>
          <cell r="I178">
            <v>778.15</v>
          </cell>
          <cell r="J178">
            <v>0</v>
          </cell>
          <cell r="K178">
            <v>0</v>
          </cell>
          <cell r="L178">
            <v>2</v>
          </cell>
          <cell r="M178">
            <v>778.15</v>
          </cell>
        </row>
        <row r="179">
          <cell r="A179" t="str">
            <v>1.6.2.6.4</v>
          </cell>
          <cell r="B179" t="str">
            <v>S151016</v>
          </cell>
          <cell r="C179" t="str">
            <v>CAIXA DE PASSAGEM DE ALVENARIA DE BLOCOS DE CONCRETO 9X19X39CM, DIMENSÕES DE 80X80X80M, COM REVESTIMENTO INTERNO EM CHAPISCO E REBOCO TAMPA DE CONCRETO ESP. 5CM E LASTRO DE BRITA 5CM</v>
          </cell>
          <cell r="D179" t="str">
            <v>und</v>
          </cell>
          <cell r="E179">
            <v>885.73977228531464</v>
          </cell>
          <cell r="F179">
            <v>6</v>
          </cell>
          <cell r="G179">
            <v>5314.44</v>
          </cell>
          <cell r="H179">
            <v>6</v>
          </cell>
          <cell r="I179">
            <v>5314.44</v>
          </cell>
          <cell r="J179">
            <v>0</v>
          </cell>
          <cell r="K179">
            <v>0</v>
          </cell>
          <cell r="L179">
            <v>6</v>
          </cell>
          <cell r="M179">
            <v>5314.44</v>
          </cell>
        </row>
        <row r="180">
          <cell r="A180" t="str">
            <v>1.6.2.7</v>
          </cell>
          <cell r="B180" t="str">
            <v>ATERRAMENTO</v>
          </cell>
          <cell r="C180"/>
          <cell r="D180"/>
          <cell r="E180"/>
          <cell r="F180"/>
          <cell r="G180">
            <v>24968.409999999996</v>
          </cell>
          <cell r="H180"/>
          <cell r="I180">
            <v>12797.759999999998</v>
          </cell>
          <cell r="J180"/>
          <cell r="K180">
            <v>0</v>
          </cell>
          <cell r="L180"/>
          <cell r="M180">
            <v>12797.759999999998</v>
          </cell>
        </row>
        <row r="181">
          <cell r="A181" t="str">
            <v>1.6.2.7.1</v>
          </cell>
          <cell r="B181">
            <v>96977</v>
          </cell>
          <cell r="C181" t="str">
            <v>CORDOALHA DE COBRE NU 50 MM², ENTERRADA, SEM ISOLADOR - FORNECIMENTO E INSTALAÇÃO. AF_12/2017</v>
          </cell>
          <cell r="D181" t="str">
            <v>M</v>
          </cell>
          <cell r="E181">
            <v>65.280653233758528</v>
          </cell>
          <cell r="F181">
            <v>160</v>
          </cell>
          <cell r="G181">
            <v>10444.9</v>
          </cell>
          <cell r="H181">
            <v>84</v>
          </cell>
          <cell r="I181">
            <v>5483.57</v>
          </cell>
          <cell r="J181">
            <v>0</v>
          </cell>
          <cell r="K181">
            <v>0</v>
          </cell>
          <cell r="L181">
            <v>84</v>
          </cell>
          <cell r="M181">
            <v>5483.57</v>
          </cell>
        </row>
        <row r="182">
          <cell r="A182" t="str">
            <v>1.6.2.7.2</v>
          </cell>
          <cell r="B182" t="str">
            <v>S160334</v>
          </cell>
          <cell r="C182" t="str">
            <v>TERMINAL ESTANHADO DE 1 COMPRESSÃO 1 FURO, 50MM², REF. TEL-5150, MARCA DE REFERÊNCIA TERMOTÉCNICA OU EQUIVALENTE</v>
          </cell>
          <cell r="D182" t="str">
            <v>und</v>
          </cell>
          <cell r="E182">
            <v>54.652082928654039</v>
          </cell>
          <cell r="F182">
            <v>8</v>
          </cell>
          <cell r="G182">
            <v>437.22</v>
          </cell>
          <cell r="H182">
            <v>8</v>
          </cell>
          <cell r="I182">
            <v>437.22</v>
          </cell>
          <cell r="J182">
            <v>0</v>
          </cell>
          <cell r="K182">
            <v>0</v>
          </cell>
          <cell r="L182">
            <v>8</v>
          </cell>
          <cell r="M182">
            <v>437.22</v>
          </cell>
        </row>
        <row r="183">
          <cell r="A183" t="str">
            <v>1.6.2.7.3</v>
          </cell>
          <cell r="B183" t="str">
            <v>S160310</v>
          </cell>
          <cell r="C183" t="str">
            <v>CONECTOR DE MEDIÇÃO EM LATÃO COM 2 PARAFUSOS PARA CABOS DE 16 A 50 MM2, REF. TEL-562, TERMOTÉCNICA OU EQUIVALENTE</v>
          </cell>
          <cell r="D183" t="str">
            <v>und</v>
          </cell>
          <cell r="E183">
            <v>84.069305193082855</v>
          </cell>
          <cell r="F183">
            <v>8</v>
          </cell>
          <cell r="G183">
            <v>672.55</v>
          </cell>
          <cell r="H183">
            <v>8</v>
          </cell>
          <cell r="I183">
            <v>672.55</v>
          </cell>
          <cell r="J183">
            <v>0</v>
          </cell>
          <cell r="K183">
            <v>0</v>
          </cell>
          <cell r="L183">
            <v>8</v>
          </cell>
          <cell r="M183">
            <v>672.55</v>
          </cell>
        </row>
        <row r="184">
          <cell r="A184" t="str">
            <v>1.6.2.7.4</v>
          </cell>
          <cell r="B184" t="str">
            <v>S160316</v>
          </cell>
          <cell r="C184" t="str">
            <v>CAIXA DE INSPEÇÃO TIPO SOLO EM PVC COM BOCAL INTERIOR QUADRADO ARTICULADO E BORDA EXTERIOR REDONDA Ø 300 X300MM PARA PASSEIOS E PISOS SUJEITOS A CARGA PESADA. REF: TEL-535, TERMOTÉCNICA OU SIMILAR.</v>
          </cell>
          <cell r="D184" t="str">
            <v>und</v>
          </cell>
          <cell r="E184">
            <v>119.11416997766325</v>
          </cell>
          <cell r="F184">
            <v>20</v>
          </cell>
          <cell r="G184">
            <v>2382.2800000000002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 t="str">
            <v>1.6.2.7.5</v>
          </cell>
          <cell r="B185" t="str">
            <v>S160321</v>
          </cell>
          <cell r="C185" t="str">
            <v>TAMPA REFORÇADA EM FERRO FUNDIDO COM ESCOTILHA TEL 536, INCLUSIVE ASSENTAMENTO, MARCA DE REFERÊNCIA TERMOTÉCNICA OU EQUIVALENTE</v>
          </cell>
          <cell r="D185" t="str">
            <v>und</v>
          </cell>
          <cell r="E185">
            <v>178.84392127109047</v>
          </cell>
          <cell r="F185">
            <v>20</v>
          </cell>
          <cell r="G185">
            <v>3576.88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 t="str">
            <v>1.6.2.7.6</v>
          </cell>
          <cell r="B186" t="str">
            <v>S151506</v>
          </cell>
          <cell r="C186" t="str">
            <v>HASTE DE TERRA TIPO COPPERWELD - 5/8" X 2.40M</v>
          </cell>
          <cell r="D186" t="str">
            <v>und</v>
          </cell>
          <cell r="E186">
            <v>312.53880141460104</v>
          </cell>
          <cell r="F186">
            <v>20</v>
          </cell>
          <cell r="G186">
            <v>6250.78</v>
          </cell>
          <cell r="H186">
            <v>16</v>
          </cell>
          <cell r="I186">
            <v>5000.62</v>
          </cell>
          <cell r="J186">
            <v>0</v>
          </cell>
          <cell r="K186">
            <v>0</v>
          </cell>
          <cell r="L186">
            <v>16</v>
          </cell>
          <cell r="M186">
            <v>5000.62</v>
          </cell>
        </row>
        <row r="187">
          <cell r="A187" t="str">
            <v>1.6.2.7.7</v>
          </cell>
          <cell r="B187" t="str">
            <v>S160312</v>
          </cell>
          <cell r="C187" t="str">
            <v>KIT COMPLETO PARA SOLDA EXOTÉRMICA (MOLDE HCL 5/8" REF: TEL905611 / CARTUCHO N° 115 REF: TEL 909115 / ALICATE Z 201 REF: TEL 998201), MARCA DE REFERÊNCIA TERMOTÉCNICA OU EQUIVALENTE</v>
          </cell>
          <cell r="D187" t="str">
            <v>und</v>
          </cell>
          <cell r="E187">
            <v>60.190194772348683</v>
          </cell>
          <cell r="F187">
            <v>20</v>
          </cell>
          <cell r="G187">
            <v>1203.8</v>
          </cell>
          <cell r="H187">
            <v>20</v>
          </cell>
          <cell r="I187">
            <v>1203.8</v>
          </cell>
          <cell r="J187">
            <v>0</v>
          </cell>
          <cell r="K187">
            <v>0</v>
          </cell>
          <cell r="L187">
            <v>20</v>
          </cell>
          <cell r="M187">
            <v>1203.8</v>
          </cell>
        </row>
        <row r="188">
          <cell r="A188" t="str">
            <v>1.6.3</v>
          </cell>
          <cell r="B188" t="str">
            <v>Ramal de ligação</v>
          </cell>
          <cell r="C188"/>
          <cell r="D188"/>
          <cell r="E188"/>
          <cell r="F188"/>
          <cell r="G188">
            <v>21310.669999999995</v>
          </cell>
          <cell r="H188"/>
          <cell r="I188">
            <v>0</v>
          </cell>
          <cell r="J188"/>
          <cell r="K188">
            <v>0</v>
          </cell>
          <cell r="L188"/>
          <cell r="M188">
            <v>0</v>
          </cell>
        </row>
        <row r="189">
          <cell r="A189" t="str">
            <v>1.6.3.1</v>
          </cell>
          <cell r="B189" t="str">
            <v>CP-26</v>
          </cell>
          <cell r="C189" t="str">
            <v>MÃO DE OBRA PARA O RAMAL DE LIGAÇÃO</v>
          </cell>
          <cell r="D189" t="str">
            <v>und</v>
          </cell>
          <cell r="E189">
            <v>1664.2729545617415</v>
          </cell>
          <cell r="F189">
            <v>1</v>
          </cell>
          <cell r="G189">
            <v>1664.27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 t="str">
            <v>1.6.3.2</v>
          </cell>
          <cell r="B190" t="str">
            <v>S151413</v>
          </cell>
          <cell r="C190" t="str">
            <v>CABO DE COBRE NÚ, SEÇÃO DE 25.0 MM2</v>
          </cell>
          <cell r="D190" t="str">
            <v>m</v>
          </cell>
          <cell r="E190">
            <v>47.745430744831623</v>
          </cell>
          <cell r="F190">
            <v>15</v>
          </cell>
          <cell r="G190">
            <v>716.18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 t="str">
            <v>1.6.3.3</v>
          </cell>
          <cell r="B191" t="str">
            <v>CP-28</v>
          </cell>
          <cell r="C191" t="str">
            <v>MUFLA TERMINAL PRIMARIA UNIPOLAR USO INTERNO PARA CABO 35/120MM2 ISOLACAO 15/25KV EM EPR - BORRACHA DE SILICONE</v>
          </cell>
          <cell r="D191" t="str">
            <v>UN</v>
          </cell>
          <cell r="E191">
            <v>285.21915499859233</v>
          </cell>
          <cell r="F191">
            <v>8</v>
          </cell>
          <cell r="G191">
            <v>2281.75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1.6.3.4</v>
          </cell>
          <cell r="B192" t="str">
            <v>I49101</v>
          </cell>
          <cell r="C192" t="str">
            <v>CRUZETA DE MADEIRA P/ POSTE 90 X 135 X 2400MM</v>
          </cell>
          <cell r="D192" t="str">
            <v>UN</v>
          </cell>
          <cell r="E192">
            <v>566.17920781716089</v>
          </cell>
          <cell r="F192">
            <v>2</v>
          </cell>
          <cell r="G192">
            <v>1132.3599999999999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 t="str">
            <v>1.6.3.5</v>
          </cell>
          <cell r="B193" t="str">
            <v>S151422</v>
          </cell>
          <cell r="C193" t="str">
            <v>CABO DE COBRE TERMOPLÁSTICO, COM ISOLAMENTO PARA 1000V, SEÇÃO DE 25.0 MM2</v>
          </cell>
          <cell r="D193" t="str">
            <v>m</v>
          </cell>
          <cell r="E193">
            <v>51.633620122390909</v>
          </cell>
          <cell r="F193">
            <v>12</v>
          </cell>
          <cell r="G193">
            <v>619.6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 t="str">
            <v>1.6.3.6</v>
          </cell>
          <cell r="B194">
            <v>43130</v>
          </cell>
          <cell r="C194" t="str">
            <v>ARAME GALVANIZADO 12 BWG, D = 2,76 MM (0,048 KG/M) OU 14 BWG, D = 2,11 MM (0,026 KG/M)</v>
          </cell>
          <cell r="D194" t="str">
            <v>KG</v>
          </cell>
          <cell r="E194">
            <v>39.06095512850677</v>
          </cell>
          <cell r="F194">
            <v>1</v>
          </cell>
          <cell r="G194">
            <v>39.06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5">
          <cell r="A195" t="str">
            <v>1.6.3.7</v>
          </cell>
          <cell r="B195">
            <v>25004</v>
          </cell>
          <cell r="C195" t="str">
            <v>CABO DE ALUMINIO NU COM ALMA DE ACO, BITOLA 1/0 AWG</v>
          </cell>
          <cell r="D195" t="str">
            <v>KG</v>
          </cell>
          <cell r="E195">
            <v>55.419488726856528</v>
          </cell>
          <cell r="F195">
            <v>30</v>
          </cell>
          <cell r="G195">
            <v>1662.58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1.6.3.8</v>
          </cell>
          <cell r="B196" t="str">
            <v>I42047</v>
          </cell>
          <cell r="C196" t="str">
            <v>ELETRODUTO DE FERRO GALVANIZADO 6"</v>
          </cell>
          <cell r="D196" t="str">
            <v>M</v>
          </cell>
          <cell r="E196">
            <v>761.01074988413654</v>
          </cell>
          <cell r="F196">
            <v>6</v>
          </cell>
          <cell r="G196">
            <v>4566.0600000000004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/>
        </row>
        <row r="197">
          <cell r="A197" t="str">
            <v>1.6.3.9</v>
          </cell>
          <cell r="B197">
            <v>3917</v>
          </cell>
          <cell r="C197" t="str">
            <v>LUVA DE FERRO GALVANIZADO, COM ROSCA BSP, DE 6"</v>
          </cell>
          <cell r="D197" t="str">
            <v>UN</v>
          </cell>
          <cell r="E197">
            <v>653.99601132479916</v>
          </cell>
          <cell r="F197">
            <v>1</v>
          </cell>
          <cell r="G197">
            <v>654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 t="str">
            <v>1.6.3.10</v>
          </cell>
          <cell r="B198" t="str">
            <v>S151506</v>
          </cell>
          <cell r="C198" t="str">
            <v>HASTE DE TERRA TIPO COPPERWELD - 5/8" X 2.40M</v>
          </cell>
          <cell r="D198" t="str">
            <v>und</v>
          </cell>
          <cell r="E198">
            <v>312.53880141460104</v>
          </cell>
          <cell r="F198">
            <v>2</v>
          </cell>
          <cell r="G198">
            <v>625.08000000000004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A199" t="str">
            <v>1.6.3.11</v>
          </cell>
          <cell r="B199" t="str">
            <v>S160312</v>
          </cell>
          <cell r="C199" t="str">
            <v>KIT COMPLETO PARA SOLDA EXOTÉRMICA (MOLDE HCL 5/8" REF: TEL905611 / CARTUCHO N° 115 REF: TEL 909115 / ALICATE Z 201 REF: TEL 998201), MARCA DE REFERÊNCIA TERMOTÉCNICA OU EQUIVALENTE</v>
          </cell>
          <cell r="D199" t="str">
            <v>und</v>
          </cell>
          <cell r="E199">
            <v>60.190194772348683</v>
          </cell>
          <cell r="F199">
            <v>2</v>
          </cell>
          <cell r="G199">
            <v>120.38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1.6.3.12</v>
          </cell>
          <cell r="B200" t="str">
            <v>I48041</v>
          </cell>
          <cell r="C200" t="str">
            <v>PARA-RAIOS POLIMERICO 12KV - 10KA COM SUPORTE</v>
          </cell>
          <cell r="D200" t="str">
            <v>UN</v>
          </cell>
          <cell r="E200">
            <v>341.07350701109698</v>
          </cell>
          <cell r="F200">
            <v>3</v>
          </cell>
          <cell r="G200">
            <v>1023.22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A201" t="str">
            <v>1.6.3.13</v>
          </cell>
          <cell r="B201">
            <v>10378</v>
          </cell>
          <cell r="C201" t="str">
            <v>PLACA EM ALUMÍNIO ESPESSURA = 1,5MM</v>
          </cell>
          <cell r="D201" t="str">
            <v>M2</v>
          </cell>
          <cell r="E201">
            <v>233.55995468292804</v>
          </cell>
          <cell r="F201">
            <v>0.01</v>
          </cell>
          <cell r="G201">
            <v>2.34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1.6.3.14</v>
          </cell>
          <cell r="B202" t="str">
            <v>I40140</v>
          </cell>
          <cell r="C202" t="str">
            <v>POSTE CIRCULAR DE CONCRETO 11M/600KG</v>
          </cell>
          <cell r="D202" t="str">
            <v>UN</v>
          </cell>
          <cell r="E202">
            <v>4453.3197974522363</v>
          </cell>
          <cell r="F202">
            <v>1</v>
          </cell>
          <cell r="G202">
            <v>4453.32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A203" t="str">
            <v>1.6.3.15</v>
          </cell>
          <cell r="B203">
            <v>100612</v>
          </cell>
          <cell r="C203" t="str">
            <v>ASSENTAMENTO DE POSTE DE CONCRETO COM COMPRIMENTO NOMINAL DE 11 M, CARGA NOMINAL DE 600 DAN, ENGASTAMENTO BASE CONCRETADA COM 1 M DE CONCRETO E 0,7 M DE SOLO (NÃO INCLUI FORNECIMENTO). AF_11/2019</v>
          </cell>
          <cell r="D203" t="str">
            <v>UN</v>
          </cell>
          <cell r="E203">
            <v>1332.6896992550819</v>
          </cell>
          <cell r="F203">
            <v>1</v>
          </cell>
          <cell r="G203">
            <v>1332.69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A204" t="str">
            <v>1.6.3.16</v>
          </cell>
          <cell r="B204" t="str">
            <v>I40504</v>
          </cell>
          <cell r="C204" t="str">
            <v>ISOLADOR DE PINO POLIMERICO 15KV - ROSCA 25MM</v>
          </cell>
          <cell r="D204" t="str">
            <v>UN</v>
          </cell>
          <cell r="E204">
            <v>48.180294030479708</v>
          </cell>
          <cell r="F204">
            <v>2</v>
          </cell>
          <cell r="G204">
            <v>96.36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1.6.3.17</v>
          </cell>
          <cell r="B205" t="str">
            <v>S160318</v>
          </cell>
          <cell r="C205" t="str">
            <v>CABO DE COBRE NÚ 35MM2, REF. TEL 5735, MARCA DE REFERÊNCIA TERMOTÉCNICA OU EQUIVALENTE</v>
          </cell>
          <cell r="D205" t="str">
            <v>m</v>
          </cell>
          <cell r="E205">
            <v>64.283025696095294</v>
          </cell>
          <cell r="F205">
            <v>5</v>
          </cell>
          <cell r="G205">
            <v>321.42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1.6.4</v>
          </cell>
          <cell r="B206" t="str">
            <v>SPDA</v>
          </cell>
          <cell r="C206"/>
          <cell r="D206"/>
          <cell r="E206"/>
          <cell r="F206"/>
          <cell r="G206">
            <v>24518.41</v>
          </cell>
          <cell r="H206"/>
          <cell r="I206">
            <v>0</v>
          </cell>
          <cell r="J206"/>
          <cell r="K206">
            <v>0</v>
          </cell>
          <cell r="L206"/>
          <cell r="M206">
            <v>0</v>
          </cell>
        </row>
        <row r="207">
          <cell r="A207" t="str">
            <v>1.6.4.1</v>
          </cell>
          <cell r="B207" t="str">
            <v>S160317</v>
          </cell>
          <cell r="C207" t="str">
            <v xml:space="preserve">CABO DE COBRE NU, BITOLA 50 MM², TIPO CORDOALHA, 7 FIOS, Ø 3,00 MM; REF: TEL-5650, TERMOTÉCNICA OU SIMILAR. </v>
          </cell>
          <cell r="D207" t="str">
            <v>m</v>
          </cell>
          <cell r="E207">
            <v>99.801124056233903</v>
          </cell>
          <cell r="F207">
            <v>116</v>
          </cell>
          <cell r="G207">
            <v>11576.93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1.6.4.2</v>
          </cell>
          <cell r="B208" t="str">
            <v>S160318</v>
          </cell>
          <cell r="C208" t="str">
            <v>CABO DE COBRE NÚ 35MM2, REF. TEL 5735, MARCA DE REFERÊNCIA TERMOTÉCNICA OU EQUIVALENTE</v>
          </cell>
          <cell r="D208" t="str">
            <v>m</v>
          </cell>
          <cell r="E208">
            <v>64.283025696095294</v>
          </cell>
          <cell r="F208">
            <v>30</v>
          </cell>
          <cell r="G208">
            <v>1928.49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 t="str">
            <v>1.6.4.3</v>
          </cell>
          <cell r="B209" t="str">
            <v>S160309</v>
          </cell>
          <cell r="C209" t="str">
            <v xml:space="preserve">TERMINAL AÉREO 1 FURO 5/16X250MM REF: TEL-044, TERMOTÉCNICA OU SIMILAR. </v>
          </cell>
          <cell r="D209" t="str">
            <v>und</v>
          </cell>
          <cell r="E209">
            <v>165.60617125209745</v>
          </cell>
          <cell r="F209">
            <v>9</v>
          </cell>
          <cell r="G209">
            <v>1490.46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1.6.4.4</v>
          </cell>
          <cell r="B210" t="str">
            <v>S160334</v>
          </cell>
          <cell r="C210" t="str">
            <v>TERMINAL ESTANHADO DE 1 COMPRESSÃO 1 FURO, 50MM², REF. TEL-5150, MARCA DE REFERÊNCIA TERMOTÉCNICA OU EQUIVALENTE</v>
          </cell>
          <cell r="D210" t="str">
            <v>und</v>
          </cell>
          <cell r="E210">
            <v>54.652082928654039</v>
          </cell>
          <cell r="F210">
            <v>28</v>
          </cell>
          <cell r="G210">
            <v>1530.26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1.6.4.5</v>
          </cell>
          <cell r="B211" t="str">
            <v>CP-29</v>
          </cell>
          <cell r="C211" t="str">
            <v>CONECTOR EM BRONZE REFORÇADO PARA 2 CABOS DE COBRE DE 16-70MM² NA HASTE DE ATERRAMENTO, COM GRAMPO U, PORCAS E ARRUE</v>
          </cell>
          <cell r="D211" t="str">
            <v>und</v>
          </cell>
          <cell r="E211">
            <v>40.85156865764592</v>
          </cell>
          <cell r="F211">
            <v>14</v>
          </cell>
          <cell r="G211">
            <v>571.91999999999996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1.6.4.6</v>
          </cell>
          <cell r="B212">
            <v>96989</v>
          </cell>
          <cell r="C212" t="str">
            <v>CAPTOR TIPO FRANKLIN PARA SPDA - FORNECIMENTO E INSTALAÇÃO. AF_12/2017</v>
          </cell>
          <cell r="D212" t="str">
            <v>UN</v>
          </cell>
          <cell r="E212">
            <v>143.09560117149107</v>
          </cell>
          <cell r="F212">
            <v>2</v>
          </cell>
          <cell r="G212">
            <v>286.19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1.6.4.7</v>
          </cell>
          <cell r="B213" t="str">
            <v>S160313</v>
          </cell>
          <cell r="C213" t="str">
            <v>FIXADOR UNIVERSAL LATÃO ESTANHADO P/ CABOS 16 A 70 MM2 REF. 5024, INCL. PARAFUSO SEXTAVADO M6X45MM, ARRUELA LISA 1/4", BUCHA Nº8, VEDAÇÃO DOS FUROS C/ POLIURETANO REF. 5905, MARCA DE REF. TERMOTÉCNICA OU EQUIVALENTE</v>
          </cell>
          <cell r="D213" t="str">
            <v>und</v>
          </cell>
          <cell r="E213">
            <v>76.395247211057935</v>
          </cell>
          <cell r="F213">
            <v>8</v>
          </cell>
          <cell r="G213">
            <v>611.16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1.6.4.8</v>
          </cell>
          <cell r="B214" t="str">
            <v>CP-30</v>
          </cell>
          <cell r="C214" t="str">
            <v>CONECTOR PARA GRADIS ARAMADOS, REF: TEL-736, TERMOTÉCNICA OU SIMILAR.</v>
          </cell>
          <cell r="D214" t="str">
            <v>und</v>
          </cell>
          <cell r="E214">
            <v>34.929753914850032</v>
          </cell>
          <cell r="F214">
            <v>4</v>
          </cell>
          <cell r="G214">
            <v>139.72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1.6.4.9</v>
          </cell>
          <cell r="B215" t="str">
            <v>CP-31</v>
          </cell>
          <cell r="C215" t="str">
            <v>CONECTOR TIPO X FUNDIDO EM BRONZE COM ACESSÓRIOS EM AÇO GFPARA CABOS 16 – 50 MM² – ACAB. ESTANHADO PARA ATERRAMENTO DE TELAS – COM PARAFUSO, PORCA E ARRUELA EM AÇO GF REF: TEL-6945, TERMOTÉCNICA OU SIMILAR.</v>
          </cell>
          <cell r="D215" t="str">
            <v>und</v>
          </cell>
          <cell r="E215">
            <v>62.709843809780196</v>
          </cell>
          <cell r="F215">
            <v>4</v>
          </cell>
          <cell r="G215">
            <v>250.84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1.6.4.10</v>
          </cell>
          <cell r="B216" t="str">
            <v>S160316</v>
          </cell>
          <cell r="C216" t="str">
            <v xml:space="preserve">CAIXA DE INSPEÇÃO TIPO SOLO EM PVC COM BOCAL INTERIOR QUADRADO ARTICULADO E BORDA EXTERIOR REDONDA Ø 300 X300MM PARA PASSEIOS E PISOS SUJEITOS A CARGA PESADA. REF: TEL-535, TERMOTÉCNICA OU SIMILAR. </v>
          </cell>
          <cell r="D216" t="str">
            <v>und</v>
          </cell>
          <cell r="E216">
            <v>119.11416997766325</v>
          </cell>
          <cell r="F216">
            <v>8</v>
          </cell>
          <cell r="G216">
            <v>952.91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A217" t="str">
            <v>1.6.4.11</v>
          </cell>
          <cell r="B217" t="str">
            <v>S160321</v>
          </cell>
          <cell r="C217" t="str">
            <v>TAMPA REFORÇADA EM FERRO FUNDIDO COM ESCOTILHA TEL 536, INCLUSIVE ASSENTAMENTO, MARCA DE REFERÊNCIA TERMOTÉCNICA OU EQUIVALENTE</v>
          </cell>
          <cell r="D217" t="str">
            <v>und</v>
          </cell>
          <cell r="E217">
            <v>178.84392127109047</v>
          </cell>
          <cell r="F217">
            <v>8</v>
          </cell>
          <cell r="G217">
            <v>1430.75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A218" t="str">
            <v>1.6.4.12</v>
          </cell>
          <cell r="B218" t="str">
            <v>S160325</v>
          </cell>
          <cell r="C218" t="str">
            <v>CAIXA DE EQUALIZAÇÃO DE POTENCIAIS PARA USO INTERNO E EXTERNO COM NOVE (9) TERMINAIS PARA ATERRAMENTO (BEP), EM AÇO, COM FLANGE INFERIOR E VEDAÇÃO NA PORTA, REF. TEL-903, MARCA DE REFERÊNCIA TERMOTÉCNICA OU EQUIVALENTE</v>
          </cell>
          <cell r="D218" t="str">
            <v>und</v>
          </cell>
          <cell r="E218">
            <v>766.94535472356915</v>
          </cell>
          <cell r="F218">
            <v>1</v>
          </cell>
          <cell r="G218">
            <v>766.95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 t="str">
            <v>1.6.4.13</v>
          </cell>
          <cell r="B219" t="str">
            <v>S151506</v>
          </cell>
          <cell r="C219" t="str">
            <v>HASTE DE TERRA TIPO COPPERWELD - 5/8" X 2.40M</v>
          </cell>
          <cell r="D219" t="str">
            <v>und</v>
          </cell>
          <cell r="E219">
            <v>312.53880141460104</v>
          </cell>
          <cell r="F219">
            <v>8</v>
          </cell>
          <cell r="G219">
            <v>2500.31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1.6.4.14</v>
          </cell>
          <cell r="B220" t="str">
            <v>S160312</v>
          </cell>
          <cell r="C220" t="str">
            <v>KIT COMPLETO PARA SOLDA EXOTÉRMICA (MOLDE HCL 5/8" REF: TEL905611 / CARTUCHO N° 115 REF: TEL 909115 / ALICATE Z 201 REF: TEL 998201), MARCA DE REFERÊNCIA TERMOTÉCNICA OU EQUIVALENTE</v>
          </cell>
          <cell r="D220" t="str">
            <v>und</v>
          </cell>
          <cell r="E220">
            <v>60.190194772348683</v>
          </cell>
          <cell r="F220">
            <v>8</v>
          </cell>
          <cell r="G220">
            <v>481.52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A221" t="str">
            <v>1.6.5</v>
          </cell>
          <cell r="B221" t="str">
            <v>CABEAMENTO ESTRUTURADO E CFTV</v>
          </cell>
          <cell r="C221"/>
          <cell r="D221"/>
          <cell r="E221"/>
          <cell r="F221"/>
          <cell r="G221">
            <v>160624.68999999997</v>
          </cell>
          <cell r="H221"/>
          <cell r="I221">
            <v>0</v>
          </cell>
          <cell r="J221"/>
          <cell r="K221">
            <v>0</v>
          </cell>
          <cell r="L221"/>
          <cell r="M221">
            <v>0</v>
          </cell>
        </row>
        <row r="222">
          <cell r="A222" t="str">
            <v>1.6.5.1</v>
          </cell>
          <cell r="B222" t="str">
            <v>CP-14</v>
          </cell>
          <cell r="C222" t="str">
            <v>CABO DE PAR TRANÇADO BLINDADO (F/UTP), CATEGORIA 6, OU SUPERIOR, COM CONDUTORES DE COBRE RÍGIDOS 24 AWG, USO INDOOR/OUTDOOR REF: FURUKAWA OU SIMILAR (M)</v>
          </cell>
          <cell r="D222" t="str">
            <v>M</v>
          </cell>
          <cell r="E222">
            <v>6.3183077385338402</v>
          </cell>
          <cell r="F222">
            <v>208</v>
          </cell>
          <cell r="G222">
            <v>1314.21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 t="str">
            <v>1.6.5.2</v>
          </cell>
          <cell r="B223" t="str">
            <v>S160847</v>
          </cell>
          <cell r="C223" t="str">
            <v>PATCH CORD GIGALAN EXTRA FLEXÍVEL CAT 6 U/UTP RJ-45 - 1,50 M</v>
          </cell>
          <cell r="D223" t="str">
            <v>pc</v>
          </cell>
          <cell r="E223">
            <v>44.790918421752039</v>
          </cell>
          <cell r="F223">
            <v>15</v>
          </cell>
          <cell r="G223">
            <v>671.86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1.6.5.3</v>
          </cell>
          <cell r="B224" t="str">
            <v>CP-32</v>
          </cell>
          <cell r="C224" t="str">
            <v>CABO DE FIBRA ÓPTICA, 02 PARES</v>
          </cell>
          <cell r="D224" t="str">
            <v>M</v>
          </cell>
          <cell r="E224">
            <v>9.8355843136285888</v>
          </cell>
          <cell r="F224">
            <v>50</v>
          </cell>
          <cell r="G224">
            <v>491.78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 t="str">
            <v>1.6.5.4</v>
          </cell>
          <cell r="B225">
            <v>95781</v>
          </cell>
          <cell r="C225" t="str">
            <v>CONDULETE DE ALUMÍNIO 4X2”, FUROS 1”, MÚLTIPLO, COM ESPELHO PARA 2 RJ45 CONECTORES FÊMEA BLINDADO CAT.6 - CONECTOR FÊMEA DO TIPO KEYSTONE JACK. REF: FURUKAWA OU SIMILAR</v>
          </cell>
          <cell r="D225" t="str">
            <v>UN</v>
          </cell>
          <cell r="E225">
            <v>45.059510451122904</v>
          </cell>
          <cell r="F225">
            <v>2</v>
          </cell>
          <cell r="G225">
            <v>90.12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A226" t="str">
            <v>1.6.5.5</v>
          </cell>
          <cell r="B226">
            <v>95780</v>
          </cell>
          <cell r="C226" t="str">
            <v>CONDULETE DE ALUMÍNIO 4X2”, FUROS 1”, MÚLTIPLO COM ESPELHO</v>
          </cell>
          <cell r="D226" t="str">
            <v>UN</v>
          </cell>
          <cell r="E226">
            <v>39.5725589939751</v>
          </cell>
          <cell r="F226">
            <v>14</v>
          </cell>
          <cell r="G226">
            <v>554.02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1.6.5.6</v>
          </cell>
          <cell r="B227">
            <v>101798</v>
          </cell>
          <cell r="C227" t="str">
            <v>TAMPA PARA CAIXA TIPO R1, EM FERRO FUNDIDO, DIMENSÕES INTERNAS: 0,40 X 0,60 M - FORNECIMENTO E INSTALAÇÃO. AF_12/2020</v>
          </cell>
          <cell r="D227" t="str">
            <v>und</v>
          </cell>
          <cell r="E227">
            <v>471.30227096605961</v>
          </cell>
          <cell r="F227">
            <v>5</v>
          </cell>
          <cell r="G227">
            <v>2356.5100000000002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A</v>
          </cell>
          <cell r="B228">
            <v>101795</v>
          </cell>
          <cell r="C228" t="str">
            <v>CAIXA ENTERRADA PARA INSTALAÇÕES TELEFÔNICAS TIPO R1, EM ALVENARIA COM BLOCOS DE CONCRETO, DIMENSÕES INTERNAS: 0,35X0,60X0,60 M, EXCLUINDO TAMPÃO. AF_12/2020</v>
          </cell>
          <cell r="D228" t="str">
            <v>und</v>
          </cell>
          <cell r="E228">
            <v>728.0634609479763</v>
          </cell>
          <cell r="F228">
            <v>5</v>
          </cell>
          <cell r="G228">
            <v>3640.32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1.6.5.7</v>
          </cell>
          <cell r="B229" t="str">
            <v>S151126</v>
          </cell>
          <cell r="C229" t="str">
            <v>ELETRODUTO DE PVC RÍGIDO ROSCÁVEL, DIÂM. 3/4" (25MM), INCLUSIVE CONEXÕES</v>
          </cell>
          <cell r="D229" t="str">
            <v>m</v>
          </cell>
          <cell r="E229">
            <v>21.666423702583653</v>
          </cell>
          <cell r="F229">
            <v>40</v>
          </cell>
          <cell r="G229">
            <v>866.66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1.6.5.8</v>
          </cell>
          <cell r="B230" t="str">
            <v>CP-33</v>
          </cell>
          <cell r="C230" t="str">
            <v>ELETRODUTO DE AÇO GALVANIZADO PESADO, INCLUSIVE CONEXÕES, SUPORTES E FIXAÇÃO DN 50 (2")</v>
          </cell>
          <cell r="D230" t="str">
            <v>und</v>
          </cell>
          <cell r="E230">
            <v>145.97337291475043</v>
          </cell>
          <cell r="F230">
            <v>2</v>
          </cell>
          <cell r="G230">
            <v>291.95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1.6.5.9</v>
          </cell>
          <cell r="B231" t="str">
            <v>S151126</v>
          </cell>
          <cell r="C231" t="str">
            <v>DUTO EM POLIETILENO DE ALTA DENSIDADE (PEAD) ∅3/4” REF: KANALEX OU SIMILAR</v>
          </cell>
          <cell r="D231" t="str">
            <v>m</v>
          </cell>
          <cell r="E231">
            <v>21.666423702583653</v>
          </cell>
          <cell r="F231">
            <v>12</v>
          </cell>
          <cell r="G231">
            <v>260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1.6.5.10</v>
          </cell>
          <cell r="B232">
            <v>97668</v>
          </cell>
          <cell r="C232" t="str">
            <v>DUTO EM POLIETILENO DE ALTA DENSIDADE (PEAD) ∅2” REF: KANALEX OU SIMILAR</v>
          </cell>
          <cell r="D232" t="str">
            <v>M</v>
          </cell>
          <cell r="E232">
            <v>17.484062102380079</v>
          </cell>
          <cell r="F232">
            <v>30</v>
          </cell>
          <cell r="G232">
            <v>524.52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1.6.5.11</v>
          </cell>
          <cell r="B233" t="str">
            <v>S150702</v>
          </cell>
          <cell r="C233" t="str">
            <v>ENVELOPAMENTO DE CONCRETO SIMPLES COM CONSUMO MÍNIMO DE CIMENTO DE 250KG/M3, INCLUSIVE ESCAVAÇÃO PARA PROFUNDIDADE MÍNIMA DO ELETRODUTO DE 50 CM, DE 25 X 30 CM, PARA 2 ELETRODUTOS</v>
          </cell>
          <cell r="D233" t="str">
            <v>m</v>
          </cell>
          <cell r="E233">
            <v>88.801640948664883</v>
          </cell>
          <cell r="F233">
            <v>45</v>
          </cell>
          <cell r="G233">
            <v>3996.07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1.6.5.12</v>
          </cell>
          <cell r="B234" t="str">
            <v>S151137</v>
          </cell>
          <cell r="C234" t="str">
            <v>ELETRODUTO PEAD, COR PRETA, DIAM. 1.1/2", MARCA REF. KANAFLEX OU EQUIVALENTE</v>
          </cell>
          <cell r="D234" t="str">
            <v>m</v>
          </cell>
          <cell r="E234">
            <v>32.333364297598273</v>
          </cell>
          <cell r="F234">
            <v>35</v>
          </cell>
          <cell r="G234">
            <v>1131.67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 t="str">
            <v>1.6.5.13</v>
          </cell>
          <cell r="B235" t="str">
            <v>S160812</v>
          </cell>
          <cell r="C235" t="str">
            <v xml:space="preserve">RACK DE PAREDE 19" FECHADO COM CHAVE, 16US, 470X570MM, COM PORTAS LATERAIS E FRONTAL, COM VENEZIANAS, COOLER DE VENTILAÇÃO NA PARTE SUPERIOR. </v>
          </cell>
          <cell r="D235" t="str">
            <v>UN</v>
          </cell>
          <cell r="E235">
            <v>1012.7198516945534</v>
          </cell>
          <cell r="F235">
            <v>1</v>
          </cell>
          <cell r="G235">
            <v>1012.72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 t="str">
            <v>1.6.5.14</v>
          </cell>
          <cell r="B236" t="str">
            <v>CP-34</v>
          </cell>
          <cell r="C236" t="str">
            <v>SWITCH DE 24 PORTAS, COM TAXA DE TRANSMISSÃO DE 10/100/1000 MBPS PORTAS RJ-45 10/100/1000 POE+ COM DETECÇÃO AUTOMÁTICA, CAMADA 3, 4 PORTAS GIGABIT ETHERNET SFP FIXAS, INSTALAÇÃO EM RACK DE 19". REF: 2930F 24G POE+ 4SFP – ARUBA OU SIMILAR</v>
          </cell>
          <cell r="D236" t="str">
            <v>UN</v>
          </cell>
          <cell r="E236">
            <v>15590.232493382697</v>
          </cell>
          <cell r="F236">
            <v>1</v>
          </cell>
          <cell r="G236">
            <v>15590.23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 t="str">
            <v>1.6.5.15</v>
          </cell>
          <cell r="B237">
            <v>98302</v>
          </cell>
          <cell r="C237" t="str">
            <v>PATCH PANEL 24 PORTAS, CATEGORIA 6 - FORNECIMENTO E INSTALAÇÃO. AF_11/2019</v>
          </cell>
          <cell r="D237" t="str">
            <v>UN</v>
          </cell>
          <cell r="E237">
            <v>1996.8666275027008</v>
          </cell>
          <cell r="F237">
            <v>1</v>
          </cell>
          <cell r="G237">
            <v>1996.87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 t="str">
            <v>1.6.5.16</v>
          </cell>
          <cell r="B238" t="str">
            <v>S160822</v>
          </cell>
          <cell r="C238" t="str">
            <v>CALHA COM 6 TOMADAS 20A, INCLUSIVE FIXAÇÃO EM RACK PADRÃO 19", COM CHICOTE DE 2 METROS DE COMPRIMENTO</v>
          </cell>
          <cell r="D238" t="str">
            <v>UN</v>
          </cell>
          <cell r="E238">
            <v>131.89147651773473</v>
          </cell>
          <cell r="F238">
            <v>2</v>
          </cell>
          <cell r="G238">
            <v>263.77999999999997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1.6.5.17</v>
          </cell>
          <cell r="B239" t="str">
            <v>S160825</v>
          </cell>
          <cell r="C239" t="str">
            <v>GUIA DE CABOS FECHADO HORIZONTAL PADRÃO 19" - 1 U´S, INCLUSIVE FIXAÇÃO EM RACK 19"</v>
          </cell>
          <cell r="D239" t="str">
            <v>cj</v>
          </cell>
          <cell r="E239">
            <v>39.905101506529512</v>
          </cell>
          <cell r="F239">
            <v>1</v>
          </cell>
          <cell r="G239">
            <v>39.909999999999997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A240" t="str">
            <v>1.6.5.18</v>
          </cell>
          <cell r="B240" t="str">
            <v>CP-36</v>
          </cell>
          <cell r="C240" t="str">
            <v>ORGANIZADOR DE CABOS HORIZONTAL, ABERTO, PADRÃO RACK 19"</v>
          </cell>
          <cell r="D240" t="str">
            <v>UN</v>
          </cell>
          <cell r="E240">
            <v>45.046720354486197</v>
          </cell>
          <cell r="F240">
            <v>2</v>
          </cell>
          <cell r="G240">
            <v>90.09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1.6.5.19</v>
          </cell>
          <cell r="B241" t="str">
            <v>S160829</v>
          </cell>
          <cell r="C241" t="str">
            <v>PAINEL DE FECHAMENTO FRONTAL 1 U, INCLUSIVE FIXAÇÃO EM RACK 19"</v>
          </cell>
          <cell r="D241" t="str">
            <v>cj</v>
          </cell>
          <cell r="E241">
            <v>19.696748820530594</v>
          </cell>
          <cell r="F241">
            <v>9</v>
          </cell>
          <cell r="G241">
            <v>177.27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1.6.5.20</v>
          </cell>
          <cell r="B242" t="str">
            <v>CP-38</v>
          </cell>
          <cell r="C242" t="str">
            <v xml:space="preserve">DIO 24FO DISTRIBUIDOR INTERNO ÓPTICO SC MM 62.5/125 GAVETA 19'' 1U </v>
          </cell>
          <cell r="D242" t="str">
            <v>UN</v>
          </cell>
          <cell r="E242">
            <v>844.37659976220039</v>
          </cell>
          <cell r="F242">
            <v>1</v>
          </cell>
          <cell r="G242">
            <v>844.38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1.6.5.21</v>
          </cell>
          <cell r="B243" t="str">
            <v>CP-39</v>
          </cell>
          <cell r="C243" t="str">
            <v>ATERRAMENTO COM HASTE DE TERRA 5/8"X2.40M, CABO DE COBRE NÚ 25MM2</v>
          </cell>
          <cell r="D243" t="str">
            <v>und</v>
          </cell>
          <cell r="E243">
            <v>649.44273692213108</v>
          </cell>
          <cell r="F243">
            <v>1</v>
          </cell>
          <cell r="G243">
            <v>649.44000000000005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1.6.5.22</v>
          </cell>
          <cell r="B244">
            <v>92988</v>
          </cell>
          <cell r="C244" t="str">
            <v>CABO DE COBRE FLEXÍVEL ISOLADO, 50 MM², ANTI-CHAMA 0,6/1,0 KV, PARA DISTRIBUIÇÃO - FORNECIMENTO E INSTALAÇÃO. AF_12/2015</v>
          </cell>
          <cell r="D244" t="str">
            <v>M</v>
          </cell>
          <cell r="E244">
            <v>63.745841637353557</v>
          </cell>
          <cell r="F244">
            <v>20</v>
          </cell>
          <cell r="G244">
            <v>1274.92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A245" t="str">
            <v>1.6.5.23</v>
          </cell>
          <cell r="B245" t="str">
            <v>S160310</v>
          </cell>
          <cell r="C245" t="str">
            <v>CONECTOR DE MEDIÇÃO EM LATÃO COM 2 PARAFUSOS PARA CABOS DE 16 A 50 MM2, REF. TEL-562, TERMOTÉCNICA OU EQUIVALENTE</v>
          </cell>
          <cell r="D245" t="str">
            <v>und</v>
          </cell>
          <cell r="E245">
            <v>84.069305193082855</v>
          </cell>
          <cell r="F245">
            <v>1</v>
          </cell>
          <cell r="G245">
            <v>84.07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 t="str">
            <v>1.6.5.24</v>
          </cell>
          <cell r="B246" t="str">
            <v>CP-40</v>
          </cell>
          <cell r="C246" t="str">
            <v>CÂMERA IP SPEED DOME 2MP COM 37X DE ZOOM, RESOLUÇÃO FULL HD, COM ANÁLISE INTELIGENTE DE VÍDEO, MAPA DE CALOR E DETECÇÃO DE FACE, ALIMENTAÇÃO: 24 VAC / 3 A, POE+ (IEEE 802.3AT), IP67 E IK10, REF: VIP 7237 SD INTELBRAS OU SIMILAR COM SUPORTE CONFORME PROJETO</v>
          </cell>
          <cell r="D246" t="str">
            <v>un</v>
          </cell>
          <cell r="E246">
            <v>13724.093443603791</v>
          </cell>
          <cell r="F246">
            <v>1</v>
          </cell>
          <cell r="G246">
            <v>13724.09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1.6.5.25</v>
          </cell>
          <cell r="B247" t="str">
            <v>CP - 41</v>
          </cell>
          <cell r="C247" t="str">
            <v>CÂMERA IP DOME, RESOLUÇÃO DE 1 MP, LENTE FIXA DE 2,8 MM, IR INTELIGENTE COM ALCANCE DE 20 METROS, INSTALAÇÃO INTERNA OU EXTERNA, ALIMENTAÇÃO: 12 VDC/POE (802.3AF), REF: VIP S4020 G2 INTELBRAS COM SUPORTE CONFORME PROJETO</v>
          </cell>
          <cell r="D247" t="str">
            <v>un</v>
          </cell>
          <cell r="E247">
            <v>546.30339764371638</v>
          </cell>
          <cell r="F247">
            <v>3</v>
          </cell>
          <cell r="G247">
            <v>1638.91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 t="str">
            <v>1.6.5.26</v>
          </cell>
          <cell r="B248" t="str">
            <v>CP - 42</v>
          </cell>
          <cell r="C248" t="str">
            <v>CÂMERA IP BULLET 12MP, ZOOM MOTORIZADO, INTELIGÊNCIAS DE VÍDEO, ENTRADA E SAÍDA DE ALARME, ALIMENTAÇÃO: 12 VDC OU, POE+ (IEEE 802.3AT), IP67 E IK10, REF: VIP 71250 Z INTELBRAS OU SIMILAR COM SUPORTE CONFORME PROJETO</v>
          </cell>
          <cell r="D248" t="str">
            <v>un</v>
          </cell>
          <cell r="E248">
            <v>19338.498213736395</v>
          </cell>
          <cell r="F248">
            <v>5</v>
          </cell>
          <cell r="G248">
            <v>96692.49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1.6.5.27</v>
          </cell>
          <cell r="B249" t="str">
            <v>CP-43</v>
          </cell>
          <cell r="C249" t="str">
            <v>"GRAVADOR DIGITAL DE VÍDEO EM REDE PARA ATÉ 32 CÂMERAS IP EM FULL HD A 30 FPS 2 INTERFACES DE REDE GIGABIT ETHERNET, 16 ENTRADAS DE ALARME, RECONHECIMENTO AUTOMÁTICO DAS CÂMERAS IPS, FONTE INTERNA, 100-240 VAC. 50/60 HZ, REF: NVD 7132 INTELBRAS OU SIMILAR"</v>
          </cell>
          <cell r="D249" t="str">
            <v>un</v>
          </cell>
          <cell r="E249">
            <v>7465.0166425945481</v>
          </cell>
          <cell r="F249">
            <v>1</v>
          </cell>
          <cell r="G249">
            <v>7465.02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1.6.5.28</v>
          </cell>
          <cell r="B250" t="str">
            <v>S160110</v>
          </cell>
          <cell r="C250" t="str">
            <v>CAIXA DE TELEFONE EM CHAPA DE AÇO PADRÃO TELEBRAS DO TIPO CIE-4 600X600X120 MM</v>
          </cell>
          <cell r="D250" t="str">
            <v>und</v>
          </cell>
          <cell r="E250">
            <v>560.27018317100169</v>
          </cell>
          <cell r="F250">
            <v>1</v>
          </cell>
          <cell r="G250">
            <v>560.27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</row>
        <row r="251">
          <cell r="A251" t="str">
            <v>1.6.5.29</v>
          </cell>
          <cell r="B251">
            <v>91859</v>
          </cell>
          <cell r="C251" t="str">
            <v>ELETRODUTO FLEXÍVEL LISO, PEAD, DN 32 MM (1"), PARA CIRCUITOS TERMINAIS, INSTALADO EM PAREDE - FORNECIMENTO E INSTALAÇÃO. AF_12/2015</v>
          </cell>
          <cell r="D251" t="str">
            <v>M</v>
          </cell>
          <cell r="E251">
            <v>14.478389392753657</v>
          </cell>
          <cell r="F251">
            <v>45</v>
          </cell>
          <cell r="G251">
            <v>651.53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</row>
        <row r="252">
          <cell r="A252" t="str">
            <v>1.6.5.30</v>
          </cell>
          <cell r="B252" t="str">
            <v>S151133</v>
          </cell>
          <cell r="C252" t="str">
            <v>ELETRODUTO FLEXÍVEL CORRUGADO 1", MARCA DE REFERÊNCIA TIGRE</v>
          </cell>
          <cell r="D252" t="str">
            <v>m</v>
          </cell>
          <cell r="E252">
            <v>12.508714510700596</v>
          </cell>
          <cell r="F252">
            <v>22</v>
          </cell>
          <cell r="G252">
            <v>275.19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1.6.5.31</v>
          </cell>
          <cell r="B253" t="str">
            <v>CP-44</v>
          </cell>
          <cell r="C253" t="str">
            <v>CONVERSOR DE MIDIA POE 2 KM 100 BASE-FX PARA 10/100 BASE-TX</v>
          </cell>
          <cell r="D253" t="str">
            <v>un</v>
          </cell>
          <cell r="E253">
            <v>1403.8154266518161</v>
          </cell>
          <cell r="F253">
            <v>1</v>
          </cell>
          <cell r="G253">
            <v>1403.82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1.7</v>
          </cell>
          <cell r="B254" t="str">
            <v>HIDROMECANICO</v>
          </cell>
          <cell r="C254"/>
          <cell r="D254"/>
          <cell r="E254"/>
          <cell r="F254"/>
          <cell r="G254">
            <v>8098900.75</v>
          </cell>
          <cell r="H254"/>
          <cell r="I254">
            <v>5332025.8400000008</v>
          </cell>
          <cell r="J254"/>
          <cell r="K254">
            <v>0</v>
          </cell>
          <cell r="L254"/>
          <cell r="M254">
            <v>5332025.8400000008</v>
          </cell>
        </row>
        <row r="255">
          <cell r="A255" t="str">
            <v>1.7.1</v>
          </cell>
          <cell r="B255" t="str">
            <v>EQUIPAMENTOS (BDI = 14,02%)</v>
          </cell>
          <cell r="C255"/>
          <cell r="D255"/>
          <cell r="E255"/>
          <cell r="F255"/>
          <cell r="G255">
            <v>3086487.13</v>
          </cell>
          <cell r="H255"/>
          <cell r="I255">
            <v>1032408.24</v>
          </cell>
          <cell r="J255"/>
          <cell r="K255">
            <v>0</v>
          </cell>
          <cell r="L255"/>
          <cell r="M255">
            <v>1032408.24</v>
          </cell>
        </row>
        <row r="256">
          <cell r="A256" t="str">
            <v>1.7.1.1</v>
          </cell>
          <cell r="B256" t="str">
            <v>CP-45</v>
          </cell>
          <cell r="C256" t="str">
            <v>COMPORTA DO POÇO DE BOMBA COM ABERTURA LIVRE DE 2,10M X 1,7M, FIXAÇÃO QUÍMICO, COM ATUADOR ELÉTRICO E MANUAL.</v>
          </cell>
          <cell r="D256" t="str">
            <v>unid</v>
          </cell>
          <cell r="E256">
            <v>152439.50648200003</v>
          </cell>
          <cell r="F256">
            <v>1</v>
          </cell>
          <cell r="G256">
            <v>152439.51</v>
          </cell>
          <cell r="H256">
            <v>1</v>
          </cell>
          <cell r="I256">
            <v>152439.51</v>
          </cell>
          <cell r="J256">
            <v>0</v>
          </cell>
          <cell r="K256">
            <v>0</v>
          </cell>
          <cell r="L256">
            <v>1</v>
          </cell>
          <cell r="M256">
            <v>152439.51</v>
          </cell>
        </row>
        <row r="257">
          <cell r="A257" t="str">
            <v>1.7.1.2</v>
          </cell>
          <cell r="B257" t="str">
            <v>INS-01</v>
          </cell>
          <cell r="C257" t="str">
            <v>GRADE MECANIZADA E AUTOMATIZADA, RETENÇÃO SÓLIDO GROSSEIRO IGUAL OU MAIOR QUE 50 MM, 2,0 M LARGURA E 3,5 M ALTURA, INCLINAÇÃO 75° - BDI = 14,02</v>
          </cell>
          <cell r="D257" t="str">
            <v>unid</v>
          </cell>
          <cell r="E257">
            <v>820778.67100000009</v>
          </cell>
          <cell r="F257">
            <v>1</v>
          </cell>
          <cell r="G257">
            <v>820778.67</v>
          </cell>
          <cell r="H257">
            <v>1</v>
          </cell>
          <cell r="I257">
            <v>820778.67</v>
          </cell>
          <cell r="J257">
            <v>0</v>
          </cell>
          <cell r="K257">
            <v>0</v>
          </cell>
          <cell r="L257">
            <v>1</v>
          </cell>
          <cell r="M257">
            <v>820778.67</v>
          </cell>
        </row>
        <row r="258">
          <cell r="A258" t="str">
            <v>1.7.1.3</v>
          </cell>
          <cell r="B258" t="str">
            <v>INS-02</v>
          </cell>
          <cell r="C258" t="str">
            <v>VÁLVULA DE RETENÇÃO PORTINHOLA SIMPLES, TIPO WAFER, PN 10  - BDI = 14,02</v>
          </cell>
          <cell r="D258" t="str">
            <v>unid</v>
          </cell>
          <cell r="E258">
            <v>130552.90000000001</v>
          </cell>
          <cell r="F258">
            <v>1</v>
          </cell>
          <cell r="G258">
            <v>130552.9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1.7.1.4</v>
          </cell>
          <cell r="B259" t="str">
            <v>INS-03</v>
          </cell>
          <cell r="C259" t="str">
            <v>VÁLVULA FLAP – PN 10, FLANGE NA CLASSE K7, PN 10, NBR 7675. - BDI = 14,02</v>
          </cell>
          <cell r="D259" t="str">
            <v>unid</v>
          </cell>
          <cell r="E259">
            <v>59190.062400000003</v>
          </cell>
          <cell r="F259">
            <v>1</v>
          </cell>
          <cell r="G259">
            <v>59190.06</v>
          </cell>
          <cell r="H259">
            <v>1</v>
          </cell>
          <cell r="I259">
            <v>59190.06</v>
          </cell>
          <cell r="J259">
            <v>0</v>
          </cell>
          <cell r="K259">
            <v>0</v>
          </cell>
          <cell r="L259">
            <v>1</v>
          </cell>
          <cell r="M259">
            <v>59190.06</v>
          </cell>
        </row>
        <row r="260">
          <cell r="A260" t="str">
            <v>1.7.1.5</v>
          </cell>
          <cell r="B260" t="str">
            <v>CP-46</v>
          </cell>
          <cell r="C260" t="str">
            <v>EQUIPAMENTO DE IÇAMENTO: MONOVIA EM PERFIL METÁLICO COM TALHA ELÉTRICA COM TROLE ELÉTRICO, CARGA = 5.000 KG GAIVOTAS - BDI = 14,02</v>
          </cell>
          <cell r="D260" t="str">
            <v>unid</v>
          </cell>
          <cell r="E260">
            <v>171587.11312200001</v>
          </cell>
          <cell r="F260">
            <v>1</v>
          </cell>
          <cell r="G260">
            <v>171587.11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1.7.1.6</v>
          </cell>
          <cell r="B261" t="str">
            <v>INS-04</v>
          </cell>
          <cell r="C261" t="str">
            <v>BOMBA SUBMERSÍVEL, Q=2,5M³/S, COM DESCARGA ENTRE FLANGES, COLUNA DE DESCARGA VERTICAL COM DN 1200MM E FLANGE DE SAÍDA PARA LINHA DE RECALQUE NA CLASSE K7, PN 10, NBR 7675 (FRETE INCLUSO) - BDI = 14,02</v>
          </cell>
          <cell r="D261" t="str">
            <v>unid</v>
          </cell>
          <cell r="E261">
            <v>1751938.883986</v>
          </cell>
          <cell r="F261">
            <v>1</v>
          </cell>
          <cell r="G261">
            <v>1751938.88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 t="str">
            <v>1.7.2</v>
          </cell>
          <cell r="B262" t="str">
            <v>INSTALAÇÃO DE EQUIPAMENTOS</v>
          </cell>
          <cell r="C262"/>
          <cell r="D262"/>
          <cell r="E262"/>
          <cell r="F262"/>
          <cell r="G262">
            <v>65327.990000000005</v>
          </cell>
          <cell r="H262"/>
          <cell r="I262">
            <v>20257.050000000003</v>
          </cell>
          <cell r="J262"/>
          <cell r="K262">
            <v>0</v>
          </cell>
          <cell r="L262"/>
          <cell r="M262">
            <v>20257.050000000003</v>
          </cell>
        </row>
        <row r="263">
          <cell r="A263" t="str">
            <v>1.7.2.1</v>
          </cell>
          <cell r="B263" t="str">
            <v>CP-47</v>
          </cell>
          <cell r="C263" t="str">
            <v xml:space="preserve">TRANSPORTE E INSTALAÇÃO DE VÁLVULA DE RETENÇÃO PORTINHOLA SIMPLES, TIPO WAFER, PN 10 </v>
          </cell>
          <cell r="D263" t="str">
            <v>un</v>
          </cell>
          <cell r="E263">
            <v>8184.715380342117</v>
          </cell>
          <cell r="F263">
            <v>1</v>
          </cell>
          <cell r="G263">
            <v>8184.72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1.7.2.2</v>
          </cell>
          <cell r="B264" t="str">
            <v>CP-48</v>
          </cell>
          <cell r="C264" t="str">
            <v>TRANSPORTE E INSTALAÇÃO DE VÁLVULA FLAP – PN 10, FLANGE NA CLASSE K7, PN 10, NBR 7675.</v>
          </cell>
          <cell r="D264" t="str">
            <v>un</v>
          </cell>
          <cell r="E264">
            <v>4404.6918500394722</v>
          </cell>
          <cell r="F264">
            <v>1</v>
          </cell>
          <cell r="G264">
            <v>4404.6899999999996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1.7.2.3</v>
          </cell>
          <cell r="B265" t="str">
            <v>CP - 49</v>
          </cell>
          <cell r="C265" t="str">
            <v>INSTALAÇÃO DE BOMBA SUBMERSÍVEL, COM DESCARGA ENTRE FLANGES, COLUNA DE DESCARGA VERTICAL COM DN 1200MM E FLANGE DE SAÍDA PARA LINHA DE RECALQUE NA CLASSE K7, PN 10, NBR 7675</v>
          </cell>
          <cell r="D265" t="str">
            <v>un</v>
          </cell>
          <cell r="E265">
            <v>14842.766455836834</v>
          </cell>
          <cell r="F265">
            <v>1</v>
          </cell>
          <cell r="G265">
            <v>14842.77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1.7.2.4</v>
          </cell>
          <cell r="B266" t="str">
            <v>CP-50</v>
          </cell>
          <cell r="C266" t="str">
            <v>TRANSPORTE E MONTAGEM DE COMPORTAS TIPO DESLIZANTE COM ACIONAMENTO ELÉTRICO.</v>
          </cell>
          <cell r="D266" t="str">
            <v>un</v>
          </cell>
          <cell r="E266">
            <v>9798.927896667783</v>
          </cell>
          <cell r="F266">
            <v>1</v>
          </cell>
          <cell r="G266">
            <v>9798.93</v>
          </cell>
          <cell r="H266">
            <v>1</v>
          </cell>
          <cell r="I266">
            <v>9798.93</v>
          </cell>
          <cell r="J266">
            <v>0</v>
          </cell>
          <cell r="K266">
            <v>0</v>
          </cell>
          <cell r="L266">
            <v>1</v>
          </cell>
          <cell r="M266">
            <v>9798.93</v>
          </cell>
        </row>
        <row r="267">
          <cell r="A267" t="str">
            <v>1.7.2.5</v>
          </cell>
          <cell r="B267" t="str">
            <v>CP-51</v>
          </cell>
          <cell r="C267" t="str">
            <v>TRANSPORTE E INSTALAÇÃO DE GRADE MECANIZADA E AUTOMATIZADA</v>
          </cell>
          <cell r="D267" t="str">
            <v>un</v>
          </cell>
          <cell r="E267">
            <v>10458.116687227084</v>
          </cell>
          <cell r="F267">
            <v>1</v>
          </cell>
          <cell r="G267">
            <v>10458.120000000001</v>
          </cell>
          <cell r="H267">
            <v>1</v>
          </cell>
          <cell r="I267">
            <v>10458.120000000001</v>
          </cell>
          <cell r="J267">
            <v>0</v>
          </cell>
          <cell r="K267">
            <v>0</v>
          </cell>
          <cell r="L267">
            <v>1</v>
          </cell>
          <cell r="M267">
            <v>10458.120000000001</v>
          </cell>
        </row>
        <row r="268">
          <cell r="A268" t="str">
            <v>1.7.2.6</v>
          </cell>
          <cell r="B268" t="str">
            <v>CP-52</v>
          </cell>
          <cell r="C268" t="str">
            <v>FORNECIMENTO E MONTAGEM DE HASTE DE PROLONGAMENTO COM EXTREMIDADES ROSQUEADAS, DIÂMETRO 1.1/6”, L=6000MM EM PEDESTAIS DE COMANDO OU MANOBRA</v>
          </cell>
          <cell r="D268" t="str">
            <v>UN</v>
          </cell>
          <cell r="E268">
            <v>4145.001727927749</v>
          </cell>
          <cell r="F268">
            <v>1</v>
          </cell>
          <cell r="G268">
            <v>4145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1.7.2.7</v>
          </cell>
          <cell r="B269" t="str">
            <v>CP-53</v>
          </cell>
          <cell r="C269" t="str">
            <v>TRANSPORTE E MONTAGEM DE EQUIPAMENTO DE IÇAMENTO: MONOVIA EM PERFIL METÁLICO COM TALHA ELÉTRICA COM TROLE ELÉTRICO, CARGA = 5.000 KG</v>
          </cell>
          <cell r="D269" t="str">
            <v>un</v>
          </cell>
          <cell r="E269">
            <v>13493.756593273314</v>
          </cell>
          <cell r="F269">
            <v>1</v>
          </cell>
          <cell r="G269">
            <v>13493.76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</row>
        <row r="270">
          <cell r="A270" t="str">
            <v>1.7.3</v>
          </cell>
          <cell r="B270" t="str">
            <v>TUBULAÇÃO</v>
          </cell>
          <cell r="C270"/>
          <cell r="D270"/>
          <cell r="E270"/>
          <cell r="F270"/>
          <cell r="G270">
            <v>177431.89</v>
          </cell>
          <cell r="H270"/>
          <cell r="I270">
            <v>175573.08</v>
          </cell>
          <cell r="J270"/>
          <cell r="K270">
            <v>0</v>
          </cell>
          <cell r="L270"/>
          <cell r="M270">
            <v>175573.08</v>
          </cell>
        </row>
        <row r="271">
          <cell r="A271" t="str">
            <v>1.7.3.1</v>
          </cell>
          <cell r="B271" t="str">
            <v xml:space="preserve"> CP-54</v>
          </cell>
          <cell r="C271" t="str">
            <v>ASSENTAMENTO DE PECAS, CONEXOES, APARELHOS E ACESSORIOS DE FERRO FUNDIDO DUCTIL, JUNTA ELASTICA, MECANICA OU FLANGEADA, COM DIAMETROS DE 1200 MM.</v>
          </cell>
          <cell r="D271" t="str">
            <v>M</v>
          </cell>
          <cell r="E271">
            <v>337.9655135283769</v>
          </cell>
          <cell r="F271">
            <v>525</v>
          </cell>
          <cell r="G271">
            <v>177431.89</v>
          </cell>
          <cell r="H271">
            <v>519.5</v>
          </cell>
          <cell r="I271">
            <v>175573.08</v>
          </cell>
          <cell r="J271">
            <v>0</v>
          </cell>
          <cell r="K271">
            <v>0</v>
          </cell>
          <cell r="L271">
            <v>519.5</v>
          </cell>
          <cell r="M271">
            <v>175573.08</v>
          </cell>
        </row>
        <row r="272">
          <cell r="A272" t="str">
            <v>1.7.3.2</v>
          </cell>
          <cell r="B272" t="str">
            <v xml:space="preserve">FORNECIMENTO (BDI = 14,02%) </v>
          </cell>
          <cell r="C272"/>
          <cell r="D272"/>
          <cell r="E272"/>
          <cell r="F272"/>
          <cell r="G272">
            <v>4769653.7399999993</v>
          </cell>
          <cell r="H272"/>
          <cell r="I272">
            <v>4103787.4699999997</v>
          </cell>
          <cell r="J272"/>
          <cell r="K272">
            <v>0</v>
          </cell>
          <cell r="L272"/>
          <cell r="M272">
            <v>4103787.4699999997</v>
          </cell>
        </row>
        <row r="273">
          <cell r="A273" t="str">
            <v>1.7.3.2.1</v>
          </cell>
          <cell r="B273" t="str">
            <v>CP-55</v>
          </cell>
          <cell r="C273" t="str">
            <v>TUBO 1200 COM FLANGES L=800. K7 PN 10 - BDI = 14,02</v>
          </cell>
          <cell r="D273" t="str">
            <v>un</v>
          </cell>
          <cell r="E273">
            <v>29186.839600000003</v>
          </cell>
          <cell r="F273">
            <v>2</v>
          </cell>
          <cell r="G273">
            <v>58373.68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</row>
        <row r="274">
          <cell r="A274" t="str">
            <v>1.7.3.2.2</v>
          </cell>
          <cell r="B274" t="str">
            <v>CP-56</v>
          </cell>
          <cell r="C274" t="str">
            <v>TUBO 1200 FLANGE E PONTA JTE K – 7, PN 10, COMPRIMENTO DE 900 MM - BDI = 14,02</v>
          </cell>
          <cell r="D274" t="str">
            <v>un</v>
          </cell>
          <cell r="E274">
            <v>24502.898000000001</v>
          </cell>
          <cell r="F274">
            <v>1</v>
          </cell>
          <cell r="G274">
            <v>24502.9</v>
          </cell>
          <cell r="H274">
            <v>1</v>
          </cell>
          <cell r="I274">
            <v>24502.9</v>
          </cell>
          <cell r="J274">
            <v>0</v>
          </cell>
          <cell r="K274">
            <v>0</v>
          </cell>
          <cell r="L274">
            <v>1</v>
          </cell>
          <cell r="M274">
            <v>24502.9</v>
          </cell>
        </row>
        <row r="275">
          <cell r="A275" t="str">
            <v>1.7.3.2.3</v>
          </cell>
          <cell r="B275" t="str">
            <v>CP-57</v>
          </cell>
          <cell r="C275" t="str">
            <v>TUBO 1200 FLANGE E PONTA JTE K – 7, PN 10, COMPRIMENTO DE 2700 MM - BDI = 14,02</v>
          </cell>
          <cell r="D275" t="str">
            <v>un</v>
          </cell>
          <cell r="E275">
            <v>41799.059282000009</v>
          </cell>
          <cell r="F275">
            <v>1</v>
          </cell>
          <cell r="G275">
            <v>41799.06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</row>
        <row r="276">
          <cell r="A276" t="str">
            <v>1.7.3.2.4</v>
          </cell>
          <cell r="B276" t="str">
            <v>CP-58</v>
          </cell>
          <cell r="C276" t="str">
            <v>TUBO CILÍNDRICO 1200 JTE K – 9, PN 10, COMPRIMENTO DE 1100 MM - BDI = 14,02</v>
          </cell>
          <cell r="D276" t="str">
            <v>un</v>
          </cell>
          <cell r="E276">
            <v>19573.642370000001</v>
          </cell>
          <cell r="F276">
            <v>1</v>
          </cell>
          <cell r="G276">
            <v>19573.64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1.7.3.2.5</v>
          </cell>
          <cell r="B277" t="str">
            <v>CP-59</v>
          </cell>
          <cell r="C277" t="str">
            <v>TUBO CILÍNDRICO 1200 PARA JUNTA TRAVADA EXTERNA-JTE L = 4400MM K9 PN 10 - BDI = 14,02</v>
          </cell>
          <cell r="D277" t="str">
            <v>un</v>
          </cell>
          <cell r="E277">
            <v>54160.754220000003</v>
          </cell>
          <cell r="F277">
            <v>2</v>
          </cell>
          <cell r="G277">
            <v>108321.51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78">
          <cell r="A278" t="str">
            <v>1.7.3.2.6</v>
          </cell>
          <cell r="B278" t="str">
            <v>CP-60</v>
          </cell>
          <cell r="C278" t="str">
            <v>TUBO CILÍNDRICO 1200 JTE K – 9, PN 10, COMPRIMENTO DE 5200 MM - BDI = 14,02</v>
          </cell>
          <cell r="D278" t="str">
            <v>un</v>
          </cell>
          <cell r="E278">
            <v>65689.795303999999</v>
          </cell>
          <cell r="F278">
            <v>1</v>
          </cell>
          <cell r="G278">
            <v>65689.8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1.7.3.2.7</v>
          </cell>
          <cell r="B279" t="str">
            <v>CP-61</v>
          </cell>
          <cell r="C279" t="str">
            <v>TUBO CILÍNDRICO 1200 PARA JUNTA TRAVADA EXTERNA-JTE L = 5800MM K9 PN 10 - BDI = 14,02</v>
          </cell>
          <cell r="D279" t="str">
            <v>un</v>
          </cell>
          <cell r="E279">
            <v>74671.469960000017</v>
          </cell>
          <cell r="F279">
            <v>1</v>
          </cell>
          <cell r="G279">
            <v>74671.47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1.7.3.2.8</v>
          </cell>
          <cell r="B280" t="str">
            <v>CP-62</v>
          </cell>
          <cell r="C280" t="str">
            <v>TUBO PONTA E BOLSA K – 9, PN 10, COMPRIMENTO DE 7000 MM, DN 1200 CLASSE K7, CONFORME NORMA NBR 7675 - BDI = 14,02</v>
          </cell>
          <cell r="D280" t="str">
            <v>M</v>
          </cell>
          <cell r="E280">
            <v>7843.8234680000005</v>
          </cell>
          <cell r="F280">
            <v>525.000001</v>
          </cell>
          <cell r="G280">
            <v>4118007.33</v>
          </cell>
          <cell r="H280">
            <v>519.5</v>
          </cell>
          <cell r="I280">
            <v>4074866.29</v>
          </cell>
          <cell r="J280">
            <v>0</v>
          </cell>
          <cell r="K280">
            <v>0</v>
          </cell>
          <cell r="L280">
            <v>519.5</v>
          </cell>
          <cell r="M280">
            <v>4074866.29</v>
          </cell>
        </row>
        <row r="281">
          <cell r="A281" t="str">
            <v>1.7.3.2.9</v>
          </cell>
          <cell r="B281" t="str">
            <v>INS-05</v>
          </cell>
          <cell r="C281" t="str">
            <v>CURVA 22°30’ COM BOLSAS – K7 DN 1200 PN 10 - BDI = 14,02</v>
          </cell>
          <cell r="D281" t="str">
            <v>un</v>
          </cell>
          <cell r="E281">
            <v>21515.574000000001</v>
          </cell>
          <cell r="F281">
            <v>1</v>
          </cell>
          <cell r="G281">
            <v>21515.57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1.7.3.2.10</v>
          </cell>
          <cell r="B282" t="str">
            <v>CP-63</v>
          </cell>
          <cell r="C282" t="str">
            <v>CURVA 45° COM BOLSAS E JTE 1200 - K7 PN 10 - BDI = 14,02</v>
          </cell>
          <cell r="D282" t="str">
            <v>un</v>
          </cell>
          <cell r="E282">
            <v>33426.103200000005</v>
          </cell>
          <cell r="F282">
            <v>5</v>
          </cell>
          <cell r="G282">
            <v>167130.51999999999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1.7.3.2.11</v>
          </cell>
          <cell r="B283" t="str">
            <v>CP-64</v>
          </cell>
          <cell r="C283" t="str">
            <v>JUNTA DE DESMONTAGEM TRAVADA AXIALMENTE PN10 DN 1200 - BDI = 14,02</v>
          </cell>
          <cell r="D283" t="str">
            <v>UN</v>
          </cell>
          <cell r="E283">
            <v>49256.640000000007</v>
          </cell>
          <cell r="F283">
            <v>1</v>
          </cell>
          <cell r="G283">
            <v>49256.639999999999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1.7.3.2.12</v>
          </cell>
          <cell r="B284" t="str">
            <v>CP-65</v>
          </cell>
          <cell r="C284" t="str">
            <v>JUNTA PARA FLANGE NA CLASSE K7, PN 10, NBR 7675 DN1200 - BDI = 14,02</v>
          </cell>
          <cell r="D284" t="str">
            <v>UN</v>
          </cell>
          <cell r="E284">
            <v>883.65500000000009</v>
          </cell>
          <cell r="F284">
            <v>5</v>
          </cell>
          <cell r="G284">
            <v>4418.28</v>
          </cell>
          <cell r="H284">
            <v>5</v>
          </cell>
          <cell r="I284">
            <v>4418.28</v>
          </cell>
          <cell r="J284">
            <v>0</v>
          </cell>
          <cell r="K284">
            <v>0</v>
          </cell>
          <cell r="L284">
            <v>5</v>
          </cell>
          <cell r="M284">
            <v>4418.28</v>
          </cell>
        </row>
        <row r="285">
          <cell r="A285" t="str">
            <v>1.7.3.2.13</v>
          </cell>
          <cell r="B285" t="str">
            <v>CP-66</v>
          </cell>
          <cell r="C285" t="str">
            <v>PARAFUSO C/ PORCAS PARA FLANGES K7 NBR 7675 (36 X 160) MM (D X L) DN 1200  - BDI = 14,02</v>
          </cell>
          <cell r="D285" t="str">
            <v>UN</v>
          </cell>
          <cell r="E285">
            <v>102.45837200000001</v>
          </cell>
          <cell r="F285">
            <v>160</v>
          </cell>
          <cell r="G285">
            <v>16393.34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2.0</v>
          </cell>
          <cell r="B286" t="str">
            <v>OPERAÇÃO ASSISTIDA</v>
          </cell>
          <cell r="C286"/>
          <cell r="D286"/>
          <cell r="E286"/>
          <cell r="F286"/>
          <cell r="G286">
            <v>313032.5</v>
          </cell>
          <cell r="H286"/>
          <cell r="I286">
            <v>0</v>
          </cell>
          <cell r="J286"/>
          <cell r="K286">
            <v>0</v>
          </cell>
          <cell r="L286"/>
          <cell r="M286">
            <v>0</v>
          </cell>
        </row>
        <row r="287">
          <cell r="A287" t="str">
            <v>2.1</v>
          </cell>
          <cell r="B287" t="str">
            <v>CP-67</v>
          </cell>
          <cell r="C287" t="str">
            <v>SERVIÇOS DE OPERAÇÃO ASSISTIDA, INCLUÍNDO COMISSIONAMENTO E TESTES DE EQUIPAMENTOS, SIMULAÇÃO DE OPERAÇÕES, TREINAMENTOS E TODAS AS ATIVIDADES NECESSÁRIAS PARA GARANTIR A FUNCIONALIDADE ESPERADA DA ESTAÇÃO DE BOMBEAMENTO.</v>
          </cell>
          <cell r="D287" t="str">
            <v>MÊS</v>
          </cell>
          <cell r="E287">
            <v>52172.083190796322</v>
          </cell>
          <cell r="F287">
            <v>6</v>
          </cell>
          <cell r="G287">
            <v>313032.5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8">
          <cell r="A288" t="str">
            <v>3.0</v>
          </cell>
          <cell r="B288" t="str">
            <v>SERVIÇOS NOVOS</v>
          </cell>
          <cell r="C288"/>
          <cell r="D288"/>
          <cell r="E288"/>
          <cell r="F288"/>
          <cell r="G288">
            <v>2176715.39</v>
          </cell>
          <cell r="H288"/>
          <cell r="I288">
            <v>1362303.6699999997</v>
          </cell>
          <cell r="J288"/>
          <cell r="K288">
            <v>143913.18</v>
          </cell>
          <cell r="L288"/>
          <cell r="M288">
            <v>1506216.8499999999</v>
          </cell>
        </row>
        <row r="289">
          <cell r="A289" t="str">
            <v>3.1</v>
          </cell>
          <cell r="B289" t="str">
            <v>FORNECIMENTO</v>
          </cell>
          <cell r="C289"/>
          <cell r="D289"/>
          <cell r="E289"/>
          <cell r="F289"/>
          <cell r="G289">
            <v>368497.29000000004</v>
          </cell>
          <cell r="H289"/>
          <cell r="I289">
            <v>288678.38</v>
          </cell>
          <cell r="J289"/>
          <cell r="K289">
            <v>0</v>
          </cell>
          <cell r="L289"/>
          <cell r="M289">
            <v>288678.38</v>
          </cell>
        </row>
        <row r="290">
          <cell r="A290" t="str">
            <v>3.1.1</v>
          </cell>
          <cell r="B290" t="str">
            <v>PRÓPRIA</v>
          </cell>
          <cell r="C290" t="str">
            <v>CURVA 11º15 JUNTA MECÂNICA - DN 1200MM  - BDI = 14,02</v>
          </cell>
          <cell r="D290" t="str">
            <v>UND</v>
          </cell>
          <cell r="E290">
            <v>30597.25</v>
          </cell>
          <cell r="F290">
            <v>1</v>
          </cell>
          <cell r="G290">
            <v>30597.25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</row>
        <row r="291">
          <cell r="A291" t="str">
            <v>3.1.2</v>
          </cell>
          <cell r="B291" t="str">
            <v>PRÓPRIA</v>
          </cell>
          <cell r="C291" t="str">
            <v>CURVA 22 º30 JUNTA MECÂNICA - DN 1200MM  - BDI = 14,02</v>
          </cell>
          <cell r="D291" t="str">
            <v>UND</v>
          </cell>
          <cell r="E291">
            <v>42570.080000000002</v>
          </cell>
          <cell r="F291">
            <v>1</v>
          </cell>
          <cell r="G291">
            <v>42570.080000000002</v>
          </cell>
          <cell r="H291">
            <v>1</v>
          </cell>
          <cell r="I291">
            <v>42570.080000000002</v>
          </cell>
          <cell r="J291">
            <v>0</v>
          </cell>
          <cell r="K291">
            <v>0</v>
          </cell>
          <cell r="L291">
            <v>1</v>
          </cell>
          <cell r="M291">
            <v>42570.080000000002</v>
          </cell>
        </row>
        <row r="292">
          <cell r="A292" t="str">
            <v>3.1.3</v>
          </cell>
          <cell r="B292" t="str">
            <v>PRÓPRIA</v>
          </cell>
          <cell r="C292" t="str">
            <v>CURVA 45º JUNTA MECÂNICA - DN 1200MM - BDI = 14,02</v>
          </cell>
          <cell r="D292" t="str">
            <v>UND</v>
          </cell>
          <cell r="E292">
            <v>49221.66</v>
          </cell>
          <cell r="F292">
            <v>6</v>
          </cell>
          <cell r="G292">
            <v>295329.96000000002</v>
          </cell>
          <cell r="H292">
            <v>5</v>
          </cell>
          <cell r="I292">
            <v>246108.3</v>
          </cell>
          <cell r="J292">
            <v>0</v>
          </cell>
          <cell r="K292">
            <v>0</v>
          </cell>
          <cell r="L292">
            <v>5</v>
          </cell>
          <cell r="M292">
            <v>246108.3</v>
          </cell>
        </row>
        <row r="293">
          <cell r="A293" t="str">
            <v>3.2</v>
          </cell>
          <cell r="B293" t="str">
            <v>LINHA DE RECALQUE</v>
          </cell>
          <cell r="C293"/>
          <cell r="D293"/>
          <cell r="E293"/>
          <cell r="F293"/>
          <cell r="G293">
            <v>47275.780000000006</v>
          </cell>
          <cell r="H293"/>
          <cell r="I293">
            <v>32927.149999999994</v>
          </cell>
          <cell r="J293"/>
          <cell r="K293">
            <v>0</v>
          </cell>
          <cell r="L293"/>
          <cell r="M293">
            <v>32927.149999999994</v>
          </cell>
        </row>
        <row r="294">
          <cell r="A294" t="str">
            <v>3.2.1</v>
          </cell>
          <cell r="B294" t="str">
            <v>DER/ES</v>
          </cell>
          <cell r="C294" t="str">
            <v>Fornecimento, preparo e aplicação de concreto Fck=20 MPa (brita 1 e 2) - (5% de perdas já incluído no custo)</v>
          </cell>
          <cell r="D294" t="str">
            <v>m3</v>
          </cell>
          <cell r="E294">
            <v>1032.01</v>
          </cell>
          <cell r="F294">
            <v>20.585927999999999</v>
          </cell>
          <cell r="G294">
            <v>21244.880000000001</v>
          </cell>
          <cell r="H294">
            <v>12.581928000000001</v>
          </cell>
          <cell r="I294">
            <v>12984.68</v>
          </cell>
          <cell r="J294">
            <v>0</v>
          </cell>
          <cell r="K294">
            <v>0</v>
          </cell>
          <cell r="L294">
            <v>12.581928000000001</v>
          </cell>
          <cell r="M294">
            <v>12984.68</v>
          </cell>
        </row>
        <row r="295">
          <cell r="A295" t="str">
            <v>3.2.2</v>
          </cell>
          <cell r="B295" t="str">
            <v>SICRO NOVO</v>
          </cell>
          <cell r="C295" t="str">
            <v>ARMAÇÃO EM AÇO CA-50 - FORNECIMENTO, PREPARO E COLOCAÇÃO</v>
          </cell>
          <cell r="D295" t="str">
            <v>kg</v>
          </cell>
          <cell r="E295">
            <v>20.56</v>
          </cell>
          <cell r="F295">
            <v>531.57600000000002</v>
          </cell>
          <cell r="G295">
            <v>10929.2</v>
          </cell>
          <cell r="H295">
            <v>531.57600000000002</v>
          </cell>
          <cell r="I295">
            <v>10929.2</v>
          </cell>
          <cell r="J295">
            <v>0</v>
          </cell>
          <cell r="K295">
            <v>0</v>
          </cell>
          <cell r="L295">
            <v>531.57600000000002</v>
          </cell>
          <cell r="M295">
            <v>10929.2</v>
          </cell>
        </row>
        <row r="296">
          <cell r="A296" t="str">
            <v>3.2.3</v>
          </cell>
          <cell r="B296" t="str">
            <v>SINAPI</v>
          </cell>
          <cell r="C296" t="str">
            <v>FABRICAÇÃO, MONTAGEM E DESMONTAGEM DE FÔRMA PARA BLOCO DE COROAMENTO, EM MADEIRA SERRADA, E=25 MM, 2 UTILIZAÇÕES. AF_06/2017</v>
          </cell>
          <cell r="D296" t="str">
            <v>m²</v>
          </cell>
          <cell r="E296">
            <v>170.5</v>
          </cell>
          <cell r="F296">
            <v>43.07</v>
          </cell>
          <cell r="G296">
            <v>7343.44</v>
          </cell>
          <cell r="H296">
            <v>18.62</v>
          </cell>
          <cell r="I296">
            <v>3174.71</v>
          </cell>
          <cell r="J296">
            <v>0</v>
          </cell>
          <cell r="K296">
            <v>0</v>
          </cell>
          <cell r="L296">
            <v>18.62</v>
          </cell>
          <cell r="M296">
            <v>3174.71</v>
          </cell>
        </row>
        <row r="297">
          <cell r="A297" t="str">
            <v>3.2.4</v>
          </cell>
          <cell r="B297" t="str">
            <v>SICRO NOVO</v>
          </cell>
          <cell r="C297" t="str">
            <v>Alvenaria de blocos de concreto 19 x 19 x 39 cm com espessura de 20 cm com argamassa traço 1:0,5:3,5 - areia comercial</v>
          </cell>
          <cell r="D297" t="str">
            <v>M2</v>
          </cell>
          <cell r="E297">
            <v>144.49</v>
          </cell>
          <cell r="F297">
            <v>10.920000000000002</v>
          </cell>
          <cell r="G297">
            <v>1577.83</v>
          </cell>
          <cell r="H297">
            <v>10.920000000000002</v>
          </cell>
          <cell r="I297">
            <v>1577.83</v>
          </cell>
          <cell r="J297">
            <v>0</v>
          </cell>
          <cell r="K297">
            <v>0</v>
          </cell>
          <cell r="L297">
            <v>10.920000000000002</v>
          </cell>
          <cell r="M297">
            <v>1577.83</v>
          </cell>
        </row>
        <row r="298">
          <cell r="A298" t="str">
            <v>3.2.5</v>
          </cell>
          <cell r="B298" t="str">
            <v>CESAN</v>
          </cell>
          <cell r="C298" t="str">
            <v>ARGAMASSA FLUIDA SIKAGROUT250 OU SIMILAR</v>
          </cell>
          <cell r="D298" t="str">
            <v>M3</v>
          </cell>
          <cell r="E298">
            <v>4300.87</v>
          </cell>
          <cell r="F298">
            <v>7.2523666408120385E-2</v>
          </cell>
          <cell r="G298">
            <v>311.91000000000003</v>
          </cell>
          <cell r="H298">
            <v>7.2523666408120385E-2</v>
          </cell>
          <cell r="I298">
            <v>311.91000000000003</v>
          </cell>
          <cell r="J298">
            <v>0</v>
          </cell>
          <cell r="K298">
            <v>0</v>
          </cell>
          <cell r="L298">
            <v>7.2523666408120385E-2</v>
          </cell>
          <cell r="M298">
            <v>311.91000000000003</v>
          </cell>
        </row>
        <row r="299">
          <cell r="A299" t="str">
            <v>3.2.6</v>
          </cell>
          <cell r="B299" t="str">
            <v>SINAPI</v>
          </cell>
          <cell r="C299" t="str">
            <v>ASSENTAMENTO DE TUBO DE CONCRETO PARA REDES COLETORAS DE ÁGUAS PLUVIAIS, DIÂMETRO DE 1200 MM, JUNTA RÍGIDA, INSTALADO EM LOCAL COM ALTO NÍVEL DE INTERFERÊNCIAS (NÃO INCLUI FORNECIMENTO). AF_12/2015</v>
          </cell>
          <cell r="D299" t="str">
            <v>M</v>
          </cell>
          <cell r="E299">
            <v>255.29</v>
          </cell>
          <cell r="F299">
            <v>3</v>
          </cell>
          <cell r="G299">
            <v>765.87</v>
          </cell>
          <cell r="H299">
            <v>3</v>
          </cell>
          <cell r="I299">
            <v>765.87</v>
          </cell>
          <cell r="J299">
            <v>0</v>
          </cell>
          <cell r="K299">
            <v>0</v>
          </cell>
          <cell r="L299">
            <v>3</v>
          </cell>
          <cell r="M299">
            <v>765.87</v>
          </cell>
        </row>
        <row r="300">
          <cell r="A300" t="str">
            <v>3.2.7</v>
          </cell>
          <cell r="B300" t="str">
            <v>SINAPI</v>
          </cell>
          <cell r="C300" t="str">
            <v>PLANTIO DE GRAMA ESMERALDA OU SÃO CARLOS OU CURITIBANA, EM PLACAS. AF_05/2022</v>
          </cell>
          <cell r="D300" t="str">
            <v>M²</v>
          </cell>
          <cell r="E300">
            <v>21.33</v>
          </cell>
          <cell r="F300">
            <v>174.4</v>
          </cell>
          <cell r="G300">
            <v>3719.95</v>
          </cell>
          <cell r="H300">
            <v>84.4</v>
          </cell>
          <cell r="I300">
            <v>1800.25</v>
          </cell>
          <cell r="J300">
            <v>0</v>
          </cell>
          <cell r="K300">
            <v>0</v>
          </cell>
          <cell r="L300">
            <v>84.4</v>
          </cell>
          <cell r="M300">
            <v>1800.25</v>
          </cell>
        </row>
        <row r="301">
          <cell r="A301" t="str">
            <v>3.2.8</v>
          </cell>
          <cell r="B301" t="str">
            <v>PRÓPRIA</v>
          </cell>
          <cell r="C301" t="str">
            <v>ESCAVADEIRA HIDRÁULICA S/ ESTEIRA PARA RETIRADA TUBO DE CONCRETO DN1200MM</v>
          </cell>
          <cell r="D301" t="str">
            <v>H</v>
          </cell>
          <cell r="E301">
            <v>460.9</v>
          </cell>
          <cell r="F301">
            <v>3</v>
          </cell>
          <cell r="G301">
            <v>1382.7</v>
          </cell>
          <cell r="H301">
            <v>3</v>
          </cell>
          <cell r="I301">
            <v>1382.7</v>
          </cell>
          <cell r="J301">
            <v>0</v>
          </cell>
          <cell r="K301">
            <v>0</v>
          </cell>
          <cell r="L301">
            <v>3</v>
          </cell>
          <cell r="M301">
            <v>1382.7</v>
          </cell>
        </row>
        <row r="302">
          <cell r="A302" t="str">
            <v>3.3</v>
          </cell>
          <cell r="B302" t="str">
            <v>SERVIÇOS PRELIMINARES</v>
          </cell>
          <cell r="C302"/>
          <cell r="D302"/>
          <cell r="E302"/>
          <cell r="F302"/>
          <cell r="G302">
            <v>481.86</v>
          </cell>
          <cell r="H302"/>
          <cell r="I302">
            <v>321.24</v>
          </cell>
          <cell r="J302"/>
          <cell r="K302">
            <v>0</v>
          </cell>
          <cell r="L302"/>
          <cell r="M302">
            <v>321.24</v>
          </cell>
        </row>
        <row r="303">
          <cell r="A303" t="str">
            <v>3.3.1</v>
          </cell>
          <cell r="B303" t="str">
            <v>DER/ES</v>
          </cell>
          <cell r="C303" t="str">
            <v>Corte e destocamento de árvores com diâmetro superior a 30 cm</v>
          </cell>
          <cell r="D303" t="str">
            <v>und</v>
          </cell>
          <cell r="E303">
            <v>160.62</v>
          </cell>
          <cell r="F303">
            <v>3</v>
          </cell>
          <cell r="G303">
            <v>481.86</v>
          </cell>
          <cell r="H303">
            <v>2</v>
          </cell>
          <cell r="I303">
            <v>321.24</v>
          </cell>
          <cell r="J303">
            <v>0</v>
          </cell>
          <cell r="K303">
            <v>0</v>
          </cell>
          <cell r="L303">
            <v>2</v>
          </cell>
          <cell r="M303">
            <v>321.24</v>
          </cell>
        </row>
        <row r="304">
          <cell r="A304" t="str">
            <v>3.4</v>
          </cell>
          <cell r="B304" t="str">
            <v>EBAP</v>
          </cell>
          <cell r="C304"/>
          <cell r="D304"/>
          <cell r="E304"/>
          <cell r="F304"/>
          <cell r="G304">
            <v>1643460.67</v>
          </cell>
          <cell r="H304"/>
          <cell r="I304">
            <v>1010728.25</v>
          </cell>
          <cell r="J304"/>
          <cell r="K304">
            <v>143913.18</v>
          </cell>
          <cell r="L304"/>
          <cell r="M304">
            <v>1154641.43</v>
          </cell>
        </row>
        <row r="305">
          <cell r="A305" t="str">
            <v>3.4.1</v>
          </cell>
          <cell r="B305" t="str">
            <v>CESAN</v>
          </cell>
          <cell r="C305" t="str">
            <v>MONTAGEM/DESMONTAGEM ANDAIME TUBULAR</v>
          </cell>
          <cell r="D305" t="str">
            <v>M2</v>
          </cell>
          <cell r="E305">
            <v>3.37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6">
          <cell r="A306" t="str">
            <v>3.4.2</v>
          </cell>
          <cell r="B306" t="str">
            <v>CESAN</v>
          </cell>
          <cell r="C306" t="str">
            <v>LOCACAO ANDAIME METALICO TUBULAR (MXMES)</v>
          </cell>
          <cell r="D306" t="str">
            <v>UN</v>
          </cell>
          <cell r="E306">
            <v>33.159999999999997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</row>
        <row r="307">
          <cell r="A307" t="str">
            <v>3.4.3</v>
          </cell>
          <cell r="B307" t="str">
            <v>PRÓPRIA</v>
          </cell>
          <cell r="C307" t="str">
            <v>FORNECIMENTO DE FORMA METÁLICA ESTRUTURAL INCORPORADA A ESTRUTURA DE CONCRETO ARMADO DA EBAP - (BDI 14,02%)</v>
          </cell>
          <cell r="D307" t="str">
            <v>KG</v>
          </cell>
          <cell r="E307">
            <v>20.3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3.4.4</v>
          </cell>
          <cell r="B308" t="str">
            <v>PRÓPRIA</v>
          </cell>
          <cell r="C308" t="str">
            <v>INSTALAÇÃO DA DE FORMA METÁLICA ESTRUTURAL INCORPORADA A ESTRUTURA DE CONCRETO ARMADO DA EBAP</v>
          </cell>
          <cell r="D308" t="str">
            <v>kg</v>
          </cell>
          <cell r="E308">
            <v>5.88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</row>
        <row r="309">
          <cell r="A309" t="str">
            <v>3.4.5</v>
          </cell>
          <cell r="B309" t="str">
            <v>DER-ROD/ES</v>
          </cell>
          <cell r="C309" t="str">
            <v>Mobilização e desmobilização de equipamentos com carreta prancha (máximo)</v>
          </cell>
          <cell r="D309" t="str">
            <v>h</v>
          </cell>
          <cell r="E309">
            <v>894.39</v>
          </cell>
          <cell r="F309">
            <v>107</v>
          </cell>
          <cell r="G309">
            <v>95699.73</v>
          </cell>
          <cell r="H309">
            <v>103.5</v>
          </cell>
          <cell r="I309">
            <v>92569.37</v>
          </cell>
          <cell r="J309">
            <v>0</v>
          </cell>
          <cell r="K309">
            <v>0</v>
          </cell>
          <cell r="L309">
            <v>103.5</v>
          </cell>
          <cell r="M309">
            <v>92569.37</v>
          </cell>
        </row>
        <row r="310">
          <cell r="A310" t="str">
            <v>3.4.6</v>
          </cell>
          <cell r="B310">
            <v>90700</v>
          </cell>
          <cell r="C310" t="str">
            <v>TUBO DE PVC PARA REDE COLETORA DE ESGOTO DE PAREDE MACIÇA, DN 400 MM, JUNTA ELÁSTICA  FORNECIMENTO E ASSENTAMENTO. AF_01/2021</v>
          </cell>
          <cell r="D310" t="str">
            <v>m</v>
          </cell>
          <cell r="E310">
            <v>966.01</v>
          </cell>
          <cell r="F310">
            <v>72</v>
          </cell>
          <cell r="G310">
            <v>69552.72</v>
          </cell>
          <cell r="H310">
            <v>72</v>
          </cell>
          <cell r="I310">
            <v>69552.72</v>
          </cell>
          <cell r="J310">
            <v>0</v>
          </cell>
          <cell r="K310">
            <v>0</v>
          </cell>
          <cell r="L310">
            <v>72</v>
          </cell>
          <cell r="M310">
            <v>69552.72</v>
          </cell>
        </row>
        <row r="311">
          <cell r="A311" t="str">
            <v>3.4.7</v>
          </cell>
          <cell r="B311">
            <v>7050100050</v>
          </cell>
          <cell r="C311" t="str">
            <v>ENSECADEIRA COM SACOS DE AREIA</v>
          </cell>
          <cell r="D311" t="str">
            <v>M3</v>
          </cell>
          <cell r="E311">
            <v>333.93</v>
          </cell>
          <cell r="F311">
            <v>61.56</v>
          </cell>
          <cell r="G311">
            <v>20556.73</v>
          </cell>
          <cell r="H311">
            <v>61.56</v>
          </cell>
          <cell r="I311">
            <v>20556.73</v>
          </cell>
          <cell r="J311">
            <v>0</v>
          </cell>
          <cell r="K311">
            <v>0</v>
          </cell>
          <cell r="L311">
            <v>61.56</v>
          </cell>
          <cell r="M311">
            <v>20556.73</v>
          </cell>
        </row>
        <row r="312">
          <cell r="A312" t="str">
            <v>3.4.8</v>
          </cell>
          <cell r="B312" t="str">
            <v>CP006</v>
          </cell>
          <cell r="C312" t="str">
            <v>Execuçao de estaca de concreto sobrepostas Ø420mm, exceto armadura</v>
          </cell>
          <cell r="D312" t="str">
            <v>m</v>
          </cell>
          <cell r="E312">
            <v>536.46</v>
          </cell>
          <cell r="F312">
            <v>1260</v>
          </cell>
          <cell r="G312">
            <v>675939.6</v>
          </cell>
          <cell r="H312">
            <v>1260</v>
          </cell>
          <cell r="I312">
            <v>675939.6</v>
          </cell>
          <cell r="J312">
            <v>0</v>
          </cell>
          <cell r="K312">
            <v>0</v>
          </cell>
          <cell r="L312">
            <v>1260</v>
          </cell>
          <cell r="M312">
            <v>675939.6</v>
          </cell>
        </row>
        <row r="313">
          <cell r="A313" t="str">
            <v>3.4.9</v>
          </cell>
          <cell r="B313">
            <v>7180100010</v>
          </cell>
          <cell r="C313" t="str">
            <v>PECAS EM CHAPAS/PERFIL/BARRA EM ACO</v>
          </cell>
          <cell r="D313" t="str">
            <v>KG</v>
          </cell>
          <cell r="E313">
            <v>36.01</v>
          </cell>
          <cell r="F313">
            <v>8941.9599999999991</v>
          </cell>
          <cell r="G313">
            <v>321999.98</v>
          </cell>
          <cell r="H313">
            <v>2360</v>
          </cell>
          <cell r="I313">
            <v>84983.6</v>
          </cell>
          <cell r="J313">
            <v>448</v>
          </cell>
          <cell r="K313">
            <v>16132.48</v>
          </cell>
          <cell r="L313">
            <v>2808</v>
          </cell>
          <cell r="M313">
            <v>101116.08</v>
          </cell>
        </row>
        <row r="314">
          <cell r="A314" t="str">
            <v>3.4.10</v>
          </cell>
          <cell r="B314" t="str">
            <v>1400978</v>
          </cell>
          <cell r="C314" t="str">
            <v>Solda tipo MIG/MAG manual</v>
          </cell>
          <cell r="D314" t="str">
            <v>kg</v>
          </cell>
          <cell r="E314">
            <v>238.85</v>
          </cell>
          <cell r="F314">
            <v>95.377499999999998</v>
          </cell>
          <cell r="G314">
            <v>22780.92</v>
          </cell>
          <cell r="H314">
            <v>95.377499999999998</v>
          </cell>
          <cell r="I314">
            <v>22780.92</v>
          </cell>
          <cell r="J314">
            <v>0</v>
          </cell>
          <cell r="K314">
            <v>0</v>
          </cell>
          <cell r="L314">
            <v>95.377499999999998</v>
          </cell>
          <cell r="M314">
            <v>22780.92</v>
          </cell>
        </row>
        <row r="315">
          <cell r="A315" t="str">
            <v>3.4.11</v>
          </cell>
          <cell r="B315">
            <v>1600990</v>
          </cell>
          <cell r="C315" t="str">
            <v>Demolição de concreto armado com martelete e corte oxiacetileno</v>
          </cell>
          <cell r="D315" t="str">
            <v>m³</v>
          </cell>
          <cell r="E315">
            <v>926.18</v>
          </cell>
          <cell r="F315">
            <v>12.847999999999999</v>
          </cell>
          <cell r="G315">
            <v>11899.56</v>
          </cell>
          <cell r="H315">
            <v>12.638639999999999</v>
          </cell>
          <cell r="I315">
            <v>11705.65</v>
          </cell>
          <cell r="J315">
            <v>0.21000000000000085</v>
          </cell>
          <cell r="K315">
            <v>193.9</v>
          </cell>
          <cell r="L315">
            <v>12.84864</v>
          </cell>
          <cell r="M315">
            <v>11899.55</v>
          </cell>
        </row>
        <row r="316">
          <cell r="A316" t="str">
            <v>3.4.12</v>
          </cell>
          <cell r="B316" t="str">
            <v>040817</v>
          </cell>
          <cell r="C316" t="str">
            <v>Fornecimento e lançamento de concreto para grouteamento com adição de pedrisco (50% em peso), utilizando Sikagrout ou produto equivalente, exclusive forma</v>
          </cell>
          <cell r="D316" t="str">
            <v>m³</v>
          </cell>
          <cell r="E316">
            <v>4760.41</v>
          </cell>
          <cell r="F316">
            <v>1.3499999999999999</v>
          </cell>
          <cell r="G316">
            <v>6426.55</v>
          </cell>
          <cell r="H316">
            <v>1.3499999999999999</v>
          </cell>
          <cell r="I316">
            <v>6426.55</v>
          </cell>
          <cell r="J316">
            <v>0</v>
          </cell>
          <cell r="K316">
            <v>0</v>
          </cell>
          <cell r="L316">
            <v>1.3499999999999999</v>
          </cell>
          <cell r="M316">
            <v>6426.55</v>
          </cell>
        </row>
        <row r="317">
          <cell r="A317" t="str">
            <v>3.4.13</v>
          </cell>
          <cell r="B317">
            <v>7030100830</v>
          </cell>
          <cell r="C317" t="str">
            <v>FURO EM PAREDE CONCRETO 3/8" 15 A 20CM</v>
          </cell>
          <cell r="D317" t="str">
            <v>UN</v>
          </cell>
          <cell r="E317">
            <v>18.29</v>
          </cell>
          <cell r="F317">
            <v>741</v>
          </cell>
          <cell r="G317">
            <v>13552.89</v>
          </cell>
          <cell r="H317">
            <v>606</v>
          </cell>
          <cell r="I317">
            <v>11083.74</v>
          </cell>
          <cell r="J317">
            <v>0</v>
          </cell>
          <cell r="K317">
            <v>0</v>
          </cell>
          <cell r="L317">
            <v>606</v>
          </cell>
          <cell r="M317">
            <v>11083.74</v>
          </cell>
        </row>
        <row r="318">
          <cell r="A318" t="str">
            <v>3.4.14</v>
          </cell>
          <cell r="B318">
            <v>7020100140</v>
          </cell>
          <cell r="C318" t="str">
            <v>ENSAIO COMPRESSAO SIMPLES - CONTRAPROVA</v>
          </cell>
          <cell r="D318" t="str">
            <v>UN</v>
          </cell>
          <cell r="E318">
            <v>171.81</v>
          </cell>
          <cell r="F318">
            <v>70</v>
          </cell>
          <cell r="G318">
            <v>12026.7</v>
          </cell>
          <cell r="H318">
            <v>48</v>
          </cell>
          <cell r="I318">
            <v>8246.8799999999992</v>
          </cell>
          <cell r="J318">
            <v>0</v>
          </cell>
          <cell r="K318">
            <v>0</v>
          </cell>
          <cell r="L318">
            <v>48</v>
          </cell>
          <cell r="M318">
            <v>8246.8799999999992</v>
          </cell>
        </row>
        <row r="319">
          <cell r="A319" t="str">
            <v>3.4.15</v>
          </cell>
          <cell r="B319">
            <v>7010100310</v>
          </cell>
          <cell r="C319" t="str">
            <v>GRUPO GERADOR DE 81 A 125 KVA</v>
          </cell>
          <cell r="D319" t="str">
            <v>MES</v>
          </cell>
          <cell r="E319">
            <v>24107.43</v>
          </cell>
          <cell r="F319">
            <v>1</v>
          </cell>
          <cell r="G319">
            <v>24107.43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3.4.16</v>
          </cell>
          <cell r="B320">
            <v>1106165</v>
          </cell>
          <cell r="C320" t="str">
            <v>Concreto ciclópico fck = 20 MPa - confecção em betoneira e lançamento manual - areia, brita e pedra de mão comerciais</v>
          </cell>
          <cell r="D320" t="str">
            <v>m3</v>
          </cell>
          <cell r="E320">
            <v>481.91</v>
          </cell>
          <cell r="F320">
            <v>9.134999999999998</v>
          </cell>
          <cell r="G320">
            <v>4402.25</v>
          </cell>
          <cell r="H320">
            <v>9.1349999999999998</v>
          </cell>
          <cell r="I320">
            <v>4402.25</v>
          </cell>
          <cell r="J320">
            <v>0</v>
          </cell>
          <cell r="K320">
            <v>0</v>
          </cell>
          <cell r="L320">
            <v>9.1349999999999998</v>
          </cell>
          <cell r="M320">
            <v>4402.25</v>
          </cell>
        </row>
        <row r="321">
          <cell r="A321" t="str">
            <v>3.4.17</v>
          </cell>
          <cell r="B321" t="str">
            <v>CP007</v>
          </cell>
          <cell r="C321" t="str">
            <v>MONTAGEM DE ESTRUTURAS METÁLICA SOLDADA EM AÇO ESTRUTURAL, COM CONEXÕES, INCLUSIVE FORNECIMENTO DE MÃO DE OBRA, TRANSPORTE, IÇAMENTO, JATEAMENTO E PINTURA - EXCLUSIVE FORNECIMENTO DE MATERIAL</v>
          </cell>
          <cell r="D321" t="str">
            <v>KG</v>
          </cell>
          <cell r="E321">
            <v>29.18</v>
          </cell>
          <cell r="F321">
            <v>2107.7750000000001</v>
          </cell>
          <cell r="G321">
            <v>61504.87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3.4.18</v>
          </cell>
          <cell r="B322">
            <v>4805752</v>
          </cell>
          <cell r="C322" t="str">
            <v>Escavação manual em material de 1ª categoria na profundidade de 1 a 2 m</v>
          </cell>
          <cell r="D322" t="str">
            <v>M3</v>
          </cell>
          <cell r="E322">
            <v>64.58</v>
          </cell>
          <cell r="F322">
            <v>31.200000000000003</v>
          </cell>
          <cell r="G322">
            <v>2014.9</v>
          </cell>
          <cell r="H322">
            <v>31.200000000000003</v>
          </cell>
          <cell r="I322">
            <v>2014.9</v>
          </cell>
          <cell r="J322">
            <v>0</v>
          </cell>
          <cell r="K322">
            <v>0</v>
          </cell>
          <cell r="L322">
            <v>31.200000000000003</v>
          </cell>
          <cell r="M322">
            <v>2014.9</v>
          </cell>
        </row>
        <row r="323">
          <cell r="A323" t="str">
            <v>3.4.19</v>
          </cell>
          <cell r="B323">
            <v>4815671</v>
          </cell>
          <cell r="C323" t="str">
            <v>Reaterro e compactação com soquete vibratório</v>
          </cell>
          <cell r="D323" t="str">
            <v>M3</v>
          </cell>
          <cell r="E323">
            <v>19.809999999999999</v>
          </cell>
          <cell r="F323">
            <v>23.49</v>
          </cell>
          <cell r="G323">
            <v>465.34</v>
          </cell>
          <cell r="H323">
            <v>23.49</v>
          </cell>
          <cell r="I323">
            <v>465.34</v>
          </cell>
          <cell r="J323">
            <v>0</v>
          </cell>
          <cell r="K323">
            <v>0</v>
          </cell>
          <cell r="L323">
            <v>23.49</v>
          </cell>
          <cell r="M323">
            <v>465.34</v>
          </cell>
        </row>
        <row r="324">
          <cell r="A324" t="str">
            <v>3.4.20</v>
          </cell>
          <cell r="B324" t="str">
            <v>CP008</v>
          </cell>
          <cell r="C324" t="str">
            <v>MONTAGEM DE ESTRUTURAS METÁLICA SOLDADA EM AÇO ESTRUTURAL, COM CONEXÕES, INCLUSIVE FORNECIMENTO DE MÃO DE OBRA, TRANSPORTE, IÇAMENTO - EXCLUSIVE FORNECIMENTO DE MATERIAL</v>
          </cell>
          <cell r="D324" t="str">
            <v>KG</v>
          </cell>
          <cell r="E324">
            <v>27.1</v>
          </cell>
          <cell r="F324">
            <v>8239</v>
          </cell>
          <cell r="G324">
            <v>223276.9</v>
          </cell>
          <cell r="H324">
            <v>0</v>
          </cell>
          <cell r="I324">
            <v>0</v>
          </cell>
          <cell r="J324">
            <v>4708</v>
          </cell>
          <cell r="K324">
            <v>127586.8</v>
          </cell>
          <cell r="L324">
            <v>4708</v>
          </cell>
          <cell r="M324">
            <v>127586.8</v>
          </cell>
        </row>
        <row r="325">
          <cell r="A325" t="str">
            <v>3.4.21</v>
          </cell>
          <cell r="B325" t="str">
            <v>CP009</v>
          </cell>
          <cell r="C325" t="str">
            <v>INSTALAÇÃO E FORNECIMENTO DE QUADRO DE SECCIONAMENTO PARA BOMBA SUBMERSÍVEL</v>
          </cell>
          <cell r="D325" t="str">
            <v>UN</v>
          </cell>
          <cell r="E325">
            <v>35903.519999999997</v>
          </cell>
          <cell r="F325">
            <v>1</v>
          </cell>
          <cell r="G325">
            <v>35903.519999999997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3.4.22</v>
          </cell>
          <cell r="B326" t="str">
            <v>CP010</v>
          </cell>
          <cell r="C326" t="str">
            <v>INSTALAÇÃO E FORNECIMENTO DE QUADRO DE SECCIONAMENTO PARA GRADEAMENTO MECANIZADO</v>
          </cell>
          <cell r="D326" t="str">
            <v>UN</v>
          </cell>
          <cell r="E326">
            <v>9703.99</v>
          </cell>
          <cell r="F326">
            <v>1</v>
          </cell>
          <cell r="G326">
            <v>9703.99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3.4.23</v>
          </cell>
          <cell r="B327" t="str">
            <v>CP011</v>
          </cell>
          <cell r="C327" t="str">
            <v>INSTALAÇÃO E FORNECIMENTO DE QUADRO DE SECCIONAMENTO PARA COMPORTA</v>
          </cell>
          <cell r="D327" t="str">
            <v>UN</v>
          </cell>
          <cell r="E327">
            <v>9703.99</v>
          </cell>
          <cell r="F327">
            <v>1</v>
          </cell>
          <cell r="G327">
            <v>9703.99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3.4.24</v>
          </cell>
          <cell r="B328" t="str">
            <v>COTAÇÃO</v>
          </cell>
          <cell r="C328" t="str">
            <v>Disco rígido interno 1 TB</v>
          </cell>
          <cell r="D328" t="str">
            <v>UN</v>
          </cell>
          <cell r="E328">
            <v>774.52</v>
          </cell>
          <cell r="F328">
            <v>1</v>
          </cell>
          <cell r="G328">
            <v>774.52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3.4.25</v>
          </cell>
          <cell r="B329">
            <v>7180100040</v>
          </cell>
          <cell r="C329" t="str">
            <v>PECAS EM CHAPAS/PERFIL/BARRA EM ACO INOX</v>
          </cell>
          <cell r="D329" t="str">
            <v>KG</v>
          </cell>
          <cell r="E329">
            <v>77.95</v>
          </cell>
          <cell r="F329">
            <v>271.55333333333334</v>
          </cell>
          <cell r="G329">
            <v>21167.58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3.5</v>
          </cell>
          <cell r="B330" t="str">
            <v>ARQUITETURA E URBANIZAÇÃO</v>
          </cell>
          <cell r="C330"/>
          <cell r="D330"/>
          <cell r="E330"/>
          <cell r="F330"/>
          <cell r="G330">
            <v>116999.79</v>
          </cell>
          <cell r="H330"/>
          <cell r="I330">
            <v>29648.649999999998</v>
          </cell>
          <cell r="J330"/>
          <cell r="K330">
            <v>0</v>
          </cell>
          <cell r="L330"/>
          <cell r="M330">
            <v>29648.649999999998</v>
          </cell>
        </row>
        <row r="331">
          <cell r="A331" t="str">
            <v>3.5.1</v>
          </cell>
          <cell r="B331" t="str">
            <v>41191</v>
          </cell>
          <cell r="C331" t="str">
            <v>Sistema cercamento tipo Gradil Nylofor 3DPintura Simples (preto, verde ou branco), # 50x200m, fio 5,0mm, L=2,50m, H=2,03m, incl. forn./chumb. postes</v>
          </cell>
          <cell r="D331" t="str">
            <v>m</v>
          </cell>
          <cell r="E331">
            <v>561.34</v>
          </cell>
          <cell r="F331">
            <v>86.04</v>
          </cell>
          <cell r="G331">
            <v>48297.69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3.5.2</v>
          </cell>
          <cell r="B332" t="str">
            <v>COTAÇÃO</v>
          </cell>
          <cell r="C332" t="str">
            <v>GUARITA EM FIBRA DE VIDRO C/ BANHEIRO HIDRÁULICO INTEGRADO</v>
          </cell>
          <cell r="D332" t="str">
            <v>un</v>
          </cell>
          <cell r="E332">
            <v>13788.86</v>
          </cell>
          <cell r="F332">
            <v>1</v>
          </cell>
          <cell r="G332">
            <v>13788.86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</row>
        <row r="333">
          <cell r="A333" t="str">
            <v>3.5.3</v>
          </cell>
          <cell r="B333" t="str">
            <v>'141410</v>
          </cell>
          <cell r="C333" t="str">
            <v>Tubo de PVC rígido soldável marrom, DN 25mm (3/4"), inclusive conexões</v>
          </cell>
          <cell r="D333" t="str">
            <v>m</v>
          </cell>
          <cell r="E333">
            <v>29.55</v>
          </cell>
          <cell r="F333">
            <v>10</v>
          </cell>
          <cell r="G333">
            <v>295.5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3.5.4</v>
          </cell>
          <cell r="B334" t="str">
            <v>'141907</v>
          </cell>
          <cell r="C334" t="str">
            <v>Tubo de PVC rígido soldável branco, para esgoto, série normal, diâmetro 50mm (2"), inclusive conexões</v>
          </cell>
          <cell r="D334" t="str">
            <v>m</v>
          </cell>
          <cell r="E334">
            <v>49.75</v>
          </cell>
          <cell r="F334">
            <v>10</v>
          </cell>
          <cell r="G334">
            <v>497.5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3.5.5</v>
          </cell>
          <cell r="B335">
            <v>7200100191</v>
          </cell>
          <cell r="C335" t="str">
            <v>PADRAO 1C CAVALETE PVC HD DN 3/4"</v>
          </cell>
          <cell r="D335" t="str">
            <v>UN</v>
          </cell>
          <cell r="E335">
            <v>237.89</v>
          </cell>
          <cell r="F335">
            <v>1</v>
          </cell>
          <cell r="G335">
            <v>237.89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</row>
        <row r="336">
          <cell r="A336" t="str">
            <v>3.5.6</v>
          </cell>
          <cell r="B336">
            <v>92394</v>
          </cell>
          <cell r="C336" t="str">
            <v>EXECUÇÃO DE PAVIMENTO EM PISO INTERTRAVADO, COM BLOCO SEXTAVADO DE 25 M2 AS 82,42 X 25 CM, ESPESSURA 8 CM. AF_10/2022</v>
          </cell>
          <cell r="D336" t="str">
            <v>M2</v>
          </cell>
          <cell r="E336">
            <v>105.12</v>
          </cell>
          <cell r="F336">
            <v>206.68</v>
          </cell>
          <cell r="G336">
            <v>21726.2</v>
          </cell>
          <cell r="H336">
            <v>167.09399999999999</v>
          </cell>
          <cell r="I336">
            <v>17564.919999999998</v>
          </cell>
          <cell r="J336">
            <v>0</v>
          </cell>
          <cell r="K336">
            <v>0</v>
          </cell>
          <cell r="L336">
            <v>167.09399999999999</v>
          </cell>
          <cell r="M336">
            <v>17564.919999999998</v>
          </cell>
        </row>
        <row r="337">
          <cell r="A337" t="str">
            <v>3.5.7</v>
          </cell>
          <cell r="B337">
            <v>87547</v>
          </cell>
          <cell r="C337" t="str">
            <v>MASSA ÚNICA, PARA RECEBIMENTO DE PINTURA, EM ARGAMASSA TRAÇO 1:2:8, PREPARO MECÂNICO COM BETONEIRA 400L, APLICADA MANUALMENTE EM FACES INTERNAS DE PAREDES, ESPESSURA DE 10MM, COM EXECUÇÃO DE TALISCAS. AF_06/2014</v>
          </cell>
          <cell r="D337" t="str">
            <v>M2</v>
          </cell>
          <cell r="E337">
            <v>30.36</v>
          </cell>
          <cell r="F337">
            <v>17.928000000000001</v>
          </cell>
          <cell r="G337">
            <v>544.29</v>
          </cell>
          <cell r="H337">
            <v>15.368000000000002</v>
          </cell>
          <cell r="I337">
            <v>466.57</v>
          </cell>
          <cell r="J337">
            <v>0</v>
          </cell>
          <cell r="K337">
            <v>0</v>
          </cell>
          <cell r="L337">
            <v>15.368000000000002</v>
          </cell>
          <cell r="M337">
            <v>466.57</v>
          </cell>
        </row>
        <row r="338">
          <cell r="A338" t="str">
            <v>3.5.8</v>
          </cell>
          <cell r="B338">
            <v>91341</v>
          </cell>
          <cell r="C338" t="str">
            <v>PORTA EM ALUMÍNIO DE ABRIR TIPO VENEZIANA COM GUARNIÇÃO, FIXAÇÃO COM PARAFUSOS - FORNECIMENTO E INSTALAÇÃO. AF_12/2019</v>
          </cell>
          <cell r="D338" t="str">
            <v>M2</v>
          </cell>
          <cell r="E338">
            <v>773.13</v>
          </cell>
          <cell r="F338">
            <v>0.6</v>
          </cell>
          <cell r="G338">
            <v>463.88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3.5.9</v>
          </cell>
          <cell r="B339">
            <v>7090100120</v>
          </cell>
          <cell r="C339" t="str">
            <v>ALVENARIA BLOCO CONCR E=19CM ESTRUTURAL</v>
          </cell>
          <cell r="D339" t="str">
            <v>M2</v>
          </cell>
          <cell r="E339">
            <v>177.04</v>
          </cell>
          <cell r="F339">
            <v>36.515999999999998</v>
          </cell>
          <cell r="G339">
            <v>6464.79</v>
          </cell>
          <cell r="H339">
            <v>30.736000000000004</v>
          </cell>
          <cell r="I339">
            <v>5441.5</v>
          </cell>
          <cell r="J339">
            <v>0</v>
          </cell>
          <cell r="K339">
            <v>0</v>
          </cell>
          <cell r="L339">
            <v>30.736000000000004</v>
          </cell>
          <cell r="M339">
            <v>5441.5</v>
          </cell>
        </row>
        <row r="340">
          <cell r="A340" t="str">
            <v>3.5.10</v>
          </cell>
          <cell r="B340">
            <v>104641</v>
          </cell>
          <cell r="C340" t="str">
            <v>PINTURA LÁTEX ACRÍLICA ECONÔMICA, APLICAÇÃO MANUAL EM PAREDES, DUAS DEMÃOS. AF_04/2023</v>
          </cell>
          <cell r="D340" t="str">
            <v>M2</v>
          </cell>
          <cell r="E340">
            <v>11.89</v>
          </cell>
          <cell r="F340">
            <v>145.607</v>
          </cell>
          <cell r="G340">
            <v>1731.27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</row>
        <row r="341">
          <cell r="A341" t="str">
            <v>3.5.11</v>
          </cell>
          <cell r="B341">
            <v>7100100400</v>
          </cell>
          <cell r="C341" t="str">
            <v>PINTURA ACRILICA PARA PISO 2 DEMAOS</v>
          </cell>
          <cell r="D341" t="str">
            <v>M2</v>
          </cell>
          <cell r="E341">
            <v>25.01</v>
          </cell>
          <cell r="F341">
            <v>312</v>
          </cell>
          <cell r="G341">
            <v>7803.12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</row>
        <row r="342">
          <cell r="A342" t="str">
            <v>3.5.12</v>
          </cell>
          <cell r="B342">
            <v>94279</v>
          </cell>
          <cell r="C342" t="str">
            <v>ASSENTAMENTO DE GUIA (MEIO-FIO) EM TRECHO RETO, CONFECCIONADA EM CONCRETO PRÉ-FABRICADO, DIMENSÕES 39X6,5X6,5X19 CM (COMPRIMENTO X BASE INFERIOR X BASE SUPERIOR X ALTURA), PARA DELIMITAÇÃO DE JARDINS, PRAÇAS OU PASSEIOS. AF_01/2024</v>
          </cell>
          <cell r="D342" t="str">
            <v>M</v>
          </cell>
          <cell r="E342">
            <v>63.12</v>
          </cell>
          <cell r="F342">
            <v>240</v>
          </cell>
          <cell r="G342">
            <v>15148.8</v>
          </cell>
          <cell r="H342">
            <v>97.84</v>
          </cell>
          <cell r="I342">
            <v>6175.66</v>
          </cell>
          <cell r="J342">
            <v>0</v>
          </cell>
          <cell r="K342">
            <v>0</v>
          </cell>
          <cell r="L342">
            <v>97.84</v>
          </cell>
          <cell r="M342">
            <v>6175.66</v>
          </cell>
        </row>
        <row r="343">
          <cell r="A343" t="str">
            <v>TOTAL DO CONTRATO</v>
          </cell>
          <cell r="B343"/>
          <cell r="C343"/>
          <cell r="D343"/>
          <cell r="E343"/>
          <cell r="F343"/>
          <cell r="G343">
            <v>19396376.469999991</v>
          </cell>
          <cell r="H343"/>
          <cell r="I343">
            <v>8941807.1950946599</v>
          </cell>
          <cell r="J343"/>
          <cell r="K343">
            <v>143913.18</v>
          </cell>
          <cell r="L343"/>
          <cell r="M343">
            <v>9085720.3800000045</v>
          </cell>
        </row>
        <row r="344">
          <cell r="M344"/>
        </row>
        <row r="345">
          <cell r="I345"/>
          <cell r="J345"/>
          <cell r="K345"/>
          <cell r="M345"/>
        </row>
        <row r="347">
          <cell r="F347"/>
          <cell r="G347"/>
          <cell r="K347"/>
        </row>
        <row r="348">
          <cell r="F348">
            <v>0</v>
          </cell>
          <cell r="K348"/>
          <cell r="L348"/>
        </row>
        <row r="350">
          <cell r="K350"/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FFB5-A87B-4934-B921-C50AE0D38FEC}">
  <sheetPr filterMode="1">
    <tabColor rgb="FF002060"/>
    <pageSetUpPr fitToPage="1"/>
  </sheetPr>
  <dimension ref="A1:GA4290"/>
  <sheetViews>
    <sheetView showGridLines="0" view="pageBreakPreview" topLeftCell="A38" zoomScaleNormal="100" zoomScaleSheetLayoutView="100" workbookViewId="0">
      <selection activeCell="F35" sqref="F35"/>
    </sheetView>
  </sheetViews>
  <sheetFormatPr defaultColWidth="9.140625" defaultRowHeight="16.5" x14ac:dyDescent="0.3"/>
  <cols>
    <col min="1" max="1" width="11" style="511" customWidth="1"/>
    <col min="2" max="2" width="14.140625" style="512" customWidth="1"/>
    <col min="3" max="3" width="79.85546875" style="501" customWidth="1"/>
    <col min="4" max="4" width="12.7109375" style="512" bestFit="1" customWidth="1"/>
    <col min="5" max="5" width="8" style="512" customWidth="1"/>
    <col min="6" max="6" width="11" style="513" bestFit="1" customWidth="1"/>
    <col min="7" max="7" width="9.28515625" style="495" bestFit="1" customWidth="1"/>
    <col min="8" max="8" width="9.140625" style="495"/>
    <col min="9" max="9" width="9.140625" style="496"/>
    <col min="10" max="16" width="9.140625" style="501"/>
    <col min="17" max="17" width="24.42578125" style="501" bestFit="1" customWidth="1"/>
    <col min="18" max="16384" width="9.140625" style="501"/>
  </cols>
  <sheetData>
    <row r="1" spans="1:183" s="472" customFormat="1" ht="15.75" x14ac:dyDescent="0.25">
      <c r="A1" s="466"/>
      <c r="B1" s="467"/>
      <c r="C1" s="468"/>
      <c r="D1" s="469"/>
      <c r="E1" s="470"/>
      <c r="F1" s="471"/>
      <c r="G1" s="471"/>
      <c r="H1" s="471"/>
      <c r="I1" s="140"/>
    </row>
    <row r="2" spans="1:183" s="472" customFormat="1" ht="15.75" x14ac:dyDescent="0.2">
      <c r="A2" s="466"/>
      <c r="B2" s="467"/>
      <c r="C2" s="663" t="s">
        <v>252</v>
      </c>
      <c r="D2" s="473"/>
      <c r="E2" s="470"/>
      <c r="F2" s="471"/>
      <c r="G2" s="471"/>
      <c r="H2" s="471"/>
      <c r="I2" s="140"/>
    </row>
    <row r="3" spans="1:183" s="472" customFormat="1" ht="15.75" x14ac:dyDescent="0.2">
      <c r="A3" s="466"/>
      <c r="B3" s="467"/>
      <c r="C3" s="663"/>
      <c r="D3" s="473"/>
      <c r="E3" s="470"/>
      <c r="F3" s="471"/>
      <c r="G3" s="471"/>
      <c r="H3" s="471"/>
      <c r="I3" s="140"/>
    </row>
    <row r="4" spans="1:183" s="472" customFormat="1" ht="15.75" x14ac:dyDescent="0.2">
      <c r="A4" s="466"/>
      <c r="B4" s="467"/>
      <c r="C4" s="663"/>
      <c r="D4" s="473"/>
      <c r="E4" s="470"/>
      <c r="F4" s="471"/>
      <c r="G4" s="471"/>
      <c r="H4" s="471"/>
      <c r="I4" s="140"/>
    </row>
    <row r="5" spans="1:183" s="472" customFormat="1" ht="15.75" x14ac:dyDescent="0.2">
      <c r="A5" s="466"/>
      <c r="B5" s="467"/>
      <c r="C5" s="663"/>
      <c r="D5" s="473"/>
      <c r="E5" s="470"/>
      <c r="F5" s="471"/>
      <c r="G5" s="474"/>
      <c r="H5" s="474"/>
      <c r="I5" s="140"/>
    </row>
    <row r="6" spans="1:183" s="472" customFormat="1" ht="15.75" x14ac:dyDescent="0.2">
      <c r="A6" s="466"/>
      <c r="B6" s="467"/>
      <c r="C6" s="468"/>
      <c r="D6" s="473"/>
      <c r="E6" s="470"/>
      <c r="F6" s="471"/>
      <c r="G6" s="474"/>
      <c r="H6" s="474"/>
      <c r="I6" s="140"/>
    </row>
    <row r="7" spans="1:183" s="472" customFormat="1" ht="15" x14ac:dyDescent="0.2">
      <c r="A7" s="466"/>
      <c r="B7" s="475" t="s">
        <v>144</v>
      </c>
      <c r="C7" s="476" t="str">
        <f>'[50]11 - FINANCEIRO'!F6</f>
        <v>Consórcio Exata-Monjardim</v>
      </c>
      <c r="D7" s="477"/>
      <c r="E7" s="477"/>
      <c r="F7" s="471"/>
      <c r="G7" s="474"/>
      <c r="H7" s="474"/>
      <c r="I7" s="140"/>
    </row>
    <row r="8" spans="1:183" s="472" customFormat="1" ht="15" x14ac:dyDescent="0.2">
      <c r="A8" s="466"/>
      <c r="B8" s="478" t="s">
        <v>253</v>
      </c>
      <c r="C8" s="479" t="str">
        <f>'[50]11 - FINANCEIRO'!C6</f>
        <v>Rod. Gether Lopes de Farias</v>
      </c>
      <c r="D8" s="477"/>
      <c r="E8" s="477"/>
      <c r="F8" s="471"/>
      <c r="G8" s="474"/>
      <c r="H8" s="474"/>
      <c r="I8" s="140"/>
    </row>
    <row r="9" spans="1:183" s="472" customFormat="1" ht="36" x14ac:dyDescent="0.2">
      <c r="A9" s="466"/>
      <c r="B9" s="478" t="s">
        <v>254</v>
      </c>
      <c r="C9" s="479" t="str">
        <f>'[50]11 - FINANCEIRO'!C7</f>
        <v>CONTRATAÇÃO DE EMPRESA PARA EXECUÇÃO DE RECAPEAMENTO ASFÁLTICO E REMANESCENTE DAS OBRAS DE MACRODRENAGEM DO CÓRREGO SÃO SILVANO, MUNICÍPIO DE COLATINA/ES</v>
      </c>
      <c r="D9" s="477"/>
      <c r="E9" s="477"/>
      <c r="F9" s="471"/>
      <c r="G9" s="474"/>
      <c r="H9" s="474"/>
      <c r="I9" s="140"/>
    </row>
    <row r="10" spans="1:183" s="472" customFormat="1" ht="15" x14ac:dyDescent="0.2">
      <c r="A10" s="466"/>
      <c r="B10" s="478" t="s">
        <v>255</v>
      </c>
      <c r="C10" s="480" t="s">
        <v>163</v>
      </c>
      <c r="D10" s="477"/>
      <c r="E10" s="477"/>
      <c r="F10" s="471"/>
      <c r="G10" s="474"/>
      <c r="H10" s="474"/>
      <c r="I10" s="140"/>
    </row>
    <row r="11" spans="1:183" s="472" customFormat="1" ht="15" x14ac:dyDescent="0.2">
      <c r="A11" s="466"/>
      <c r="B11" s="478" t="s">
        <v>256</v>
      </c>
      <c r="C11" s="481">
        <v>46169</v>
      </c>
      <c r="D11" s="477"/>
      <c r="E11" s="477"/>
      <c r="F11" s="471"/>
      <c r="G11" s="474"/>
      <c r="H11" s="474"/>
      <c r="I11" s="140"/>
    </row>
    <row r="12" spans="1:183" s="472" customFormat="1" ht="24" x14ac:dyDescent="0.2">
      <c r="A12" s="466"/>
      <c r="B12" s="482" t="s">
        <v>257</v>
      </c>
      <c r="C12" s="479" t="str">
        <f>'11 - FINANCEIRO'!C9</f>
        <v>17/08/2026 a 31/08/2026</v>
      </c>
      <c r="D12" s="477"/>
      <c r="E12" s="477"/>
      <c r="F12" s="664"/>
      <c r="G12" s="664"/>
      <c r="H12" s="664"/>
      <c r="I12" s="665"/>
    </row>
    <row r="13" spans="1:183" s="472" customFormat="1" ht="15.75" x14ac:dyDescent="0.2">
      <c r="A13" s="466"/>
      <c r="B13" s="483"/>
      <c r="C13" s="484"/>
      <c r="D13" s="485"/>
      <c r="E13" s="486"/>
      <c r="F13" s="471"/>
      <c r="G13" s="487"/>
      <c r="H13" s="487"/>
      <c r="I13" s="140"/>
    </row>
    <row r="14" spans="1:183" s="472" customFormat="1" ht="15.75" x14ac:dyDescent="0.2">
      <c r="A14" s="466"/>
      <c r="B14" s="666">
        <f>'11 - FINANCEIRO'!C8</f>
        <v>2</v>
      </c>
      <c r="C14" s="666"/>
      <c r="D14" s="666"/>
      <c r="E14" s="666"/>
      <c r="F14" s="471"/>
      <c r="G14" s="487"/>
      <c r="H14" s="487"/>
      <c r="I14" s="488"/>
      <c r="J14" s="489"/>
      <c r="K14" s="489"/>
      <c r="L14" s="489"/>
      <c r="M14" s="489"/>
      <c r="N14" s="489"/>
      <c r="O14" s="489"/>
      <c r="P14" s="489"/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89"/>
      <c r="AB14" s="489"/>
      <c r="AC14" s="489"/>
      <c r="AD14" s="489"/>
      <c r="AE14" s="489"/>
      <c r="AF14" s="489"/>
      <c r="AG14" s="489"/>
      <c r="AH14" s="489"/>
      <c r="AI14" s="489"/>
      <c r="AJ14" s="489"/>
      <c r="AK14" s="489"/>
      <c r="AL14" s="489"/>
      <c r="AM14" s="489"/>
      <c r="AN14" s="489"/>
      <c r="AO14" s="489"/>
      <c r="AP14" s="489"/>
      <c r="AQ14" s="489"/>
      <c r="AR14" s="489"/>
      <c r="AS14" s="489"/>
      <c r="AT14" s="489"/>
      <c r="AU14" s="489"/>
      <c r="AV14" s="489"/>
      <c r="AW14" s="489"/>
      <c r="AX14" s="489"/>
      <c r="AY14" s="489"/>
      <c r="AZ14" s="489"/>
      <c r="BA14" s="489"/>
      <c r="BB14" s="489"/>
      <c r="BC14" s="489"/>
      <c r="BD14" s="489"/>
      <c r="BE14" s="489"/>
      <c r="BF14" s="489"/>
      <c r="BG14" s="489"/>
      <c r="BH14" s="489"/>
      <c r="BI14" s="489"/>
      <c r="BJ14" s="489"/>
      <c r="BK14" s="489"/>
      <c r="BL14" s="489"/>
      <c r="BM14" s="489"/>
      <c r="BN14" s="489"/>
      <c r="BO14" s="489"/>
      <c r="BP14" s="489"/>
      <c r="BQ14" s="489"/>
      <c r="BR14" s="489"/>
      <c r="BS14" s="489"/>
      <c r="BT14" s="489"/>
      <c r="BU14" s="489"/>
      <c r="BV14" s="489"/>
      <c r="BW14" s="489"/>
      <c r="BX14" s="489"/>
      <c r="BY14" s="489"/>
      <c r="BZ14" s="489"/>
      <c r="CA14" s="489"/>
      <c r="CB14" s="489"/>
      <c r="CC14" s="489"/>
      <c r="CD14" s="489"/>
      <c r="CE14" s="489"/>
      <c r="CF14" s="489"/>
      <c r="CG14" s="489"/>
      <c r="CH14" s="489"/>
      <c r="CI14" s="489"/>
      <c r="CJ14" s="489"/>
      <c r="CK14" s="489"/>
      <c r="CL14" s="489"/>
      <c r="CM14" s="489"/>
      <c r="CN14" s="489"/>
      <c r="CO14" s="489"/>
      <c r="CP14" s="489"/>
      <c r="CQ14" s="489"/>
      <c r="CR14" s="489"/>
      <c r="CS14" s="489"/>
      <c r="CT14" s="489"/>
      <c r="CU14" s="489"/>
      <c r="CV14" s="489"/>
      <c r="CW14" s="489"/>
      <c r="CX14" s="489"/>
      <c r="CY14" s="489"/>
      <c r="CZ14" s="489"/>
      <c r="DA14" s="489"/>
      <c r="DB14" s="489"/>
      <c r="DC14" s="489"/>
      <c r="DD14" s="489"/>
      <c r="DE14" s="489"/>
      <c r="DF14" s="489"/>
      <c r="DG14" s="489"/>
      <c r="DH14" s="489"/>
      <c r="DI14" s="489"/>
      <c r="DJ14" s="489"/>
      <c r="DK14" s="489"/>
      <c r="DL14" s="489"/>
      <c r="DM14" s="489"/>
      <c r="DN14" s="489"/>
      <c r="DO14" s="489"/>
      <c r="DP14" s="489"/>
      <c r="DQ14" s="489"/>
      <c r="DR14" s="489"/>
      <c r="DS14" s="489"/>
      <c r="DT14" s="489"/>
      <c r="DU14" s="489"/>
      <c r="DV14" s="489"/>
      <c r="DW14" s="489"/>
      <c r="DX14" s="489"/>
      <c r="DY14" s="489"/>
      <c r="DZ14" s="489"/>
      <c r="EA14" s="489"/>
      <c r="EB14" s="489"/>
      <c r="EC14" s="489"/>
      <c r="ED14" s="489"/>
      <c r="EE14" s="489"/>
      <c r="EF14" s="489"/>
      <c r="EG14" s="489"/>
      <c r="EH14" s="489"/>
      <c r="EI14" s="489"/>
      <c r="EJ14" s="489"/>
      <c r="EK14" s="489"/>
      <c r="EL14" s="489"/>
      <c r="EM14" s="489"/>
      <c r="EN14" s="489"/>
      <c r="EO14" s="489"/>
      <c r="EP14" s="489"/>
      <c r="EQ14" s="489"/>
      <c r="ER14" s="489"/>
      <c r="ES14" s="489"/>
      <c r="ET14" s="489"/>
      <c r="EU14" s="489"/>
      <c r="EV14" s="489"/>
      <c r="EW14" s="489"/>
      <c r="EX14" s="489"/>
      <c r="EY14" s="489"/>
      <c r="EZ14" s="489"/>
      <c r="FA14" s="489"/>
      <c r="FB14" s="489"/>
      <c r="FC14" s="489"/>
      <c r="FD14" s="489"/>
      <c r="FE14" s="489"/>
      <c r="FF14" s="489"/>
      <c r="FG14" s="489"/>
      <c r="FH14" s="489"/>
      <c r="FI14" s="489"/>
      <c r="FJ14" s="489"/>
      <c r="FK14" s="489"/>
      <c r="FL14" s="489"/>
      <c r="FM14" s="489"/>
      <c r="FN14" s="489"/>
      <c r="FO14" s="489"/>
      <c r="FP14" s="489"/>
      <c r="FQ14" s="489"/>
      <c r="FR14" s="489"/>
      <c r="FS14" s="489"/>
      <c r="FT14" s="489"/>
      <c r="FU14" s="489"/>
      <c r="FV14" s="489"/>
      <c r="FW14" s="489"/>
      <c r="FX14" s="489"/>
      <c r="FY14" s="489"/>
      <c r="FZ14" s="489"/>
      <c r="GA14" s="489"/>
    </row>
    <row r="15" spans="1:183" s="497" customFormat="1" x14ac:dyDescent="0.3">
      <c r="A15" s="490" t="s">
        <v>199</v>
      </c>
      <c r="B15" s="491" t="s">
        <v>199</v>
      </c>
      <c r="C15" s="492" t="str">
        <f>'[50]11 - FINANCEIRO'!B14</f>
        <v>Serviços Preliminares</v>
      </c>
      <c r="D15" s="493">
        <v>1</v>
      </c>
      <c r="E15" s="491"/>
      <c r="F15" s="494" t="str">
        <f t="shared" ref="F15:F79" si="0">A15</f>
        <v>1.0</v>
      </c>
      <c r="G15" s="495" t="str">
        <f>IF(D15&gt;0,"POSITIVO",IF(D15=0,"NULO",IF(D15&lt;0,"NEGATIVO")))</f>
        <v>POSITIVO</v>
      </c>
      <c r="H15" s="495">
        <f>SUM(H16:H31)</f>
        <v>9</v>
      </c>
      <c r="I15" s="496"/>
    </row>
    <row r="16" spans="1:183" s="496" customFormat="1" hidden="1" x14ac:dyDescent="0.3">
      <c r="A16" s="490" t="s">
        <v>8</v>
      </c>
      <c r="B16" s="498">
        <f>VLOOKUP(A16,'11 - FINANCEIRO'!A:M,2,FALSE)</f>
        <v>20305</v>
      </c>
      <c r="C16" s="499" t="str">
        <f>VLOOKUP(A16,'11 - FINANCEIRO'!A:M,3,FALSE)</f>
        <v>Placa de obra nas dimensões de 2.0 x 4.0 m, padrão DER</v>
      </c>
      <c r="D16" s="500">
        <f>VLOOKUP(A16,'11 - FINANCEIRO'!A:M,10,FALSE)</f>
        <v>0</v>
      </c>
      <c r="E16" s="498" t="str">
        <f>VLOOKUP(A16,'11 - FINANCEIRO'!A:M,4,FALSE)</f>
        <v>m2</v>
      </c>
      <c r="F16" s="494" t="str">
        <f t="shared" si="0"/>
        <v>1.1</v>
      </c>
      <c r="G16" s="495" t="str">
        <f>IF(D16&gt;0,"POSITIVO",IF(D16=0,"NULO",IF(D16&lt;0,"NEGATIVO")))</f>
        <v>NULO</v>
      </c>
      <c r="H16" s="495">
        <f>IF(G16="NULO",0,1)</f>
        <v>0</v>
      </c>
      <c r="J16" s="501"/>
      <c r="K16" s="501"/>
      <c r="L16" s="501"/>
      <c r="M16" s="501"/>
      <c r="N16" s="501"/>
      <c r="O16" s="501"/>
      <c r="P16" s="501"/>
      <c r="Q16" s="501"/>
      <c r="R16" s="501"/>
      <c r="S16" s="501"/>
      <c r="T16" s="501"/>
      <c r="U16" s="501"/>
      <c r="V16" s="501"/>
      <c r="W16" s="501"/>
      <c r="X16" s="501"/>
      <c r="Y16" s="501"/>
      <c r="Z16" s="501"/>
      <c r="AA16" s="501"/>
      <c r="AB16" s="501"/>
      <c r="AC16" s="501"/>
      <c r="AD16" s="501"/>
      <c r="AE16" s="501"/>
      <c r="AF16" s="501"/>
      <c r="AG16" s="501"/>
      <c r="AH16" s="501"/>
      <c r="AI16" s="501"/>
      <c r="AJ16" s="501"/>
      <c r="AK16" s="501"/>
      <c r="AL16" s="501"/>
      <c r="AM16" s="501"/>
      <c r="AN16" s="501"/>
      <c r="AO16" s="501"/>
      <c r="AP16" s="501"/>
      <c r="AQ16" s="501"/>
      <c r="AR16" s="501"/>
      <c r="AS16" s="501"/>
      <c r="AT16" s="501"/>
      <c r="AU16" s="501"/>
      <c r="AV16" s="501"/>
      <c r="AW16" s="501"/>
      <c r="AX16" s="501"/>
      <c r="AY16" s="501"/>
      <c r="AZ16" s="501"/>
      <c r="BA16" s="501"/>
      <c r="BB16" s="501"/>
      <c r="BC16" s="501"/>
      <c r="BD16" s="501"/>
      <c r="BE16" s="501"/>
      <c r="BF16" s="501"/>
      <c r="BG16" s="501"/>
      <c r="BH16" s="501"/>
      <c r="BI16" s="501"/>
      <c r="BJ16" s="501"/>
      <c r="BK16" s="501"/>
      <c r="BL16" s="501"/>
      <c r="BM16" s="501"/>
      <c r="BN16" s="501"/>
      <c r="BO16" s="501"/>
      <c r="BP16" s="501"/>
      <c r="BQ16" s="501"/>
      <c r="BR16" s="501"/>
      <c r="BS16" s="501"/>
      <c r="BT16" s="501"/>
      <c r="BU16" s="501"/>
      <c r="BV16" s="501"/>
      <c r="BW16" s="501"/>
      <c r="BX16" s="501"/>
      <c r="BY16" s="501"/>
      <c r="BZ16" s="501"/>
      <c r="CA16" s="501"/>
      <c r="CB16" s="501"/>
      <c r="CC16" s="501"/>
      <c r="CD16" s="501"/>
      <c r="CE16" s="501"/>
      <c r="CF16" s="501"/>
      <c r="CG16" s="501"/>
      <c r="CH16" s="501"/>
      <c r="CI16" s="501"/>
      <c r="CJ16" s="501"/>
      <c r="CK16" s="501"/>
      <c r="CL16" s="501"/>
      <c r="CM16" s="501"/>
      <c r="CN16" s="501"/>
      <c r="CO16" s="501"/>
      <c r="CP16" s="501"/>
      <c r="CQ16" s="501"/>
      <c r="CR16" s="501"/>
      <c r="CS16" s="501"/>
      <c r="CT16" s="501"/>
      <c r="CU16" s="501"/>
      <c r="CV16" s="501"/>
      <c r="CW16" s="501"/>
      <c r="CX16" s="501"/>
      <c r="CY16" s="501"/>
      <c r="CZ16" s="501"/>
      <c r="DA16" s="501"/>
      <c r="DB16" s="501"/>
      <c r="DC16" s="501"/>
      <c r="DD16" s="501"/>
      <c r="DE16" s="501"/>
      <c r="DF16" s="501"/>
      <c r="DG16" s="501"/>
      <c r="DH16" s="501"/>
      <c r="DI16" s="501"/>
      <c r="DJ16" s="501"/>
      <c r="DK16" s="501"/>
      <c r="DL16" s="501"/>
      <c r="DM16" s="501"/>
      <c r="DN16" s="501"/>
      <c r="DO16" s="501"/>
      <c r="DP16" s="501"/>
      <c r="DQ16" s="501"/>
      <c r="DR16" s="501"/>
      <c r="DS16" s="501"/>
      <c r="DT16" s="501"/>
      <c r="DU16" s="501"/>
      <c r="DV16" s="501"/>
      <c r="DW16" s="501"/>
      <c r="DX16" s="501"/>
      <c r="DY16" s="501"/>
      <c r="DZ16" s="501"/>
      <c r="EA16" s="501"/>
      <c r="EB16" s="501"/>
      <c r="EC16" s="501"/>
      <c r="ED16" s="501"/>
      <c r="EE16" s="501"/>
      <c r="EF16" s="501"/>
      <c r="EG16" s="501"/>
      <c r="EH16" s="501"/>
      <c r="EI16" s="501"/>
      <c r="EJ16" s="501"/>
      <c r="EK16" s="501"/>
      <c r="EL16" s="501"/>
      <c r="EM16" s="501"/>
      <c r="EN16" s="501"/>
      <c r="EO16" s="501"/>
      <c r="EP16" s="501"/>
      <c r="EQ16" s="501"/>
      <c r="ER16" s="501"/>
      <c r="ES16" s="501"/>
      <c r="ET16" s="501"/>
      <c r="EU16" s="501"/>
      <c r="EV16" s="501"/>
      <c r="EW16" s="501"/>
      <c r="EX16" s="501"/>
      <c r="EY16" s="501"/>
      <c r="EZ16" s="501"/>
      <c r="FA16" s="501"/>
      <c r="FB16" s="501"/>
      <c r="FC16" s="501"/>
      <c r="FD16" s="501"/>
      <c r="FE16" s="501"/>
      <c r="FF16" s="501"/>
      <c r="FG16" s="501"/>
      <c r="FH16" s="501"/>
      <c r="FI16" s="501"/>
      <c r="FJ16" s="501"/>
      <c r="FK16" s="501"/>
      <c r="FL16" s="501"/>
      <c r="FM16" s="501"/>
      <c r="FN16" s="501"/>
      <c r="FO16" s="501"/>
      <c r="FP16" s="501"/>
      <c r="FQ16" s="501"/>
      <c r="FR16" s="501"/>
      <c r="FS16" s="501"/>
      <c r="FT16" s="501"/>
      <c r="FU16" s="501"/>
      <c r="FV16" s="501"/>
      <c r="FW16" s="501"/>
      <c r="FX16" s="501"/>
      <c r="FY16" s="501"/>
      <c r="FZ16" s="501"/>
      <c r="GA16" s="501"/>
    </row>
    <row r="17" spans="1:183" s="496" customFormat="1" ht="25.5" x14ac:dyDescent="0.3">
      <c r="A17" s="490" t="s">
        <v>10</v>
      </c>
      <c r="B17" s="498" t="str">
        <f>VLOOKUP(A17,'11 - FINANCEIRO'!A:M,2,FALSE)</f>
        <v>CPU-4</v>
      </c>
      <c r="C17" s="499" t="str">
        <f>VLOOKUP(A17,'11 - FINANCEIRO'!A:M,3,FALSE)</f>
        <v>Limpeza manual e com jato de alta pressão, inclusive remoção, carga, transporte e descarga dos resíduos em área licenciada</v>
      </c>
      <c r="D17" s="500">
        <f>VLOOKUP(A17,'11 - FINANCEIRO'!A:M,10,FALSE)</f>
        <v>11519.320000000002</v>
      </c>
      <c r="E17" s="498" t="str">
        <f>VLOOKUP(A17,'11 - FINANCEIRO'!A:M,4,FALSE)</f>
        <v>m2</v>
      </c>
      <c r="F17" s="494" t="str">
        <f t="shared" si="0"/>
        <v>1.2</v>
      </c>
      <c r="G17" s="495" t="str">
        <f t="shared" ref="G17:G80" si="1">IF(D17&gt;0,"POSITIVO",IF(D17=0,"NULO",IF(D17&lt;0,"NEGATIVO")))</f>
        <v>POSITIVO</v>
      </c>
      <c r="H17" s="495">
        <f t="shared" ref="H17:H70" si="2">IF(G17="NULO",0,1)</f>
        <v>1</v>
      </c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1"/>
      <c r="AA17" s="501"/>
      <c r="AB17" s="501"/>
      <c r="AC17" s="501"/>
      <c r="AD17" s="501"/>
      <c r="AE17" s="501"/>
      <c r="AF17" s="501"/>
      <c r="AG17" s="501"/>
      <c r="AH17" s="501"/>
      <c r="AI17" s="501"/>
      <c r="AJ17" s="501"/>
      <c r="AK17" s="501"/>
      <c r="AL17" s="501"/>
      <c r="AM17" s="501"/>
      <c r="AN17" s="501"/>
      <c r="AO17" s="501"/>
      <c r="AP17" s="501"/>
      <c r="AQ17" s="501"/>
      <c r="AR17" s="501"/>
      <c r="AS17" s="501"/>
      <c r="AT17" s="501"/>
      <c r="AU17" s="501"/>
      <c r="AV17" s="501"/>
      <c r="AW17" s="501"/>
      <c r="AX17" s="501"/>
      <c r="AY17" s="501"/>
      <c r="AZ17" s="501"/>
      <c r="BA17" s="501"/>
      <c r="BB17" s="501"/>
      <c r="BC17" s="501"/>
      <c r="BD17" s="501"/>
      <c r="BE17" s="501"/>
      <c r="BF17" s="501"/>
      <c r="BG17" s="501"/>
      <c r="BH17" s="501"/>
      <c r="BI17" s="501"/>
      <c r="BJ17" s="501"/>
      <c r="BK17" s="501"/>
      <c r="BL17" s="501"/>
      <c r="BM17" s="501"/>
      <c r="BN17" s="501"/>
      <c r="BO17" s="501"/>
      <c r="BP17" s="501"/>
      <c r="BQ17" s="501"/>
      <c r="BR17" s="501"/>
      <c r="BS17" s="501"/>
      <c r="BT17" s="501"/>
      <c r="BU17" s="501"/>
      <c r="BV17" s="501"/>
      <c r="BW17" s="501"/>
      <c r="BX17" s="501"/>
      <c r="BY17" s="501"/>
      <c r="BZ17" s="501"/>
      <c r="CA17" s="501"/>
      <c r="CB17" s="501"/>
      <c r="CC17" s="501"/>
      <c r="CD17" s="501"/>
      <c r="CE17" s="501"/>
      <c r="CF17" s="501"/>
      <c r="CG17" s="501"/>
      <c r="CH17" s="501"/>
      <c r="CI17" s="501"/>
      <c r="CJ17" s="501"/>
      <c r="CK17" s="501"/>
      <c r="CL17" s="501"/>
      <c r="CM17" s="501"/>
      <c r="CN17" s="501"/>
      <c r="CO17" s="501"/>
      <c r="CP17" s="501"/>
      <c r="CQ17" s="501"/>
      <c r="CR17" s="501"/>
      <c r="CS17" s="501"/>
      <c r="CT17" s="501"/>
      <c r="CU17" s="501"/>
      <c r="CV17" s="501"/>
      <c r="CW17" s="501"/>
      <c r="CX17" s="501"/>
      <c r="CY17" s="501"/>
      <c r="CZ17" s="501"/>
      <c r="DA17" s="501"/>
      <c r="DB17" s="501"/>
      <c r="DC17" s="501"/>
      <c r="DD17" s="501"/>
      <c r="DE17" s="501"/>
      <c r="DF17" s="501"/>
      <c r="DG17" s="501"/>
      <c r="DH17" s="501"/>
      <c r="DI17" s="501"/>
      <c r="DJ17" s="501"/>
      <c r="DK17" s="501"/>
      <c r="DL17" s="501"/>
      <c r="DM17" s="501"/>
      <c r="DN17" s="501"/>
      <c r="DO17" s="501"/>
      <c r="DP17" s="501"/>
      <c r="DQ17" s="501"/>
      <c r="DR17" s="501"/>
      <c r="DS17" s="501"/>
      <c r="DT17" s="501"/>
      <c r="DU17" s="501"/>
      <c r="DV17" s="501"/>
      <c r="DW17" s="501"/>
      <c r="DX17" s="501"/>
      <c r="DY17" s="501"/>
      <c r="DZ17" s="501"/>
      <c r="EA17" s="501"/>
      <c r="EB17" s="501"/>
      <c r="EC17" s="501"/>
      <c r="ED17" s="501"/>
      <c r="EE17" s="501"/>
      <c r="EF17" s="501"/>
      <c r="EG17" s="501"/>
      <c r="EH17" s="501"/>
      <c r="EI17" s="501"/>
      <c r="EJ17" s="501"/>
      <c r="EK17" s="501"/>
      <c r="EL17" s="501"/>
      <c r="EM17" s="501"/>
      <c r="EN17" s="501"/>
      <c r="EO17" s="501"/>
      <c r="EP17" s="501"/>
      <c r="EQ17" s="501"/>
      <c r="ER17" s="501"/>
      <c r="ES17" s="501"/>
      <c r="ET17" s="501"/>
      <c r="EU17" s="501"/>
      <c r="EV17" s="501"/>
      <c r="EW17" s="501"/>
      <c r="EX17" s="501"/>
      <c r="EY17" s="501"/>
      <c r="EZ17" s="501"/>
      <c r="FA17" s="501"/>
      <c r="FB17" s="501"/>
      <c r="FC17" s="501"/>
      <c r="FD17" s="501"/>
      <c r="FE17" s="501"/>
      <c r="FF17" s="501"/>
      <c r="FG17" s="501"/>
      <c r="FH17" s="501"/>
      <c r="FI17" s="501"/>
      <c r="FJ17" s="501"/>
      <c r="FK17" s="501"/>
      <c r="FL17" s="501"/>
      <c r="FM17" s="501"/>
      <c r="FN17" s="501"/>
      <c r="FO17" s="501"/>
      <c r="FP17" s="501"/>
      <c r="FQ17" s="501"/>
      <c r="FR17" s="501"/>
      <c r="FS17" s="501"/>
      <c r="FT17" s="501"/>
      <c r="FU17" s="501"/>
      <c r="FV17" s="501"/>
      <c r="FW17" s="501"/>
      <c r="FX17" s="501"/>
      <c r="FY17" s="501"/>
      <c r="FZ17" s="501"/>
      <c r="GA17" s="501"/>
    </row>
    <row r="18" spans="1:183" s="496" customFormat="1" ht="17.25" hidden="1" customHeight="1" x14ac:dyDescent="0.3">
      <c r="A18" s="490" t="s">
        <v>53</v>
      </c>
      <c r="B18" s="498" t="str">
        <f>VLOOKUP(A18,'11 - FINANCEIRO'!A:M,2,FALSE)</f>
        <v>CPU-5</v>
      </c>
      <c r="C18" s="499" t="str">
        <f>VLOOKUP(A18,'11 - FINANCEIRO'!A:M,3,FALSE)</f>
        <v>Nivelamento de poço de visita, inclusive retirada, reassentamento do tampão, fôrma e materiais</v>
      </c>
      <c r="D18" s="500">
        <f>VLOOKUP(A18,'11 - FINANCEIRO'!A:M,10,FALSE)</f>
        <v>0</v>
      </c>
      <c r="E18" s="498" t="str">
        <f>VLOOKUP(A18,'11 - FINANCEIRO'!A:M,4,FALSE)</f>
        <v>und</v>
      </c>
      <c r="F18" s="494" t="str">
        <f t="shared" si="0"/>
        <v>1.3</v>
      </c>
      <c r="G18" s="495" t="str">
        <f t="shared" si="1"/>
        <v>NULO</v>
      </c>
      <c r="H18" s="495">
        <f t="shared" si="2"/>
        <v>0</v>
      </c>
      <c r="J18" s="501"/>
      <c r="K18" s="501"/>
      <c r="L18" s="501"/>
      <c r="M18" s="501"/>
      <c r="N18" s="501"/>
      <c r="O18" s="501"/>
      <c r="P18" s="501"/>
      <c r="Q18" s="501"/>
      <c r="R18" s="501"/>
      <c r="S18" s="501"/>
      <c r="T18" s="501"/>
      <c r="U18" s="501"/>
      <c r="V18" s="501"/>
      <c r="W18" s="501"/>
      <c r="X18" s="501"/>
      <c r="Y18" s="501"/>
      <c r="Z18" s="501"/>
      <c r="AA18" s="501"/>
      <c r="AB18" s="501"/>
      <c r="AC18" s="501"/>
      <c r="AD18" s="501"/>
      <c r="AE18" s="501"/>
      <c r="AF18" s="501"/>
      <c r="AG18" s="501"/>
      <c r="AH18" s="501"/>
      <c r="AI18" s="501"/>
      <c r="AJ18" s="501"/>
      <c r="AK18" s="501"/>
      <c r="AL18" s="501"/>
      <c r="AM18" s="501"/>
      <c r="AN18" s="501"/>
      <c r="AO18" s="501"/>
      <c r="AP18" s="501"/>
      <c r="AQ18" s="501"/>
      <c r="AR18" s="501"/>
      <c r="AS18" s="501"/>
      <c r="AT18" s="501"/>
      <c r="AU18" s="501"/>
      <c r="AV18" s="501"/>
      <c r="AW18" s="501"/>
      <c r="AX18" s="501"/>
      <c r="AY18" s="501"/>
      <c r="AZ18" s="501"/>
      <c r="BA18" s="501"/>
      <c r="BB18" s="501"/>
      <c r="BC18" s="501"/>
      <c r="BD18" s="501"/>
      <c r="BE18" s="501"/>
      <c r="BF18" s="501"/>
      <c r="BG18" s="501"/>
      <c r="BH18" s="501"/>
      <c r="BI18" s="501"/>
      <c r="BJ18" s="501"/>
      <c r="BK18" s="501"/>
      <c r="BL18" s="501"/>
      <c r="BM18" s="501"/>
      <c r="BN18" s="501"/>
      <c r="BO18" s="501"/>
      <c r="BP18" s="501"/>
      <c r="BQ18" s="501"/>
      <c r="BR18" s="501"/>
      <c r="BS18" s="501"/>
      <c r="BT18" s="501"/>
      <c r="BU18" s="501"/>
      <c r="BV18" s="501"/>
      <c r="BW18" s="501"/>
      <c r="BX18" s="501"/>
      <c r="BY18" s="501"/>
      <c r="BZ18" s="501"/>
      <c r="CA18" s="501"/>
      <c r="CB18" s="501"/>
      <c r="CC18" s="501"/>
      <c r="CD18" s="501"/>
      <c r="CE18" s="501"/>
      <c r="CF18" s="501"/>
      <c r="CG18" s="501"/>
      <c r="CH18" s="501"/>
      <c r="CI18" s="501"/>
      <c r="CJ18" s="501"/>
      <c r="CK18" s="501"/>
      <c r="CL18" s="501"/>
      <c r="CM18" s="501"/>
      <c r="CN18" s="501"/>
      <c r="CO18" s="501"/>
      <c r="CP18" s="501"/>
      <c r="CQ18" s="501"/>
      <c r="CR18" s="501"/>
      <c r="CS18" s="501"/>
      <c r="CT18" s="501"/>
      <c r="CU18" s="501"/>
      <c r="CV18" s="501"/>
      <c r="CW18" s="501"/>
      <c r="CX18" s="501"/>
      <c r="CY18" s="501"/>
      <c r="CZ18" s="501"/>
      <c r="DA18" s="501"/>
      <c r="DB18" s="501"/>
      <c r="DC18" s="501"/>
      <c r="DD18" s="501"/>
      <c r="DE18" s="501"/>
      <c r="DF18" s="501"/>
      <c r="DG18" s="501"/>
      <c r="DH18" s="501"/>
      <c r="DI18" s="501"/>
      <c r="DJ18" s="501"/>
      <c r="DK18" s="501"/>
      <c r="DL18" s="501"/>
      <c r="DM18" s="501"/>
      <c r="DN18" s="501"/>
      <c r="DO18" s="501"/>
      <c r="DP18" s="501"/>
      <c r="DQ18" s="501"/>
      <c r="DR18" s="501"/>
      <c r="DS18" s="501"/>
      <c r="DT18" s="501"/>
      <c r="DU18" s="501"/>
      <c r="DV18" s="501"/>
      <c r="DW18" s="501"/>
      <c r="DX18" s="501"/>
      <c r="DY18" s="501"/>
      <c r="DZ18" s="501"/>
      <c r="EA18" s="501"/>
      <c r="EB18" s="501"/>
      <c r="EC18" s="501"/>
      <c r="ED18" s="501"/>
      <c r="EE18" s="501"/>
      <c r="EF18" s="501"/>
      <c r="EG18" s="501"/>
      <c r="EH18" s="501"/>
      <c r="EI18" s="501"/>
      <c r="EJ18" s="501"/>
      <c r="EK18" s="501"/>
      <c r="EL18" s="501"/>
      <c r="EM18" s="501"/>
      <c r="EN18" s="501"/>
      <c r="EO18" s="501"/>
      <c r="EP18" s="501"/>
      <c r="EQ18" s="501"/>
      <c r="ER18" s="501"/>
      <c r="ES18" s="501"/>
      <c r="ET18" s="501"/>
      <c r="EU18" s="501"/>
      <c r="EV18" s="501"/>
      <c r="EW18" s="501"/>
      <c r="EX18" s="501"/>
      <c r="EY18" s="501"/>
      <c r="EZ18" s="501"/>
      <c r="FA18" s="501"/>
      <c r="FB18" s="501"/>
      <c r="FC18" s="501"/>
      <c r="FD18" s="501"/>
      <c r="FE18" s="501"/>
      <c r="FF18" s="501"/>
      <c r="FG18" s="501"/>
      <c r="FH18" s="501"/>
      <c r="FI18" s="501"/>
      <c r="FJ18" s="501"/>
      <c r="FK18" s="501"/>
      <c r="FL18" s="501"/>
      <c r="FM18" s="501"/>
      <c r="FN18" s="501"/>
      <c r="FO18" s="501"/>
      <c r="FP18" s="501"/>
      <c r="FQ18" s="501"/>
      <c r="FR18" s="501"/>
      <c r="FS18" s="501"/>
      <c r="FT18" s="501"/>
      <c r="FU18" s="501"/>
      <c r="FV18" s="501"/>
      <c r="FW18" s="501"/>
      <c r="FX18" s="501"/>
      <c r="FY18" s="501"/>
      <c r="FZ18" s="501"/>
      <c r="GA18" s="501"/>
    </row>
    <row r="19" spans="1:183" s="496" customFormat="1" ht="24" hidden="1" customHeight="1" x14ac:dyDescent="0.3">
      <c r="A19" s="490" t="s">
        <v>54</v>
      </c>
      <c r="B19" s="498" t="str">
        <f>VLOOKUP(A19,'11 - FINANCEIRO'!A:M,2,FALSE)</f>
        <v>CPU-6</v>
      </c>
      <c r="C19" s="499" t="str">
        <f>VLOOKUP(A19,'11 - FINANCEIRO'!A:M,3,FALSE)</f>
        <v>Nivelamento de bocas de lobo, inclusive retirada, reassentamento e materiais</v>
      </c>
      <c r="D19" s="500">
        <f>VLOOKUP(A19,'11 - FINANCEIRO'!A:M,10,FALSE)</f>
        <v>0</v>
      </c>
      <c r="E19" s="498" t="str">
        <f>VLOOKUP(A19,'11 - FINANCEIRO'!A:M,4,FALSE)</f>
        <v>und</v>
      </c>
      <c r="F19" s="494" t="str">
        <f t="shared" si="0"/>
        <v>1.4</v>
      </c>
      <c r="G19" s="495" t="str">
        <f t="shared" si="1"/>
        <v>NULO</v>
      </c>
      <c r="H19" s="495">
        <f t="shared" si="2"/>
        <v>0</v>
      </c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1"/>
      <c r="AA19" s="501"/>
      <c r="AB19" s="501"/>
      <c r="AC19" s="501"/>
      <c r="AD19" s="501"/>
      <c r="AE19" s="501"/>
      <c r="AF19" s="501"/>
      <c r="AG19" s="501"/>
      <c r="AH19" s="501"/>
      <c r="AI19" s="501"/>
      <c r="AJ19" s="501"/>
      <c r="AK19" s="501"/>
      <c r="AL19" s="501"/>
      <c r="AM19" s="501"/>
      <c r="AN19" s="501"/>
      <c r="AO19" s="501"/>
      <c r="AP19" s="501"/>
      <c r="AQ19" s="501"/>
      <c r="AR19" s="501"/>
      <c r="AS19" s="501"/>
      <c r="AT19" s="501"/>
      <c r="AU19" s="501"/>
      <c r="AV19" s="501"/>
      <c r="AW19" s="501"/>
      <c r="AX19" s="501"/>
      <c r="AY19" s="501"/>
      <c r="AZ19" s="501"/>
      <c r="BA19" s="501"/>
      <c r="BB19" s="501"/>
      <c r="BC19" s="501"/>
      <c r="BD19" s="501"/>
      <c r="BE19" s="501"/>
      <c r="BF19" s="501"/>
      <c r="BG19" s="501"/>
      <c r="BH19" s="501"/>
      <c r="BI19" s="501"/>
      <c r="BJ19" s="501"/>
      <c r="BK19" s="501"/>
      <c r="BL19" s="501"/>
      <c r="BM19" s="501"/>
      <c r="BN19" s="501"/>
      <c r="BO19" s="501"/>
      <c r="BP19" s="501"/>
      <c r="BQ19" s="501"/>
      <c r="BR19" s="501"/>
      <c r="BS19" s="501"/>
      <c r="BT19" s="501"/>
      <c r="BU19" s="501"/>
      <c r="BV19" s="501"/>
      <c r="BW19" s="501"/>
      <c r="BX19" s="501"/>
      <c r="BY19" s="501"/>
      <c r="BZ19" s="501"/>
      <c r="CA19" s="501"/>
      <c r="CB19" s="501"/>
      <c r="CC19" s="501"/>
      <c r="CD19" s="501"/>
      <c r="CE19" s="501"/>
      <c r="CF19" s="501"/>
      <c r="CG19" s="501"/>
      <c r="CH19" s="501"/>
      <c r="CI19" s="501"/>
      <c r="CJ19" s="501"/>
      <c r="CK19" s="501"/>
      <c r="CL19" s="501"/>
      <c r="CM19" s="501"/>
      <c r="CN19" s="501"/>
      <c r="CO19" s="501"/>
      <c r="CP19" s="501"/>
      <c r="CQ19" s="501"/>
      <c r="CR19" s="501"/>
      <c r="CS19" s="501"/>
      <c r="CT19" s="501"/>
      <c r="CU19" s="501"/>
      <c r="CV19" s="501"/>
      <c r="CW19" s="501"/>
      <c r="CX19" s="501"/>
      <c r="CY19" s="501"/>
      <c r="CZ19" s="501"/>
      <c r="DA19" s="501"/>
      <c r="DB19" s="501"/>
      <c r="DC19" s="501"/>
      <c r="DD19" s="501"/>
      <c r="DE19" s="501"/>
      <c r="DF19" s="501"/>
      <c r="DG19" s="501"/>
      <c r="DH19" s="501"/>
      <c r="DI19" s="501"/>
      <c r="DJ19" s="501"/>
      <c r="DK19" s="501"/>
      <c r="DL19" s="501"/>
      <c r="DM19" s="501"/>
      <c r="DN19" s="501"/>
      <c r="DO19" s="501"/>
      <c r="DP19" s="501"/>
      <c r="DQ19" s="501"/>
      <c r="DR19" s="501"/>
      <c r="DS19" s="501"/>
      <c r="DT19" s="501"/>
      <c r="DU19" s="501"/>
      <c r="DV19" s="501"/>
      <c r="DW19" s="501"/>
      <c r="DX19" s="501"/>
      <c r="DY19" s="501"/>
      <c r="DZ19" s="501"/>
      <c r="EA19" s="501"/>
      <c r="EB19" s="501"/>
      <c r="EC19" s="501"/>
      <c r="ED19" s="501"/>
      <c r="EE19" s="501"/>
      <c r="EF19" s="501"/>
      <c r="EG19" s="501"/>
      <c r="EH19" s="501"/>
      <c r="EI19" s="501"/>
      <c r="EJ19" s="501"/>
      <c r="EK19" s="501"/>
      <c r="EL19" s="501"/>
      <c r="EM19" s="501"/>
      <c r="EN19" s="501"/>
      <c r="EO19" s="501"/>
      <c r="EP19" s="501"/>
      <c r="EQ19" s="501"/>
      <c r="ER19" s="501"/>
      <c r="ES19" s="501"/>
      <c r="ET19" s="501"/>
      <c r="EU19" s="501"/>
      <c r="EV19" s="501"/>
      <c r="EW19" s="501"/>
      <c r="EX19" s="501"/>
      <c r="EY19" s="501"/>
      <c r="EZ19" s="501"/>
      <c r="FA19" s="501"/>
      <c r="FB19" s="501"/>
      <c r="FC19" s="501"/>
      <c r="FD19" s="501"/>
      <c r="FE19" s="501"/>
      <c r="FF19" s="501"/>
      <c r="FG19" s="501"/>
      <c r="FH19" s="501"/>
      <c r="FI19" s="501"/>
      <c r="FJ19" s="501"/>
      <c r="FK19" s="501"/>
      <c r="FL19" s="501"/>
      <c r="FM19" s="501"/>
      <c r="FN19" s="501"/>
      <c r="FO19" s="501"/>
      <c r="FP19" s="501"/>
      <c r="FQ19" s="501"/>
      <c r="FR19" s="501"/>
      <c r="FS19" s="501"/>
      <c r="FT19" s="501"/>
      <c r="FU19" s="501"/>
      <c r="FV19" s="501"/>
      <c r="FW19" s="501"/>
      <c r="FX19" s="501"/>
      <c r="FY19" s="501"/>
      <c r="FZ19" s="501"/>
      <c r="GA19" s="501"/>
    </row>
    <row r="20" spans="1:183" s="496" customFormat="1" hidden="1" x14ac:dyDescent="0.3">
      <c r="A20" s="490" t="s">
        <v>55</v>
      </c>
      <c r="B20" s="498" t="str">
        <f>VLOOKUP(A20,'11 - FINANCEIRO'!A:M,2,FALSE)</f>
        <v>CPU-7</v>
      </c>
      <c r="C20" s="499" t="str">
        <f>VLOOKUP(A20,'11 - FINANCEIRO'!A:M,3,FALSE)</f>
        <v>Nivelamento de grelhas, inclusive retirada, reassentamento e materiais</v>
      </c>
      <c r="D20" s="500">
        <f>VLOOKUP(A20,'11 - FINANCEIRO'!A:M,10,FALSE)</f>
        <v>0</v>
      </c>
      <c r="E20" s="498" t="str">
        <f>VLOOKUP(A20,'11 - FINANCEIRO'!A:M,4,FALSE)</f>
        <v>und</v>
      </c>
      <c r="F20" s="494" t="str">
        <f t="shared" si="0"/>
        <v>1.5</v>
      </c>
      <c r="G20" s="495" t="str">
        <f t="shared" si="1"/>
        <v>NULO</v>
      </c>
      <c r="H20" s="495">
        <f t="shared" si="2"/>
        <v>0</v>
      </c>
      <c r="J20" s="501"/>
      <c r="K20" s="501"/>
      <c r="L20" s="501"/>
      <c r="M20" s="501"/>
      <c r="N20" s="501"/>
      <c r="O20" s="501"/>
      <c r="P20" s="501"/>
      <c r="Q20" s="501"/>
      <c r="R20" s="501"/>
      <c r="S20" s="501"/>
      <c r="T20" s="501"/>
      <c r="U20" s="501"/>
      <c r="V20" s="501"/>
      <c r="W20" s="501"/>
      <c r="X20" s="501"/>
      <c r="Y20" s="501"/>
      <c r="Z20" s="501"/>
      <c r="AA20" s="501"/>
      <c r="AB20" s="501"/>
      <c r="AC20" s="501"/>
      <c r="AD20" s="501"/>
      <c r="AE20" s="501"/>
      <c r="AF20" s="501"/>
      <c r="AG20" s="501"/>
      <c r="AH20" s="501"/>
      <c r="AI20" s="501"/>
      <c r="AJ20" s="501"/>
      <c r="AK20" s="501"/>
      <c r="AL20" s="501"/>
      <c r="AM20" s="501"/>
      <c r="AN20" s="501"/>
      <c r="AO20" s="501"/>
      <c r="AP20" s="501"/>
      <c r="AQ20" s="501"/>
      <c r="AR20" s="501"/>
      <c r="AS20" s="501"/>
      <c r="AT20" s="501"/>
      <c r="AU20" s="501"/>
      <c r="AV20" s="501"/>
      <c r="AW20" s="501"/>
      <c r="AX20" s="501"/>
      <c r="AY20" s="501"/>
      <c r="AZ20" s="501"/>
      <c r="BA20" s="501"/>
      <c r="BB20" s="501"/>
      <c r="BC20" s="501"/>
      <c r="BD20" s="501"/>
      <c r="BE20" s="501"/>
      <c r="BF20" s="501"/>
      <c r="BG20" s="501"/>
      <c r="BH20" s="501"/>
      <c r="BI20" s="501"/>
      <c r="BJ20" s="501"/>
      <c r="BK20" s="501"/>
      <c r="BL20" s="501"/>
      <c r="BM20" s="501"/>
      <c r="BN20" s="501"/>
      <c r="BO20" s="501"/>
      <c r="BP20" s="501"/>
      <c r="BQ20" s="501"/>
      <c r="BR20" s="501"/>
      <c r="BS20" s="501"/>
      <c r="BT20" s="501"/>
      <c r="BU20" s="501"/>
      <c r="BV20" s="501"/>
      <c r="BW20" s="501"/>
      <c r="BX20" s="501"/>
      <c r="BY20" s="501"/>
      <c r="BZ20" s="501"/>
      <c r="CA20" s="501"/>
      <c r="CB20" s="501"/>
      <c r="CC20" s="501"/>
      <c r="CD20" s="501"/>
      <c r="CE20" s="501"/>
      <c r="CF20" s="501"/>
      <c r="CG20" s="501"/>
      <c r="CH20" s="501"/>
      <c r="CI20" s="501"/>
      <c r="CJ20" s="501"/>
      <c r="CK20" s="501"/>
      <c r="CL20" s="501"/>
      <c r="CM20" s="501"/>
      <c r="CN20" s="501"/>
      <c r="CO20" s="501"/>
      <c r="CP20" s="501"/>
      <c r="CQ20" s="501"/>
      <c r="CR20" s="501"/>
      <c r="CS20" s="501"/>
      <c r="CT20" s="501"/>
      <c r="CU20" s="501"/>
      <c r="CV20" s="501"/>
      <c r="CW20" s="501"/>
      <c r="CX20" s="501"/>
      <c r="CY20" s="501"/>
      <c r="CZ20" s="501"/>
      <c r="DA20" s="501"/>
      <c r="DB20" s="501"/>
      <c r="DC20" s="501"/>
      <c r="DD20" s="501"/>
      <c r="DE20" s="501"/>
      <c r="DF20" s="501"/>
      <c r="DG20" s="501"/>
      <c r="DH20" s="501"/>
      <c r="DI20" s="501"/>
      <c r="DJ20" s="501"/>
      <c r="DK20" s="501"/>
      <c r="DL20" s="501"/>
      <c r="DM20" s="501"/>
      <c r="DN20" s="501"/>
      <c r="DO20" s="501"/>
      <c r="DP20" s="501"/>
      <c r="DQ20" s="501"/>
      <c r="DR20" s="501"/>
      <c r="DS20" s="501"/>
      <c r="DT20" s="501"/>
      <c r="DU20" s="501"/>
      <c r="DV20" s="501"/>
      <c r="DW20" s="501"/>
      <c r="DX20" s="501"/>
      <c r="DY20" s="501"/>
      <c r="DZ20" s="501"/>
      <c r="EA20" s="501"/>
      <c r="EB20" s="501"/>
      <c r="EC20" s="501"/>
      <c r="ED20" s="501"/>
      <c r="EE20" s="501"/>
      <c r="EF20" s="501"/>
      <c r="EG20" s="501"/>
      <c r="EH20" s="501"/>
      <c r="EI20" s="501"/>
      <c r="EJ20" s="501"/>
      <c r="EK20" s="501"/>
      <c r="EL20" s="501"/>
      <c r="EM20" s="501"/>
      <c r="EN20" s="501"/>
      <c r="EO20" s="501"/>
      <c r="EP20" s="501"/>
      <c r="EQ20" s="501"/>
      <c r="ER20" s="501"/>
      <c r="ES20" s="501"/>
      <c r="ET20" s="501"/>
      <c r="EU20" s="501"/>
      <c r="EV20" s="501"/>
      <c r="EW20" s="501"/>
      <c r="EX20" s="501"/>
      <c r="EY20" s="501"/>
      <c r="EZ20" s="501"/>
      <c r="FA20" s="501"/>
      <c r="FB20" s="501"/>
      <c r="FC20" s="501"/>
      <c r="FD20" s="501"/>
      <c r="FE20" s="501"/>
      <c r="FF20" s="501"/>
      <c r="FG20" s="501"/>
      <c r="FH20" s="501"/>
      <c r="FI20" s="501"/>
      <c r="FJ20" s="501"/>
      <c r="FK20" s="501"/>
      <c r="FL20" s="501"/>
      <c r="FM20" s="501"/>
      <c r="FN20" s="501"/>
      <c r="FO20" s="501"/>
      <c r="FP20" s="501"/>
      <c r="FQ20" s="501"/>
      <c r="FR20" s="501"/>
      <c r="FS20" s="501"/>
      <c r="FT20" s="501"/>
      <c r="FU20" s="501"/>
      <c r="FV20" s="501"/>
      <c r="FW20" s="501"/>
      <c r="FX20" s="501"/>
      <c r="FY20" s="501"/>
      <c r="FZ20" s="501"/>
      <c r="GA20" s="501"/>
    </row>
    <row r="21" spans="1:183" s="496" customFormat="1" x14ac:dyDescent="0.3">
      <c r="A21" s="502">
        <v>2</v>
      </c>
      <c r="B21" s="491" t="s">
        <v>209</v>
      </c>
      <c r="C21" s="492" t="str">
        <f>'[50]11 - FINANCEIRO'!B20</f>
        <v>Instalação de Canteiro</v>
      </c>
      <c r="D21" s="493"/>
      <c r="E21" s="491"/>
      <c r="F21" s="494">
        <f>A21</f>
        <v>2</v>
      </c>
      <c r="G21" s="495" t="str">
        <f t="shared" si="1"/>
        <v>NULO</v>
      </c>
      <c r="H21" s="495">
        <f>SUM(H22:H31)</f>
        <v>4</v>
      </c>
      <c r="J21" s="501"/>
      <c r="K21" s="501"/>
      <c r="L21" s="501"/>
      <c r="M21" s="501"/>
      <c r="N21" s="501"/>
      <c r="O21" s="501"/>
      <c r="P21" s="501"/>
      <c r="Q21" s="501"/>
      <c r="R21" s="501"/>
      <c r="S21" s="501"/>
      <c r="T21" s="501"/>
      <c r="U21" s="501"/>
      <c r="V21" s="501"/>
      <c r="W21" s="501"/>
      <c r="X21" s="501"/>
      <c r="Y21" s="501"/>
      <c r="Z21" s="501"/>
      <c r="AA21" s="501"/>
      <c r="AB21" s="501"/>
      <c r="AC21" s="501"/>
      <c r="AD21" s="501"/>
      <c r="AE21" s="501"/>
      <c r="AF21" s="501"/>
      <c r="AG21" s="501"/>
      <c r="AH21" s="501"/>
      <c r="AI21" s="501"/>
      <c r="AJ21" s="501"/>
      <c r="AK21" s="501"/>
      <c r="AL21" s="501"/>
      <c r="AM21" s="501"/>
      <c r="AN21" s="501"/>
      <c r="AO21" s="501"/>
      <c r="AP21" s="501"/>
      <c r="AQ21" s="501"/>
      <c r="AR21" s="501"/>
      <c r="AS21" s="501"/>
      <c r="AT21" s="501"/>
      <c r="AU21" s="501"/>
      <c r="AV21" s="501"/>
      <c r="AW21" s="501"/>
      <c r="AX21" s="501"/>
      <c r="AY21" s="501"/>
      <c r="AZ21" s="501"/>
      <c r="BA21" s="501"/>
      <c r="BB21" s="501"/>
      <c r="BC21" s="501"/>
      <c r="BD21" s="501"/>
      <c r="BE21" s="501"/>
      <c r="BF21" s="501"/>
      <c r="BG21" s="501"/>
      <c r="BH21" s="501"/>
      <c r="BI21" s="501"/>
      <c r="BJ21" s="501"/>
      <c r="BK21" s="501"/>
      <c r="BL21" s="501"/>
      <c r="BM21" s="501"/>
      <c r="BN21" s="501"/>
      <c r="BO21" s="501"/>
      <c r="BP21" s="501"/>
      <c r="BQ21" s="501"/>
      <c r="BR21" s="501"/>
      <c r="BS21" s="501"/>
      <c r="BT21" s="501"/>
      <c r="BU21" s="501"/>
      <c r="BV21" s="501"/>
      <c r="BW21" s="501"/>
      <c r="BX21" s="501"/>
      <c r="BY21" s="501"/>
      <c r="BZ21" s="501"/>
      <c r="CA21" s="501"/>
      <c r="CB21" s="501"/>
      <c r="CC21" s="501"/>
      <c r="CD21" s="501"/>
      <c r="CE21" s="501"/>
      <c r="CF21" s="501"/>
      <c r="CG21" s="501"/>
      <c r="CH21" s="501"/>
      <c r="CI21" s="501"/>
      <c r="CJ21" s="501"/>
      <c r="CK21" s="501"/>
      <c r="CL21" s="501"/>
      <c r="CM21" s="501"/>
      <c r="CN21" s="501"/>
      <c r="CO21" s="501"/>
      <c r="CP21" s="501"/>
      <c r="CQ21" s="501"/>
      <c r="CR21" s="501"/>
      <c r="CS21" s="501"/>
      <c r="CT21" s="501"/>
      <c r="CU21" s="501"/>
      <c r="CV21" s="501"/>
      <c r="CW21" s="501"/>
      <c r="CX21" s="501"/>
      <c r="CY21" s="501"/>
      <c r="CZ21" s="501"/>
      <c r="DA21" s="501"/>
      <c r="DB21" s="501"/>
      <c r="DC21" s="501"/>
      <c r="DD21" s="501"/>
      <c r="DE21" s="501"/>
      <c r="DF21" s="501"/>
      <c r="DG21" s="501"/>
      <c r="DH21" s="501"/>
      <c r="DI21" s="501"/>
      <c r="DJ21" s="501"/>
      <c r="DK21" s="501"/>
      <c r="DL21" s="501"/>
      <c r="DM21" s="501"/>
      <c r="DN21" s="501"/>
      <c r="DO21" s="501"/>
      <c r="DP21" s="501"/>
      <c r="DQ21" s="501"/>
      <c r="DR21" s="501"/>
      <c r="DS21" s="501"/>
      <c r="DT21" s="501"/>
      <c r="DU21" s="501"/>
      <c r="DV21" s="501"/>
      <c r="DW21" s="501"/>
      <c r="DX21" s="501"/>
      <c r="DY21" s="501"/>
      <c r="DZ21" s="501"/>
      <c r="EA21" s="501"/>
      <c r="EB21" s="501"/>
      <c r="EC21" s="501"/>
      <c r="ED21" s="501"/>
      <c r="EE21" s="501"/>
      <c r="EF21" s="501"/>
      <c r="EG21" s="501"/>
      <c r="EH21" s="501"/>
      <c r="EI21" s="501"/>
      <c r="EJ21" s="501"/>
      <c r="EK21" s="501"/>
      <c r="EL21" s="501"/>
      <c r="EM21" s="501"/>
      <c r="EN21" s="501"/>
      <c r="EO21" s="501"/>
      <c r="EP21" s="501"/>
      <c r="EQ21" s="501"/>
      <c r="ER21" s="501"/>
      <c r="ES21" s="501"/>
      <c r="ET21" s="501"/>
      <c r="EU21" s="501"/>
      <c r="EV21" s="501"/>
      <c r="EW21" s="501"/>
      <c r="EX21" s="501"/>
      <c r="EY21" s="501"/>
      <c r="EZ21" s="501"/>
      <c r="FA21" s="501"/>
      <c r="FB21" s="501"/>
      <c r="FC21" s="501"/>
      <c r="FD21" s="501"/>
      <c r="FE21" s="501"/>
      <c r="FF21" s="501"/>
      <c r="FG21" s="501"/>
      <c r="FH21" s="501"/>
      <c r="FI21" s="501"/>
      <c r="FJ21" s="501"/>
      <c r="FK21" s="501"/>
      <c r="FL21" s="501"/>
      <c r="FM21" s="501"/>
      <c r="FN21" s="501"/>
      <c r="FO21" s="501"/>
      <c r="FP21" s="501"/>
      <c r="FQ21" s="501"/>
      <c r="FR21" s="501"/>
      <c r="FS21" s="501"/>
      <c r="FT21" s="501"/>
      <c r="FU21" s="501"/>
      <c r="FV21" s="501"/>
      <c r="FW21" s="501"/>
      <c r="FX21" s="501"/>
      <c r="FY21" s="501"/>
      <c r="FZ21" s="501"/>
      <c r="GA21" s="501"/>
    </row>
    <row r="22" spans="1:183" s="496" customFormat="1" ht="38.25" x14ac:dyDescent="0.3">
      <c r="A22" s="502" t="s">
        <v>2</v>
      </c>
      <c r="B22" s="498">
        <f>VLOOKUP(A22,'11 - FINANCEIRO'!A:M,2,FALSE)</f>
        <v>20355</v>
      </c>
      <c r="C22" s="499" t="str">
        <f>VLOOKUP(A22,'11 - FINANCEIRO'!A:M,3,FALSE)</f>
        <v>Aluguel mensal container sanitário, incl porta, básc, 2 ptos luz, 1 pto aterram., 3vasos, 3lavatórios, calha mictório, 6 chuveiros (1 eletrico), torn.,registros, piso comp. Naval pintado, cert NR18 e laudo descontaminação</v>
      </c>
      <c r="D22" s="500">
        <f>VLOOKUP(A22,'11 - FINANCEIRO'!A:M,10,FALSE)</f>
        <v>1</v>
      </c>
      <c r="E22" s="498" t="str">
        <f>VLOOKUP(A22,'11 - FINANCEIRO'!A:M,4,FALSE)</f>
        <v>ms</v>
      </c>
      <c r="F22" s="494" t="str">
        <f t="shared" si="0"/>
        <v>2.1</v>
      </c>
      <c r="G22" s="495" t="str">
        <f t="shared" si="1"/>
        <v>POSITIVO</v>
      </c>
      <c r="H22" s="495">
        <f t="shared" si="2"/>
        <v>1</v>
      </c>
      <c r="J22" s="501"/>
      <c r="K22" s="501"/>
      <c r="L22" s="501"/>
      <c r="M22" s="501"/>
      <c r="N22" s="501"/>
      <c r="O22" s="501"/>
      <c r="P22" s="501"/>
      <c r="Q22" s="501"/>
      <c r="R22" s="501"/>
      <c r="S22" s="501"/>
      <c r="T22" s="501"/>
      <c r="U22" s="501"/>
      <c r="V22" s="501"/>
      <c r="W22" s="501"/>
      <c r="X22" s="501"/>
      <c r="Y22" s="501"/>
      <c r="Z22" s="501"/>
      <c r="AA22" s="501"/>
      <c r="AB22" s="501"/>
      <c r="AC22" s="501"/>
      <c r="AD22" s="501"/>
      <c r="AE22" s="501"/>
      <c r="AF22" s="501"/>
      <c r="AG22" s="501"/>
      <c r="AH22" s="501"/>
      <c r="AI22" s="501"/>
      <c r="AJ22" s="501"/>
      <c r="AK22" s="501"/>
      <c r="AL22" s="501"/>
      <c r="AM22" s="501"/>
      <c r="AN22" s="501"/>
      <c r="AO22" s="501"/>
      <c r="AP22" s="501"/>
      <c r="AQ22" s="501"/>
      <c r="AR22" s="501"/>
      <c r="AS22" s="501"/>
      <c r="AT22" s="501"/>
      <c r="AU22" s="501"/>
      <c r="AV22" s="501"/>
      <c r="AW22" s="501"/>
      <c r="AX22" s="501"/>
      <c r="AY22" s="501"/>
      <c r="AZ22" s="501"/>
      <c r="BA22" s="501"/>
      <c r="BB22" s="501"/>
      <c r="BC22" s="501"/>
      <c r="BD22" s="501"/>
      <c r="BE22" s="501"/>
      <c r="BF22" s="501"/>
      <c r="BG22" s="501"/>
      <c r="BH22" s="501"/>
      <c r="BI22" s="501"/>
      <c r="BJ22" s="501"/>
      <c r="BK22" s="501"/>
      <c r="BL22" s="501"/>
      <c r="BM22" s="501"/>
      <c r="BN22" s="501"/>
      <c r="BO22" s="501"/>
      <c r="BP22" s="501"/>
      <c r="BQ22" s="501"/>
      <c r="BR22" s="501"/>
      <c r="BS22" s="501"/>
      <c r="BT22" s="501"/>
      <c r="BU22" s="501"/>
      <c r="BV22" s="501"/>
      <c r="BW22" s="501"/>
      <c r="BX22" s="501"/>
      <c r="BY22" s="501"/>
      <c r="BZ22" s="501"/>
      <c r="CA22" s="501"/>
      <c r="CB22" s="501"/>
      <c r="CC22" s="501"/>
      <c r="CD22" s="501"/>
      <c r="CE22" s="501"/>
      <c r="CF22" s="501"/>
      <c r="CG22" s="501"/>
      <c r="CH22" s="501"/>
      <c r="CI22" s="501"/>
      <c r="CJ22" s="501"/>
      <c r="CK22" s="501"/>
      <c r="CL22" s="501"/>
      <c r="CM22" s="501"/>
      <c r="CN22" s="501"/>
      <c r="CO22" s="501"/>
      <c r="CP22" s="501"/>
      <c r="CQ22" s="501"/>
      <c r="CR22" s="501"/>
      <c r="CS22" s="501"/>
      <c r="CT22" s="501"/>
      <c r="CU22" s="501"/>
      <c r="CV22" s="501"/>
      <c r="CW22" s="501"/>
      <c r="CX22" s="501"/>
      <c r="CY22" s="501"/>
      <c r="CZ22" s="501"/>
      <c r="DA22" s="501"/>
      <c r="DB22" s="501"/>
      <c r="DC22" s="501"/>
      <c r="DD22" s="501"/>
      <c r="DE22" s="501"/>
      <c r="DF22" s="501"/>
      <c r="DG22" s="501"/>
      <c r="DH22" s="501"/>
      <c r="DI22" s="501"/>
      <c r="DJ22" s="501"/>
      <c r="DK22" s="501"/>
      <c r="DL22" s="501"/>
      <c r="DM22" s="501"/>
      <c r="DN22" s="501"/>
      <c r="DO22" s="501"/>
      <c r="DP22" s="501"/>
      <c r="DQ22" s="501"/>
      <c r="DR22" s="501"/>
      <c r="DS22" s="501"/>
      <c r="DT22" s="501"/>
      <c r="DU22" s="501"/>
      <c r="DV22" s="501"/>
      <c r="DW22" s="501"/>
      <c r="DX22" s="501"/>
      <c r="DY22" s="501"/>
      <c r="DZ22" s="501"/>
      <c r="EA22" s="501"/>
      <c r="EB22" s="501"/>
      <c r="EC22" s="501"/>
      <c r="ED22" s="501"/>
      <c r="EE22" s="501"/>
      <c r="EF22" s="501"/>
      <c r="EG22" s="501"/>
      <c r="EH22" s="501"/>
      <c r="EI22" s="501"/>
      <c r="EJ22" s="501"/>
      <c r="EK22" s="501"/>
      <c r="EL22" s="501"/>
      <c r="EM22" s="501"/>
      <c r="EN22" s="501"/>
      <c r="EO22" s="501"/>
      <c r="EP22" s="501"/>
      <c r="EQ22" s="501"/>
      <c r="ER22" s="501"/>
      <c r="ES22" s="501"/>
      <c r="ET22" s="501"/>
      <c r="EU22" s="501"/>
      <c r="EV22" s="501"/>
      <c r="EW22" s="501"/>
      <c r="EX22" s="501"/>
      <c r="EY22" s="501"/>
      <c r="EZ22" s="501"/>
      <c r="FA22" s="501"/>
      <c r="FB22" s="501"/>
      <c r="FC22" s="501"/>
      <c r="FD22" s="501"/>
      <c r="FE22" s="501"/>
      <c r="FF22" s="501"/>
      <c r="FG22" s="501"/>
      <c r="FH22" s="501"/>
      <c r="FI22" s="501"/>
      <c r="FJ22" s="501"/>
      <c r="FK22" s="501"/>
      <c r="FL22" s="501"/>
      <c r="FM22" s="501"/>
      <c r="FN22" s="501"/>
      <c r="FO22" s="501"/>
      <c r="FP22" s="501"/>
      <c r="FQ22" s="501"/>
      <c r="FR22" s="501"/>
      <c r="FS22" s="501"/>
      <c r="FT22" s="501"/>
      <c r="FU22" s="501"/>
      <c r="FV22" s="501"/>
      <c r="FW22" s="501"/>
      <c r="FX22" s="501"/>
      <c r="FY22" s="501"/>
      <c r="FZ22" s="501"/>
      <c r="GA22" s="501"/>
    </row>
    <row r="23" spans="1:183" s="496" customFormat="1" ht="38.25" x14ac:dyDescent="0.3">
      <c r="A23" s="503" t="s">
        <v>11</v>
      </c>
      <c r="B23" s="498">
        <f>VLOOKUP(A23,'11 - FINANCEIRO'!A:M,2,FALSE)</f>
        <v>20356</v>
      </c>
      <c r="C23" s="499" t="str">
        <f>VLOOKUP(A23,'11 - FINANCEIRO'!A:M,3,FALSE)</f>
        <v>Aluguel mensal container para almoxarifado, incl. porta, 2 janelas, 1 pt iluminação, Isolamento térmico (teto), piso em comp. Naval pintado, cert. NR18, incl. laudo descontaminação.</v>
      </c>
      <c r="D23" s="500">
        <f>VLOOKUP(A23,'11 - FINANCEIRO'!A:M,10,FALSE)</f>
        <v>1</v>
      </c>
      <c r="E23" s="498" t="str">
        <f>VLOOKUP(A23,'11 - FINANCEIRO'!A:M,4,FALSE)</f>
        <v>ms</v>
      </c>
      <c r="F23" s="494" t="str">
        <f t="shared" si="0"/>
        <v>2.2</v>
      </c>
      <c r="G23" s="495" t="str">
        <f t="shared" si="1"/>
        <v>POSITIVO</v>
      </c>
      <c r="H23" s="495">
        <f t="shared" si="2"/>
        <v>1</v>
      </c>
      <c r="J23" s="501"/>
      <c r="K23" s="501"/>
      <c r="L23" s="501"/>
      <c r="M23" s="501"/>
      <c r="N23" s="501"/>
      <c r="O23" s="501"/>
      <c r="P23" s="501"/>
      <c r="Q23" s="501"/>
      <c r="R23" s="501"/>
      <c r="S23" s="501"/>
      <c r="T23" s="501"/>
      <c r="U23" s="501"/>
      <c r="V23" s="501"/>
      <c r="W23" s="501"/>
      <c r="X23" s="501"/>
      <c r="Y23" s="501"/>
      <c r="Z23" s="501"/>
      <c r="AA23" s="501"/>
      <c r="AB23" s="501"/>
      <c r="AC23" s="501"/>
      <c r="AD23" s="501"/>
      <c r="AE23" s="501"/>
      <c r="AF23" s="501"/>
      <c r="AG23" s="501"/>
      <c r="AH23" s="501"/>
      <c r="AI23" s="501"/>
      <c r="AJ23" s="501"/>
      <c r="AK23" s="501"/>
      <c r="AL23" s="501"/>
      <c r="AM23" s="501"/>
      <c r="AN23" s="501"/>
      <c r="AO23" s="501"/>
      <c r="AP23" s="501"/>
      <c r="AQ23" s="501"/>
      <c r="AR23" s="501"/>
      <c r="AS23" s="501"/>
      <c r="AT23" s="501"/>
      <c r="AU23" s="501"/>
      <c r="AV23" s="501"/>
      <c r="AW23" s="501"/>
      <c r="AX23" s="501"/>
      <c r="AY23" s="501"/>
      <c r="AZ23" s="501"/>
      <c r="BA23" s="501"/>
      <c r="BB23" s="501"/>
      <c r="BC23" s="501"/>
      <c r="BD23" s="501"/>
      <c r="BE23" s="501"/>
      <c r="BF23" s="501"/>
      <c r="BG23" s="501"/>
      <c r="BH23" s="501"/>
      <c r="BI23" s="501"/>
      <c r="BJ23" s="501"/>
      <c r="BK23" s="501"/>
      <c r="BL23" s="501"/>
      <c r="BM23" s="501"/>
      <c r="BN23" s="501"/>
      <c r="BO23" s="501"/>
      <c r="BP23" s="501"/>
      <c r="BQ23" s="501"/>
      <c r="BR23" s="501"/>
      <c r="BS23" s="501"/>
      <c r="BT23" s="501"/>
      <c r="BU23" s="501"/>
      <c r="BV23" s="501"/>
      <c r="BW23" s="501"/>
      <c r="BX23" s="501"/>
      <c r="BY23" s="501"/>
      <c r="BZ23" s="501"/>
      <c r="CA23" s="501"/>
      <c r="CB23" s="501"/>
      <c r="CC23" s="501"/>
      <c r="CD23" s="501"/>
      <c r="CE23" s="501"/>
      <c r="CF23" s="501"/>
      <c r="CG23" s="501"/>
      <c r="CH23" s="501"/>
      <c r="CI23" s="501"/>
      <c r="CJ23" s="501"/>
      <c r="CK23" s="501"/>
      <c r="CL23" s="501"/>
      <c r="CM23" s="501"/>
      <c r="CN23" s="501"/>
      <c r="CO23" s="501"/>
      <c r="CP23" s="501"/>
      <c r="CQ23" s="501"/>
      <c r="CR23" s="501"/>
      <c r="CS23" s="501"/>
      <c r="CT23" s="501"/>
      <c r="CU23" s="501"/>
      <c r="CV23" s="501"/>
      <c r="CW23" s="501"/>
      <c r="CX23" s="501"/>
      <c r="CY23" s="501"/>
      <c r="CZ23" s="501"/>
      <c r="DA23" s="501"/>
      <c r="DB23" s="501"/>
      <c r="DC23" s="501"/>
      <c r="DD23" s="501"/>
      <c r="DE23" s="501"/>
      <c r="DF23" s="501"/>
      <c r="DG23" s="501"/>
      <c r="DH23" s="501"/>
      <c r="DI23" s="501"/>
      <c r="DJ23" s="501"/>
      <c r="DK23" s="501"/>
      <c r="DL23" s="501"/>
      <c r="DM23" s="501"/>
      <c r="DN23" s="501"/>
      <c r="DO23" s="501"/>
      <c r="DP23" s="501"/>
      <c r="DQ23" s="501"/>
      <c r="DR23" s="501"/>
      <c r="DS23" s="501"/>
      <c r="DT23" s="501"/>
      <c r="DU23" s="501"/>
      <c r="DV23" s="501"/>
      <c r="DW23" s="501"/>
      <c r="DX23" s="501"/>
      <c r="DY23" s="501"/>
      <c r="DZ23" s="501"/>
      <c r="EA23" s="501"/>
      <c r="EB23" s="501"/>
      <c r="EC23" s="501"/>
      <c r="ED23" s="501"/>
      <c r="EE23" s="501"/>
      <c r="EF23" s="501"/>
      <c r="EG23" s="501"/>
      <c r="EH23" s="501"/>
      <c r="EI23" s="501"/>
      <c r="EJ23" s="501"/>
      <c r="EK23" s="501"/>
      <c r="EL23" s="501"/>
      <c r="EM23" s="501"/>
      <c r="EN23" s="501"/>
      <c r="EO23" s="501"/>
      <c r="EP23" s="501"/>
      <c r="EQ23" s="501"/>
      <c r="ER23" s="501"/>
      <c r="ES23" s="501"/>
      <c r="ET23" s="501"/>
      <c r="EU23" s="501"/>
      <c r="EV23" s="501"/>
      <c r="EW23" s="501"/>
      <c r="EX23" s="501"/>
      <c r="EY23" s="501"/>
      <c r="EZ23" s="501"/>
      <c r="FA23" s="501"/>
      <c r="FB23" s="501"/>
      <c r="FC23" s="501"/>
      <c r="FD23" s="501"/>
      <c r="FE23" s="501"/>
      <c r="FF23" s="501"/>
      <c r="FG23" s="501"/>
      <c r="FH23" s="501"/>
      <c r="FI23" s="501"/>
      <c r="FJ23" s="501"/>
      <c r="FK23" s="501"/>
      <c r="FL23" s="501"/>
      <c r="FM23" s="501"/>
      <c r="FN23" s="501"/>
      <c r="FO23" s="501"/>
      <c r="FP23" s="501"/>
      <c r="FQ23" s="501"/>
      <c r="FR23" s="501"/>
      <c r="FS23" s="501"/>
      <c r="FT23" s="501"/>
      <c r="FU23" s="501"/>
      <c r="FV23" s="501"/>
      <c r="FW23" s="501"/>
      <c r="FX23" s="501"/>
      <c r="FY23" s="501"/>
      <c r="FZ23" s="501"/>
      <c r="GA23" s="501"/>
    </row>
    <row r="24" spans="1:183" s="496" customFormat="1" ht="51" x14ac:dyDescent="0.3">
      <c r="A24" s="502" t="s">
        <v>18</v>
      </c>
      <c r="B24" s="498">
        <f>VLOOKUP(A24,'11 - FINANCEIRO'!A:M,2,FALSE)</f>
        <v>20352</v>
      </c>
      <c r="C24" s="499" t="str">
        <f>VLOOKUP(A24,'11 - FINANCEIRO'!A:M,3,FALSE)</f>
        <v>Aluguel mensal container para escritório, dim. 6.00x2.40m, c/ banheiro (vaso+lavat+chuveiro e básc), incl. porta, 2 janelas, abert p/ ar cond., 2 pt iluminação, 2 tom. elét. e 1 tom.telef. Isolam.térmico(teto e paredes), piso em comp. Naval, cert. NR18, incl. laudo descontaminação.</v>
      </c>
      <c r="D24" s="500">
        <f>VLOOKUP(A24,'11 - FINANCEIRO'!A:M,10,FALSE)</f>
        <v>1</v>
      </c>
      <c r="E24" s="498" t="str">
        <f>VLOOKUP(A24,'11 - FINANCEIRO'!A:M,4,FALSE)</f>
        <v>ms</v>
      </c>
      <c r="F24" s="494" t="str">
        <f t="shared" si="0"/>
        <v>2.3</v>
      </c>
      <c r="G24" s="495" t="str">
        <f t="shared" si="1"/>
        <v>POSITIVO</v>
      </c>
      <c r="H24" s="495">
        <f t="shared" si="2"/>
        <v>1</v>
      </c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1"/>
      <c r="AA24" s="501"/>
      <c r="AB24" s="501"/>
      <c r="AC24" s="501"/>
      <c r="AD24" s="501"/>
      <c r="AE24" s="501"/>
      <c r="AF24" s="501"/>
      <c r="AG24" s="501"/>
      <c r="AH24" s="501"/>
      <c r="AI24" s="501"/>
      <c r="AJ24" s="501"/>
      <c r="AK24" s="501"/>
      <c r="AL24" s="501"/>
      <c r="AM24" s="501"/>
      <c r="AN24" s="501"/>
      <c r="AO24" s="501"/>
      <c r="AP24" s="501"/>
      <c r="AQ24" s="501"/>
      <c r="AR24" s="501"/>
      <c r="AS24" s="501"/>
      <c r="AT24" s="501"/>
      <c r="AU24" s="501"/>
      <c r="AV24" s="501"/>
      <c r="AW24" s="501"/>
      <c r="AX24" s="501"/>
      <c r="AY24" s="501"/>
      <c r="AZ24" s="501"/>
      <c r="BA24" s="501"/>
      <c r="BB24" s="501"/>
      <c r="BC24" s="501"/>
      <c r="BD24" s="501"/>
      <c r="BE24" s="501"/>
      <c r="BF24" s="501"/>
      <c r="BG24" s="501"/>
      <c r="BH24" s="501"/>
      <c r="BI24" s="501"/>
      <c r="BJ24" s="501"/>
      <c r="BK24" s="501"/>
      <c r="BL24" s="501"/>
      <c r="BM24" s="501"/>
      <c r="BN24" s="501"/>
      <c r="BO24" s="501"/>
      <c r="BP24" s="501"/>
      <c r="BQ24" s="501"/>
      <c r="BR24" s="501"/>
      <c r="BS24" s="501"/>
      <c r="BT24" s="501"/>
      <c r="BU24" s="501"/>
      <c r="BV24" s="501"/>
      <c r="BW24" s="501"/>
      <c r="BX24" s="501"/>
      <c r="BY24" s="501"/>
      <c r="BZ24" s="501"/>
      <c r="CA24" s="501"/>
      <c r="CB24" s="501"/>
      <c r="CC24" s="501"/>
      <c r="CD24" s="501"/>
      <c r="CE24" s="501"/>
      <c r="CF24" s="501"/>
      <c r="CG24" s="501"/>
      <c r="CH24" s="501"/>
      <c r="CI24" s="501"/>
      <c r="CJ24" s="501"/>
      <c r="CK24" s="501"/>
      <c r="CL24" s="501"/>
      <c r="CM24" s="501"/>
      <c r="CN24" s="501"/>
      <c r="CO24" s="501"/>
      <c r="CP24" s="501"/>
      <c r="CQ24" s="501"/>
      <c r="CR24" s="501"/>
      <c r="CS24" s="501"/>
      <c r="CT24" s="501"/>
      <c r="CU24" s="501"/>
      <c r="CV24" s="501"/>
      <c r="CW24" s="501"/>
      <c r="CX24" s="501"/>
      <c r="CY24" s="501"/>
      <c r="CZ24" s="501"/>
      <c r="DA24" s="501"/>
      <c r="DB24" s="501"/>
      <c r="DC24" s="501"/>
      <c r="DD24" s="501"/>
      <c r="DE24" s="501"/>
      <c r="DF24" s="501"/>
      <c r="DG24" s="501"/>
      <c r="DH24" s="501"/>
      <c r="DI24" s="501"/>
      <c r="DJ24" s="501"/>
      <c r="DK24" s="501"/>
      <c r="DL24" s="501"/>
      <c r="DM24" s="501"/>
      <c r="DN24" s="501"/>
      <c r="DO24" s="501"/>
      <c r="DP24" s="501"/>
      <c r="DQ24" s="501"/>
      <c r="DR24" s="501"/>
      <c r="DS24" s="501"/>
      <c r="DT24" s="501"/>
      <c r="DU24" s="501"/>
      <c r="DV24" s="501"/>
      <c r="DW24" s="501"/>
      <c r="DX24" s="501"/>
      <c r="DY24" s="501"/>
      <c r="DZ24" s="501"/>
      <c r="EA24" s="501"/>
      <c r="EB24" s="501"/>
      <c r="EC24" s="501"/>
      <c r="ED24" s="501"/>
      <c r="EE24" s="501"/>
      <c r="EF24" s="501"/>
      <c r="EG24" s="501"/>
      <c r="EH24" s="501"/>
      <c r="EI24" s="501"/>
      <c r="EJ24" s="501"/>
      <c r="EK24" s="501"/>
      <c r="EL24" s="501"/>
      <c r="EM24" s="501"/>
      <c r="EN24" s="501"/>
      <c r="EO24" s="501"/>
      <c r="EP24" s="501"/>
      <c r="EQ24" s="501"/>
      <c r="ER24" s="501"/>
      <c r="ES24" s="501"/>
      <c r="ET24" s="501"/>
      <c r="EU24" s="501"/>
      <c r="EV24" s="501"/>
      <c r="EW24" s="501"/>
      <c r="EX24" s="501"/>
      <c r="EY24" s="501"/>
      <c r="EZ24" s="501"/>
      <c r="FA24" s="501"/>
      <c r="FB24" s="501"/>
      <c r="FC24" s="501"/>
      <c r="FD24" s="501"/>
      <c r="FE24" s="501"/>
      <c r="FF24" s="501"/>
      <c r="FG24" s="501"/>
      <c r="FH24" s="501"/>
      <c r="FI24" s="501"/>
      <c r="FJ24" s="501"/>
      <c r="FK24" s="501"/>
      <c r="FL24" s="501"/>
      <c r="FM24" s="501"/>
      <c r="FN24" s="501"/>
      <c r="FO24" s="501"/>
      <c r="FP24" s="501"/>
      <c r="FQ24" s="501"/>
      <c r="FR24" s="501"/>
      <c r="FS24" s="501"/>
      <c r="FT24" s="501"/>
      <c r="FU24" s="501"/>
      <c r="FV24" s="501"/>
      <c r="FW24" s="501"/>
      <c r="FX24" s="501"/>
      <c r="FY24" s="501"/>
      <c r="FZ24" s="501"/>
      <c r="GA24" s="501"/>
    </row>
    <row r="25" spans="1:183" s="496" customFormat="1" ht="38.25" hidden="1" x14ac:dyDescent="0.3">
      <c r="A25" s="502" t="s">
        <v>60</v>
      </c>
      <c r="B25" s="498">
        <f>VLOOKUP(A25,'11 - FINANCEIRO'!A:M,2,FALSE)</f>
        <v>20354</v>
      </c>
      <c r="C25" s="499" t="str">
        <f>VLOOKUP(A25,'11 - FINANCEIRO'!A:M,3,FALSE)</f>
        <v>Aluguel mensal container para vestiário, incl. porta, venezianas de circulação, 1 pt iluminação, Isolamento térmico (teto), piso em comp. Naval pintado, cert. NR18, incl. laudo descontaminação.</v>
      </c>
      <c r="D25" s="500">
        <f>VLOOKUP(A25,'11 - FINANCEIRO'!A:M,10,FALSE)</f>
        <v>0</v>
      </c>
      <c r="E25" s="498" t="str">
        <f>VLOOKUP(A25,'11 - FINANCEIRO'!A:M,4,FALSE)</f>
        <v>ms</v>
      </c>
      <c r="F25" s="494" t="str">
        <f t="shared" si="0"/>
        <v>2.4</v>
      </c>
      <c r="G25" s="495" t="str">
        <f t="shared" si="1"/>
        <v>NULO</v>
      </c>
      <c r="H25" s="495">
        <f t="shared" si="2"/>
        <v>0</v>
      </c>
      <c r="J25" s="501"/>
      <c r="K25" s="501"/>
      <c r="L25" s="501"/>
      <c r="M25" s="501"/>
      <c r="N25" s="501"/>
      <c r="O25" s="501"/>
      <c r="P25" s="501"/>
      <c r="Q25" s="501"/>
      <c r="R25" s="501"/>
      <c r="S25" s="501"/>
      <c r="T25" s="501"/>
      <c r="U25" s="501"/>
      <c r="V25" s="501"/>
      <c r="W25" s="501"/>
      <c r="X25" s="501"/>
      <c r="Y25" s="501"/>
      <c r="Z25" s="501"/>
      <c r="AA25" s="501"/>
      <c r="AB25" s="501"/>
      <c r="AC25" s="501"/>
      <c r="AD25" s="501"/>
      <c r="AE25" s="501"/>
      <c r="AF25" s="501"/>
      <c r="AG25" s="501"/>
      <c r="AH25" s="501"/>
      <c r="AI25" s="501"/>
      <c r="AJ25" s="501"/>
      <c r="AK25" s="501"/>
      <c r="AL25" s="501"/>
      <c r="AM25" s="501"/>
      <c r="AN25" s="501"/>
      <c r="AO25" s="501"/>
      <c r="AP25" s="501"/>
      <c r="AQ25" s="501"/>
      <c r="AR25" s="501"/>
      <c r="AS25" s="501"/>
      <c r="AT25" s="501"/>
      <c r="AU25" s="501"/>
      <c r="AV25" s="501"/>
      <c r="AW25" s="501"/>
      <c r="AX25" s="501"/>
      <c r="AY25" s="501"/>
      <c r="AZ25" s="501"/>
      <c r="BA25" s="501"/>
      <c r="BB25" s="501"/>
      <c r="BC25" s="501"/>
      <c r="BD25" s="501"/>
      <c r="BE25" s="501"/>
      <c r="BF25" s="501"/>
      <c r="BG25" s="501"/>
      <c r="BH25" s="501"/>
      <c r="BI25" s="501"/>
      <c r="BJ25" s="501"/>
      <c r="BK25" s="501"/>
      <c r="BL25" s="501"/>
      <c r="BM25" s="501"/>
      <c r="BN25" s="501"/>
      <c r="BO25" s="501"/>
      <c r="BP25" s="501"/>
      <c r="BQ25" s="501"/>
      <c r="BR25" s="501"/>
      <c r="BS25" s="501"/>
      <c r="BT25" s="501"/>
      <c r="BU25" s="501"/>
      <c r="BV25" s="501"/>
      <c r="BW25" s="501"/>
      <c r="BX25" s="501"/>
      <c r="BY25" s="501"/>
      <c r="BZ25" s="501"/>
      <c r="CA25" s="501"/>
      <c r="CB25" s="501"/>
      <c r="CC25" s="501"/>
      <c r="CD25" s="501"/>
      <c r="CE25" s="501"/>
      <c r="CF25" s="501"/>
      <c r="CG25" s="501"/>
      <c r="CH25" s="501"/>
      <c r="CI25" s="501"/>
      <c r="CJ25" s="501"/>
      <c r="CK25" s="501"/>
      <c r="CL25" s="501"/>
      <c r="CM25" s="501"/>
      <c r="CN25" s="501"/>
      <c r="CO25" s="501"/>
      <c r="CP25" s="501"/>
      <c r="CQ25" s="501"/>
      <c r="CR25" s="501"/>
      <c r="CS25" s="501"/>
      <c r="CT25" s="501"/>
      <c r="CU25" s="501"/>
      <c r="CV25" s="501"/>
      <c r="CW25" s="501"/>
      <c r="CX25" s="501"/>
      <c r="CY25" s="501"/>
      <c r="CZ25" s="501"/>
      <c r="DA25" s="501"/>
      <c r="DB25" s="501"/>
      <c r="DC25" s="501"/>
      <c r="DD25" s="501"/>
      <c r="DE25" s="501"/>
      <c r="DF25" s="501"/>
      <c r="DG25" s="501"/>
      <c r="DH25" s="501"/>
      <c r="DI25" s="501"/>
      <c r="DJ25" s="501"/>
      <c r="DK25" s="501"/>
      <c r="DL25" s="501"/>
      <c r="DM25" s="501"/>
      <c r="DN25" s="501"/>
      <c r="DO25" s="501"/>
      <c r="DP25" s="501"/>
      <c r="DQ25" s="501"/>
      <c r="DR25" s="501"/>
      <c r="DS25" s="501"/>
      <c r="DT25" s="501"/>
      <c r="DU25" s="501"/>
      <c r="DV25" s="501"/>
      <c r="DW25" s="501"/>
      <c r="DX25" s="501"/>
      <c r="DY25" s="501"/>
      <c r="DZ25" s="501"/>
      <c r="EA25" s="501"/>
      <c r="EB25" s="501"/>
      <c r="EC25" s="501"/>
      <c r="ED25" s="501"/>
      <c r="EE25" s="501"/>
      <c r="EF25" s="501"/>
      <c r="EG25" s="501"/>
      <c r="EH25" s="501"/>
      <c r="EI25" s="501"/>
      <c r="EJ25" s="501"/>
      <c r="EK25" s="501"/>
      <c r="EL25" s="501"/>
      <c r="EM25" s="501"/>
      <c r="EN25" s="501"/>
      <c r="EO25" s="501"/>
      <c r="EP25" s="501"/>
      <c r="EQ25" s="501"/>
      <c r="ER25" s="501"/>
      <c r="ES25" s="501"/>
      <c r="ET25" s="501"/>
      <c r="EU25" s="501"/>
      <c r="EV25" s="501"/>
      <c r="EW25" s="501"/>
      <c r="EX25" s="501"/>
      <c r="EY25" s="501"/>
      <c r="EZ25" s="501"/>
      <c r="FA25" s="501"/>
      <c r="FB25" s="501"/>
      <c r="FC25" s="501"/>
      <c r="FD25" s="501"/>
      <c r="FE25" s="501"/>
      <c r="FF25" s="501"/>
      <c r="FG25" s="501"/>
      <c r="FH25" s="501"/>
      <c r="FI25" s="501"/>
      <c r="FJ25" s="501"/>
      <c r="FK25" s="501"/>
      <c r="FL25" s="501"/>
      <c r="FM25" s="501"/>
      <c r="FN25" s="501"/>
      <c r="FO25" s="501"/>
      <c r="FP25" s="501"/>
      <c r="FQ25" s="501"/>
      <c r="FR25" s="501"/>
      <c r="FS25" s="501"/>
      <c r="FT25" s="501"/>
      <c r="FU25" s="501"/>
      <c r="FV25" s="501"/>
      <c r="FW25" s="501"/>
      <c r="FX25" s="501"/>
      <c r="FY25" s="501"/>
      <c r="FZ25" s="501"/>
      <c r="GA25" s="501"/>
    </row>
    <row r="26" spans="1:183" s="496" customFormat="1" x14ac:dyDescent="0.3">
      <c r="A26" s="502" t="s">
        <v>61</v>
      </c>
      <c r="B26" s="498">
        <f>VLOOKUP(A26,'11 - FINANCEIRO'!A:M,2,FALSE)</f>
        <v>7010100210</v>
      </c>
      <c r="C26" s="499" t="str">
        <f>VLOOKUP(A26,'11 - FINANCEIRO'!A:M,3,FALSE)</f>
        <v>BANHEIRO QUIMICO</v>
      </c>
      <c r="D26" s="500">
        <f>VLOOKUP(A26,'11 - FINANCEIRO'!A:M,10,FALSE)</f>
        <v>1</v>
      </c>
      <c r="E26" s="498" t="str">
        <f>VLOOKUP(A26,'11 - FINANCEIRO'!A:M,4,FALSE)</f>
        <v>UNM</v>
      </c>
      <c r="F26" s="494" t="str">
        <f t="shared" si="0"/>
        <v>2.5</v>
      </c>
      <c r="G26" s="495" t="str">
        <f t="shared" si="1"/>
        <v>POSITIVO</v>
      </c>
      <c r="H26" s="495">
        <f t="shared" si="2"/>
        <v>1</v>
      </c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1"/>
      <c r="AA26" s="501"/>
      <c r="AB26" s="501"/>
      <c r="AC26" s="501"/>
      <c r="AD26" s="501"/>
      <c r="AE26" s="501"/>
      <c r="AF26" s="501"/>
      <c r="AG26" s="501"/>
      <c r="AH26" s="501"/>
      <c r="AI26" s="501"/>
      <c r="AJ26" s="501"/>
      <c r="AK26" s="501"/>
      <c r="AL26" s="501"/>
      <c r="AM26" s="501"/>
      <c r="AN26" s="501"/>
      <c r="AO26" s="501"/>
      <c r="AP26" s="501"/>
      <c r="AQ26" s="501"/>
      <c r="AR26" s="501"/>
      <c r="AS26" s="501"/>
      <c r="AT26" s="501"/>
      <c r="AU26" s="501"/>
      <c r="AV26" s="501"/>
      <c r="AW26" s="501"/>
      <c r="AX26" s="501"/>
      <c r="AY26" s="501"/>
      <c r="AZ26" s="501"/>
      <c r="BA26" s="501"/>
      <c r="BB26" s="501"/>
      <c r="BC26" s="501"/>
      <c r="BD26" s="501"/>
      <c r="BE26" s="501"/>
      <c r="BF26" s="501"/>
      <c r="BG26" s="501"/>
      <c r="BH26" s="501"/>
      <c r="BI26" s="501"/>
      <c r="BJ26" s="501"/>
      <c r="BK26" s="501"/>
      <c r="BL26" s="501"/>
      <c r="BM26" s="501"/>
      <c r="BN26" s="501"/>
      <c r="BO26" s="501"/>
      <c r="BP26" s="501"/>
      <c r="BQ26" s="501"/>
      <c r="BR26" s="501"/>
      <c r="BS26" s="501"/>
      <c r="BT26" s="501"/>
      <c r="BU26" s="501"/>
      <c r="BV26" s="501"/>
      <c r="BW26" s="501"/>
      <c r="BX26" s="501"/>
      <c r="BY26" s="501"/>
      <c r="BZ26" s="501"/>
      <c r="CA26" s="501"/>
      <c r="CB26" s="501"/>
      <c r="CC26" s="501"/>
      <c r="CD26" s="501"/>
      <c r="CE26" s="501"/>
      <c r="CF26" s="501"/>
      <c r="CG26" s="501"/>
      <c r="CH26" s="501"/>
      <c r="CI26" s="501"/>
      <c r="CJ26" s="501"/>
      <c r="CK26" s="501"/>
      <c r="CL26" s="501"/>
      <c r="CM26" s="501"/>
      <c r="CN26" s="501"/>
      <c r="CO26" s="501"/>
      <c r="CP26" s="501"/>
      <c r="CQ26" s="501"/>
      <c r="CR26" s="501"/>
      <c r="CS26" s="501"/>
      <c r="CT26" s="501"/>
      <c r="CU26" s="501"/>
      <c r="CV26" s="501"/>
      <c r="CW26" s="501"/>
      <c r="CX26" s="501"/>
      <c r="CY26" s="501"/>
      <c r="CZ26" s="501"/>
      <c r="DA26" s="501"/>
      <c r="DB26" s="501"/>
      <c r="DC26" s="501"/>
      <c r="DD26" s="501"/>
      <c r="DE26" s="501"/>
      <c r="DF26" s="501"/>
      <c r="DG26" s="501"/>
      <c r="DH26" s="501"/>
      <c r="DI26" s="501"/>
      <c r="DJ26" s="501"/>
      <c r="DK26" s="501"/>
      <c r="DL26" s="501"/>
      <c r="DM26" s="501"/>
      <c r="DN26" s="501"/>
      <c r="DO26" s="501"/>
      <c r="DP26" s="501"/>
      <c r="DQ26" s="501"/>
      <c r="DR26" s="501"/>
      <c r="DS26" s="501"/>
      <c r="DT26" s="501"/>
      <c r="DU26" s="501"/>
      <c r="DV26" s="501"/>
      <c r="DW26" s="501"/>
      <c r="DX26" s="501"/>
      <c r="DY26" s="501"/>
      <c r="DZ26" s="501"/>
      <c r="EA26" s="501"/>
      <c r="EB26" s="501"/>
      <c r="EC26" s="501"/>
      <c r="ED26" s="501"/>
      <c r="EE26" s="501"/>
      <c r="EF26" s="501"/>
      <c r="EG26" s="501"/>
      <c r="EH26" s="501"/>
      <c r="EI26" s="501"/>
      <c r="EJ26" s="501"/>
      <c r="EK26" s="501"/>
      <c r="EL26" s="501"/>
      <c r="EM26" s="501"/>
      <c r="EN26" s="501"/>
      <c r="EO26" s="501"/>
      <c r="EP26" s="501"/>
      <c r="EQ26" s="501"/>
      <c r="ER26" s="501"/>
      <c r="ES26" s="501"/>
      <c r="ET26" s="501"/>
      <c r="EU26" s="501"/>
      <c r="EV26" s="501"/>
      <c r="EW26" s="501"/>
      <c r="EX26" s="501"/>
      <c r="EY26" s="501"/>
      <c r="EZ26" s="501"/>
      <c r="FA26" s="501"/>
      <c r="FB26" s="501"/>
      <c r="FC26" s="501"/>
      <c r="FD26" s="501"/>
      <c r="FE26" s="501"/>
      <c r="FF26" s="501"/>
      <c r="FG26" s="501"/>
      <c r="FH26" s="501"/>
      <c r="FI26" s="501"/>
      <c r="FJ26" s="501"/>
      <c r="FK26" s="501"/>
      <c r="FL26" s="501"/>
      <c r="FM26" s="501"/>
      <c r="FN26" s="501"/>
      <c r="FO26" s="501"/>
      <c r="FP26" s="501"/>
      <c r="FQ26" s="501"/>
      <c r="FR26" s="501"/>
      <c r="FS26" s="501"/>
      <c r="FT26" s="501"/>
      <c r="FU26" s="501"/>
      <c r="FV26" s="501"/>
      <c r="FW26" s="501"/>
      <c r="FX26" s="501"/>
      <c r="FY26" s="501"/>
      <c r="FZ26" s="501"/>
      <c r="GA26" s="501"/>
    </row>
    <row r="27" spans="1:183" s="496" customFormat="1" ht="25.5" hidden="1" x14ac:dyDescent="0.3">
      <c r="A27" s="502" t="s">
        <v>62</v>
      </c>
      <c r="B27" s="498">
        <f>VLOOKUP(A27,'11 - FINANCEIRO'!A:M,2,FALSE)</f>
        <v>20711</v>
      </c>
      <c r="C27" s="499" t="str">
        <f>VLOOKUP(A27,'11 - FINANCEIRO'!A:M,3,FALSE)</f>
        <v>Reservatório de poliestileno de 1000 L, incl. suporte em madeira de 7x12cm e 8x7cm, elevado de 4m, conf. projeto (1 utilização)</v>
      </c>
      <c r="D27" s="500">
        <f>VLOOKUP(A27,'11 - FINANCEIRO'!A:M,10,FALSE)</f>
        <v>0</v>
      </c>
      <c r="E27" s="498" t="str">
        <f>VLOOKUP(A27,'11 - FINANCEIRO'!A:M,4,FALSE)</f>
        <v>und</v>
      </c>
      <c r="F27" s="494"/>
      <c r="G27" s="495" t="str">
        <f t="shared" si="1"/>
        <v>NULO</v>
      </c>
      <c r="H27" s="495">
        <f t="shared" si="2"/>
        <v>0</v>
      </c>
      <c r="J27" s="501"/>
      <c r="K27" s="501"/>
      <c r="L27" s="501"/>
      <c r="M27" s="501"/>
      <c r="N27" s="501"/>
      <c r="O27" s="501"/>
      <c r="P27" s="501"/>
      <c r="Q27" s="501"/>
      <c r="R27" s="501"/>
      <c r="S27" s="501"/>
      <c r="T27" s="501"/>
      <c r="U27" s="501"/>
      <c r="V27" s="501"/>
      <c r="W27" s="501"/>
      <c r="X27" s="501"/>
      <c r="Y27" s="501"/>
      <c r="Z27" s="501"/>
      <c r="AA27" s="501"/>
      <c r="AB27" s="501"/>
      <c r="AC27" s="501"/>
      <c r="AD27" s="501"/>
      <c r="AE27" s="501"/>
      <c r="AF27" s="501"/>
      <c r="AG27" s="501"/>
      <c r="AH27" s="501"/>
      <c r="AI27" s="501"/>
      <c r="AJ27" s="501"/>
      <c r="AK27" s="501"/>
      <c r="AL27" s="501"/>
      <c r="AM27" s="501"/>
      <c r="AN27" s="501"/>
      <c r="AO27" s="501"/>
      <c r="AP27" s="501"/>
      <c r="AQ27" s="501"/>
      <c r="AR27" s="501"/>
      <c r="AS27" s="501"/>
      <c r="AT27" s="501"/>
      <c r="AU27" s="501"/>
      <c r="AV27" s="501"/>
      <c r="AW27" s="501"/>
      <c r="AX27" s="501"/>
      <c r="AY27" s="501"/>
      <c r="AZ27" s="501"/>
      <c r="BA27" s="501"/>
      <c r="BB27" s="501"/>
      <c r="BC27" s="501"/>
      <c r="BD27" s="501"/>
      <c r="BE27" s="501"/>
      <c r="BF27" s="501"/>
      <c r="BG27" s="501"/>
      <c r="BH27" s="501"/>
      <c r="BI27" s="501"/>
      <c r="BJ27" s="501"/>
      <c r="BK27" s="501"/>
      <c r="BL27" s="501"/>
      <c r="BM27" s="501"/>
      <c r="BN27" s="501"/>
      <c r="BO27" s="501"/>
      <c r="BP27" s="501"/>
      <c r="BQ27" s="501"/>
      <c r="BR27" s="501"/>
      <c r="BS27" s="501"/>
      <c r="BT27" s="501"/>
      <c r="BU27" s="501"/>
      <c r="BV27" s="501"/>
      <c r="BW27" s="501"/>
      <c r="BX27" s="501"/>
      <c r="BY27" s="501"/>
      <c r="BZ27" s="501"/>
      <c r="CA27" s="501"/>
      <c r="CB27" s="501"/>
      <c r="CC27" s="501"/>
      <c r="CD27" s="501"/>
      <c r="CE27" s="501"/>
      <c r="CF27" s="501"/>
      <c r="CG27" s="501"/>
      <c r="CH27" s="501"/>
      <c r="CI27" s="501"/>
      <c r="CJ27" s="501"/>
      <c r="CK27" s="501"/>
      <c r="CL27" s="501"/>
      <c r="CM27" s="501"/>
      <c r="CN27" s="501"/>
      <c r="CO27" s="501"/>
      <c r="CP27" s="501"/>
      <c r="CQ27" s="501"/>
      <c r="CR27" s="501"/>
      <c r="CS27" s="501"/>
      <c r="CT27" s="501"/>
      <c r="CU27" s="501"/>
      <c r="CV27" s="501"/>
      <c r="CW27" s="501"/>
      <c r="CX27" s="501"/>
      <c r="CY27" s="501"/>
      <c r="CZ27" s="501"/>
      <c r="DA27" s="501"/>
      <c r="DB27" s="501"/>
      <c r="DC27" s="501"/>
      <c r="DD27" s="501"/>
      <c r="DE27" s="501"/>
      <c r="DF27" s="501"/>
      <c r="DG27" s="501"/>
      <c r="DH27" s="501"/>
      <c r="DI27" s="501"/>
      <c r="DJ27" s="501"/>
      <c r="DK27" s="501"/>
      <c r="DL27" s="501"/>
      <c r="DM27" s="501"/>
      <c r="DN27" s="501"/>
      <c r="DO27" s="501"/>
      <c r="DP27" s="501"/>
      <c r="DQ27" s="501"/>
      <c r="DR27" s="501"/>
      <c r="DS27" s="501"/>
      <c r="DT27" s="501"/>
      <c r="DU27" s="501"/>
      <c r="DV27" s="501"/>
      <c r="DW27" s="501"/>
      <c r="DX27" s="501"/>
      <c r="DY27" s="501"/>
      <c r="DZ27" s="501"/>
      <c r="EA27" s="501"/>
      <c r="EB27" s="501"/>
      <c r="EC27" s="501"/>
      <c r="ED27" s="501"/>
      <c r="EE27" s="501"/>
      <c r="EF27" s="501"/>
      <c r="EG27" s="501"/>
      <c r="EH27" s="501"/>
      <c r="EI27" s="501"/>
      <c r="EJ27" s="501"/>
      <c r="EK27" s="501"/>
      <c r="EL27" s="501"/>
      <c r="EM27" s="501"/>
      <c r="EN27" s="501"/>
      <c r="EO27" s="501"/>
      <c r="EP27" s="501"/>
      <c r="EQ27" s="501"/>
      <c r="ER27" s="501"/>
      <c r="ES27" s="501"/>
      <c r="ET27" s="501"/>
      <c r="EU27" s="501"/>
      <c r="EV27" s="501"/>
      <c r="EW27" s="501"/>
      <c r="EX27" s="501"/>
      <c r="EY27" s="501"/>
      <c r="EZ27" s="501"/>
      <c r="FA27" s="501"/>
      <c r="FB27" s="501"/>
      <c r="FC27" s="501"/>
      <c r="FD27" s="501"/>
      <c r="FE27" s="501"/>
      <c r="FF27" s="501"/>
      <c r="FG27" s="501"/>
      <c r="FH27" s="501"/>
      <c r="FI27" s="501"/>
      <c r="FJ27" s="501"/>
      <c r="FK27" s="501"/>
      <c r="FL27" s="501"/>
      <c r="FM27" s="501"/>
      <c r="FN27" s="501"/>
      <c r="FO27" s="501"/>
      <c r="FP27" s="501"/>
      <c r="FQ27" s="501"/>
      <c r="FR27" s="501"/>
      <c r="FS27" s="501"/>
      <c r="FT27" s="501"/>
      <c r="FU27" s="501"/>
      <c r="FV27" s="501"/>
      <c r="FW27" s="501"/>
      <c r="FX27" s="501"/>
      <c r="FY27" s="501"/>
      <c r="FZ27" s="501"/>
      <c r="GA27" s="501"/>
    </row>
    <row r="28" spans="1:183" s="496" customFormat="1" ht="38.25" hidden="1" x14ac:dyDescent="0.3">
      <c r="A28" s="502" t="s">
        <v>63</v>
      </c>
      <c r="B28" s="498">
        <f>VLOOKUP(A28,'11 - FINANCEIRO'!A:M,2,FALSE)</f>
        <v>20712</v>
      </c>
      <c r="C28" s="499" t="str">
        <f>VLOOKUP(A28,'11 - FINANCEIRO'!A:M,3,FALSE)</f>
        <v>Rede de água com padrão de entrada dágua diâm. 3/4", conf. espec. CESAN, incl. tubos e conexões para alimentação, distribuição, extravasor e limpeza, cons. o padrão a 25m, conf. projeto (1 utilização)</v>
      </c>
      <c r="D28" s="500">
        <f>VLOOKUP(A28,'11 - FINANCEIRO'!A:M,10,FALSE)</f>
        <v>0</v>
      </c>
      <c r="E28" s="498" t="str">
        <f>VLOOKUP(A28,'11 - FINANCEIRO'!A:M,4,FALSE)</f>
        <v>m</v>
      </c>
      <c r="F28" s="494"/>
      <c r="G28" s="495" t="str">
        <f t="shared" si="1"/>
        <v>NULO</v>
      </c>
      <c r="H28" s="495">
        <f t="shared" si="2"/>
        <v>0</v>
      </c>
      <c r="J28" s="501"/>
      <c r="K28" s="501"/>
      <c r="L28" s="501"/>
      <c r="M28" s="501"/>
      <c r="N28" s="501"/>
      <c r="O28" s="501"/>
      <c r="P28" s="501"/>
      <c r="Q28" s="501"/>
      <c r="R28" s="501"/>
      <c r="S28" s="501"/>
      <c r="T28" s="501"/>
      <c r="U28" s="501"/>
      <c r="V28" s="501"/>
      <c r="W28" s="501"/>
      <c r="X28" s="501"/>
      <c r="Y28" s="501"/>
      <c r="Z28" s="501"/>
      <c r="AA28" s="501"/>
      <c r="AB28" s="501"/>
      <c r="AC28" s="501"/>
      <c r="AD28" s="501"/>
      <c r="AE28" s="501"/>
      <c r="AF28" s="501"/>
      <c r="AG28" s="501"/>
      <c r="AH28" s="501"/>
      <c r="AI28" s="501"/>
      <c r="AJ28" s="501"/>
      <c r="AK28" s="501"/>
      <c r="AL28" s="501"/>
      <c r="AM28" s="501"/>
      <c r="AN28" s="501"/>
      <c r="AO28" s="501"/>
      <c r="AP28" s="501"/>
      <c r="AQ28" s="501"/>
      <c r="AR28" s="501"/>
      <c r="AS28" s="501"/>
      <c r="AT28" s="501"/>
      <c r="AU28" s="501"/>
      <c r="AV28" s="501"/>
      <c r="AW28" s="501"/>
      <c r="AX28" s="501"/>
      <c r="AY28" s="501"/>
      <c r="AZ28" s="501"/>
      <c r="BA28" s="501"/>
      <c r="BB28" s="501"/>
      <c r="BC28" s="501"/>
      <c r="BD28" s="501"/>
      <c r="BE28" s="501"/>
      <c r="BF28" s="501"/>
      <c r="BG28" s="501"/>
      <c r="BH28" s="501"/>
      <c r="BI28" s="501"/>
      <c r="BJ28" s="501"/>
      <c r="BK28" s="501"/>
      <c r="BL28" s="501"/>
      <c r="BM28" s="501"/>
      <c r="BN28" s="501"/>
      <c r="BO28" s="501"/>
      <c r="BP28" s="501"/>
      <c r="BQ28" s="501"/>
      <c r="BR28" s="501"/>
      <c r="BS28" s="501"/>
      <c r="BT28" s="501"/>
      <c r="BU28" s="501"/>
      <c r="BV28" s="501"/>
      <c r="BW28" s="501"/>
      <c r="BX28" s="501"/>
      <c r="BY28" s="501"/>
      <c r="BZ28" s="501"/>
      <c r="CA28" s="501"/>
      <c r="CB28" s="501"/>
      <c r="CC28" s="501"/>
      <c r="CD28" s="501"/>
      <c r="CE28" s="501"/>
      <c r="CF28" s="501"/>
      <c r="CG28" s="501"/>
      <c r="CH28" s="501"/>
      <c r="CI28" s="501"/>
      <c r="CJ28" s="501"/>
      <c r="CK28" s="501"/>
      <c r="CL28" s="501"/>
      <c r="CM28" s="501"/>
      <c r="CN28" s="501"/>
      <c r="CO28" s="501"/>
      <c r="CP28" s="501"/>
      <c r="CQ28" s="501"/>
      <c r="CR28" s="501"/>
      <c r="CS28" s="501"/>
      <c r="CT28" s="501"/>
      <c r="CU28" s="501"/>
      <c r="CV28" s="501"/>
      <c r="CW28" s="501"/>
      <c r="CX28" s="501"/>
      <c r="CY28" s="501"/>
      <c r="CZ28" s="501"/>
      <c r="DA28" s="501"/>
      <c r="DB28" s="501"/>
      <c r="DC28" s="501"/>
      <c r="DD28" s="501"/>
      <c r="DE28" s="501"/>
      <c r="DF28" s="501"/>
      <c r="DG28" s="501"/>
      <c r="DH28" s="501"/>
      <c r="DI28" s="501"/>
      <c r="DJ28" s="501"/>
      <c r="DK28" s="501"/>
      <c r="DL28" s="501"/>
      <c r="DM28" s="501"/>
      <c r="DN28" s="501"/>
      <c r="DO28" s="501"/>
      <c r="DP28" s="501"/>
      <c r="DQ28" s="501"/>
      <c r="DR28" s="501"/>
      <c r="DS28" s="501"/>
      <c r="DT28" s="501"/>
      <c r="DU28" s="501"/>
      <c r="DV28" s="501"/>
      <c r="DW28" s="501"/>
      <c r="DX28" s="501"/>
      <c r="DY28" s="501"/>
      <c r="DZ28" s="501"/>
      <c r="EA28" s="501"/>
      <c r="EB28" s="501"/>
      <c r="EC28" s="501"/>
      <c r="ED28" s="501"/>
      <c r="EE28" s="501"/>
      <c r="EF28" s="501"/>
      <c r="EG28" s="501"/>
      <c r="EH28" s="501"/>
      <c r="EI28" s="501"/>
      <c r="EJ28" s="501"/>
      <c r="EK28" s="501"/>
      <c r="EL28" s="501"/>
      <c r="EM28" s="501"/>
      <c r="EN28" s="501"/>
      <c r="EO28" s="501"/>
      <c r="EP28" s="501"/>
      <c r="EQ28" s="501"/>
      <c r="ER28" s="501"/>
      <c r="ES28" s="501"/>
      <c r="ET28" s="501"/>
      <c r="EU28" s="501"/>
      <c r="EV28" s="501"/>
      <c r="EW28" s="501"/>
      <c r="EX28" s="501"/>
      <c r="EY28" s="501"/>
      <c r="EZ28" s="501"/>
      <c r="FA28" s="501"/>
      <c r="FB28" s="501"/>
      <c r="FC28" s="501"/>
      <c r="FD28" s="501"/>
      <c r="FE28" s="501"/>
      <c r="FF28" s="501"/>
      <c r="FG28" s="501"/>
      <c r="FH28" s="501"/>
      <c r="FI28" s="501"/>
      <c r="FJ28" s="501"/>
      <c r="FK28" s="501"/>
      <c r="FL28" s="501"/>
      <c r="FM28" s="501"/>
      <c r="FN28" s="501"/>
      <c r="FO28" s="501"/>
      <c r="FP28" s="501"/>
      <c r="FQ28" s="501"/>
      <c r="FR28" s="501"/>
      <c r="FS28" s="501"/>
      <c r="FT28" s="501"/>
      <c r="FU28" s="501"/>
      <c r="FV28" s="501"/>
      <c r="FW28" s="501"/>
      <c r="FX28" s="501"/>
      <c r="FY28" s="501"/>
      <c r="FZ28" s="501"/>
      <c r="GA28" s="501"/>
    </row>
    <row r="29" spans="1:183" s="496" customFormat="1" ht="51" hidden="1" x14ac:dyDescent="0.3">
      <c r="A29" s="502" t="s">
        <v>64</v>
      </c>
      <c r="B29" s="498">
        <f>VLOOKUP(A29,'11 - FINANCEIRO'!A:M,2,FALSE)</f>
        <v>20713</v>
      </c>
      <c r="C29" s="499" t="str">
        <f>VLOOKUP(A29,'11 - FINANCEIRO'!A:M,3,FALSE)</f>
        <v>Rede de luz, incl. padrão entrada de energia trifás., cabo de ligação até barracões, quadro de distrib., disj. e
chave de força (quando necessário), cons. 20m entre padrão entrada e QDG, conf. projeto (1 utilização)</v>
      </c>
      <c r="D29" s="500">
        <f>VLOOKUP(A29,'11 - FINANCEIRO'!A:M,10,FALSE)</f>
        <v>0</v>
      </c>
      <c r="E29" s="498" t="str">
        <f>VLOOKUP(A29,'11 - FINANCEIRO'!A:M,4,FALSE)</f>
        <v>m</v>
      </c>
      <c r="F29" s="494"/>
      <c r="G29" s="495" t="str">
        <f t="shared" si="1"/>
        <v>NULO</v>
      </c>
      <c r="H29" s="495">
        <f t="shared" si="2"/>
        <v>0</v>
      </c>
      <c r="J29" s="501"/>
      <c r="K29" s="501"/>
      <c r="L29" s="501"/>
      <c r="M29" s="501"/>
      <c r="N29" s="501"/>
      <c r="O29" s="501"/>
      <c r="P29" s="501"/>
      <c r="Q29" s="501"/>
      <c r="R29" s="501"/>
      <c r="S29" s="501"/>
      <c r="T29" s="501"/>
      <c r="U29" s="501"/>
      <c r="V29" s="501"/>
      <c r="W29" s="501"/>
      <c r="X29" s="501"/>
      <c r="Y29" s="501"/>
      <c r="Z29" s="501"/>
      <c r="AA29" s="501"/>
      <c r="AB29" s="501"/>
      <c r="AC29" s="501"/>
      <c r="AD29" s="501"/>
      <c r="AE29" s="501"/>
      <c r="AF29" s="501"/>
      <c r="AG29" s="501"/>
      <c r="AH29" s="501"/>
      <c r="AI29" s="501"/>
      <c r="AJ29" s="501"/>
      <c r="AK29" s="501"/>
      <c r="AL29" s="501"/>
      <c r="AM29" s="501"/>
      <c r="AN29" s="501"/>
      <c r="AO29" s="501"/>
      <c r="AP29" s="501"/>
      <c r="AQ29" s="501"/>
      <c r="AR29" s="501"/>
      <c r="AS29" s="501"/>
      <c r="AT29" s="501"/>
      <c r="AU29" s="501"/>
      <c r="AV29" s="501"/>
      <c r="AW29" s="501"/>
      <c r="AX29" s="501"/>
      <c r="AY29" s="501"/>
      <c r="AZ29" s="501"/>
      <c r="BA29" s="501"/>
      <c r="BB29" s="501"/>
      <c r="BC29" s="501"/>
      <c r="BD29" s="501"/>
      <c r="BE29" s="501"/>
      <c r="BF29" s="501"/>
      <c r="BG29" s="501"/>
      <c r="BH29" s="501"/>
      <c r="BI29" s="501"/>
      <c r="BJ29" s="501"/>
      <c r="BK29" s="501"/>
      <c r="BL29" s="501"/>
      <c r="BM29" s="501"/>
      <c r="BN29" s="501"/>
      <c r="BO29" s="501"/>
      <c r="BP29" s="501"/>
      <c r="BQ29" s="501"/>
      <c r="BR29" s="501"/>
      <c r="BS29" s="501"/>
      <c r="BT29" s="501"/>
      <c r="BU29" s="501"/>
      <c r="BV29" s="501"/>
      <c r="BW29" s="501"/>
      <c r="BX29" s="501"/>
      <c r="BY29" s="501"/>
      <c r="BZ29" s="501"/>
      <c r="CA29" s="501"/>
      <c r="CB29" s="501"/>
      <c r="CC29" s="501"/>
      <c r="CD29" s="501"/>
      <c r="CE29" s="501"/>
      <c r="CF29" s="501"/>
      <c r="CG29" s="501"/>
      <c r="CH29" s="501"/>
      <c r="CI29" s="501"/>
      <c r="CJ29" s="501"/>
      <c r="CK29" s="501"/>
      <c r="CL29" s="501"/>
      <c r="CM29" s="501"/>
      <c r="CN29" s="501"/>
      <c r="CO29" s="501"/>
      <c r="CP29" s="501"/>
      <c r="CQ29" s="501"/>
      <c r="CR29" s="501"/>
      <c r="CS29" s="501"/>
      <c r="CT29" s="501"/>
      <c r="CU29" s="501"/>
      <c r="CV29" s="501"/>
      <c r="CW29" s="501"/>
      <c r="CX29" s="501"/>
      <c r="CY29" s="501"/>
      <c r="CZ29" s="501"/>
      <c r="DA29" s="501"/>
      <c r="DB29" s="501"/>
      <c r="DC29" s="501"/>
      <c r="DD29" s="501"/>
      <c r="DE29" s="501"/>
      <c r="DF29" s="501"/>
      <c r="DG29" s="501"/>
      <c r="DH29" s="501"/>
      <c r="DI29" s="501"/>
      <c r="DJ29" s="501"/>
      <c r="DK29" s="501"/>
      <c r="DL29" s="501"/>
      <c r="DM29" s="501"/>
      <c r="DN29" s="501"/>
      <c r="DO29" s="501"/>
      <c r="DP29" s="501"/>
      <c r="DQ29" s="501"/>
      <c r="DR29" s="501"/>
      <c r="DS29" s="501"/>
      <c r="DT29" s="501"/>
      <c r="DU29" s="501"/>
      <c r="DV29" s="501"/>
      <c r="DW29" s="501"/>
      <c r="DX29" s="501"/>
      <c r="DY29" s="501"/>
      <c r="DZ29" s="501"/>
      <c r="EA29" s="501"/>
      <c r="EB29" s="501"/>
      <c r="EC29" s="501"/>
      <c r="ED29" s="501"/>
      <c r="EE29" s="501"/>
      <c r="EF29" s="501"/>
      <c r="EG29" s="501"/>
      <c r="EH29" s="501"/>
      <c r="EI29" s="501"/>
      <c r="EJ29" s="501"/>
      <c r="EK29" s="501"/>
      <c r="EL29" s="501"/>
      <c r="EM29" s="501"/>
      <c r="EN29" s="501"/>
      <c r="EO29" s="501"/>
      <c r="EP29" s="501"/>
      <c r="EQ29" s="501"/>
      <c r="ER29" s="501"/>
      <c r="ES29" s="501"/>
      <c r="ET29" s="501"/>
      <c r="EU29" s="501"/>
      <c r="EV29" s="501"/>
      <c r="EW29" s="501"/>
      <c r="EX29" s="501"/>
      <c r="EY29" s="501"/>
      <c r="EZ29" s="501"/>
      <c r="FA29" s="501"/>
      <c r="FB29" s="501"/>
      <c r="FC29" s="501"/>
      <c r="FD29" s="501"/>
      <c r="FE29" s="501"/>
      <c r="FF29" s="501"/>
      <c r="FG29" s="501"/>
      <c r="FH29" s="501"/>
      <c r="FI29" s="501"/>
      <c r="FJ29" s="501"/>
      <c r="FK29" s="501"/>
      <c r="FL29" s="501"/>
      <c r="FM29" s="501"/>
      <c r="FN29" s="501"/>
      <c r="FO29" s="501"/>
      <c r="FP29" s="501"/>
      <c r="FQ29" s="501"/>
      <c r="FR29" s="501"/>
      <c r="FS29" s="501"/>
      <c r="FT29" s="501"/>
      <c r="FU29" s="501"/>
      <c r="FV29" s="501"/>
      <c r="FW29" s="501"/>
      <c r="FX29" s="501"/>
      <c r="FY29" s="501"/>
      <c r="FZ29" s="501"/>
      <c r="GA29" s="501"/>
    </row>
    <row r="30" spans="1:183" s="496" customFormat="1" ht="38.25" hidden="1" x14ac:dyDescent="0.3">
      <c r="A30" s="502" t="s">
        <v>65</v>
      </c>
      <c r="B30" s="498">
        <f>VLOOKUP(A30,'11 - FINANCEIRO'!A:M,2,FALSE)</f>
        <v>20714</v>
      </c>
      <c r="C30" s="499" t="str">
        <f>VLOOKUP(A30,'11 - FINANCEIRO'!A:M,3,FALSE)</f>
        <v>Rede de esgoto, contendo fossa e filtro, inclusive tubos e conexões de ligação entre caixas, considerando
distância de 25m, conforme projeto (1 utilização)</v>
      </c>
      <c r="D30" s="500">
        <f>VLOOKUP(A30,'11 - FINANCEIRO'!A:M,10,FALSE)</f>
        <v>0</v>
      </c>
      <c r="E30" s="498" t="str">
        <f>VLOOKUP(A30,'11 - FINANCEIRO'!A:M,4,FALSE)</f>
        <v>m</v>
      </c>
      <c r="F30" s="494" t="str">
        <f t="shared" si="0"/>
        <v>2.9</v>
      </c>
      <c r="G30" s="495" t="str">
        <f t="shared" si="1"/>
        <v>NULO</v>
      </c>
      <c r="H30" s="495">
        <f t="shared" si="2"/>
        <v>0</v>
      </c>
      <c r="J30" s="501"/>
      <c r="K30" s="501"/>
      <c r="L30" s="501"/>
      <c r="M30" s="501"/>
      <c r="N30" s="501"/>
      <c r="O30" s="501"/>
      <c r="P30" s="501"/>
      <c r="Q30" s="501"/>
      <c r="R30" s="501"/>
      <c r="S30" s="501"/>
      <c r="T30" s="501"/>
      <c r="U30" s="501"/>
      <c r="V30" s="501"/>
      <c r="W30" s="501"/>
      <c r="X30" s="501"/>
      <c r="Y30" s="501"/>
      <c r="Z30" s="501"/>
      <c r="AA30" s="501"/>
      <c r="AB30" s="501"/>
      <c r="AC30" s="501"/>
      <c r="AD30" s="501"/>
      <c r="AE30" s="501"/>
      <c r="AF30" s="501"/>
      <c r="AG30" s="501"/>
      <c r="AH30" s="501"/>
      <c r="AI30" s="501"/>
      <c r="AJ30" s="501"/>
      <c r="AK30" s="501"/>
      <c r="AL30" s="501"/>
      <c r="AM30" s="501"/>
      <c r="AN30" s="501"/>
      <c r="AO30" s="501"/>
      <c r="AP30" s="501"/>
      <c r="AQ30" s="501"/>
      <c r="AR30" s="501"/>
      <c r="AS30" s="501"/>
      <c r="AT30" s="501"/>
      <c r="AU30" s="501"/>
      <c r="AV30" s="501"/>
      <c r="AW30" s="501"/>
      <c r="AX30" s="501"/>
      <c r="AY30" s="501"/>
      <c r="AZ30" s="501"/>
      <c r="BA30" s="501"/>
      <c r="BB30" s="501"/>
      <c r="BC30" s="501"/>
      <c r="BD30" s="501"/>
      <c r="BE30" s="501"/>
      <c r="BF30" s="501"/>
      <c r="BG30" s="501"/>
      <c r="BH30" s="501"/>
      <c r="BI30" s="501"/>
      <c r="BJ30" s="501"/>
      <c r="BK30" s="501"/>
      <c r="BL30" s="501"/>
      <c r="BM30" s="501"/>
      <c r="BN30" s="501"/>
      <c r="BO30" s="501"/>
      <c r="BP30" s="501"/>
      <c r="BQ30" s="501"/>
      <c r="BR30" s="501"/>
      <c r="BS30" s="501"/>
      <c r="BT30" s="501"/>
      <c r="BU30" s="501"/>
      <c r="BV30" s="501"/>
      <c r="BW30" s="501"/>
      <c r="BX30" s="501"/>
      <c r="BY30" s="501"/>
      <c r="BZ30" s="501"/>
      <c r="CA30" s="501"/>
      <c r="CB30" s="501"/>
      <c r="CC30" s="501"/>
      <c r="CD30" s="501"/>
      <c r="CE30" s="501"/>
      <c r="CF30" s="501"/>
      <c r="CG30" s="501"/>
      <c r="CH30" s="501"/>
      <c r="CI30" s="501"/>
      <c r="CJ30" s="501"/>
      <c r="CK30" s="501"/>
      <c r="CL30" s="501"/>
      <c r="CM30" s="501"/>
      <c r="CN30" s="501"/>
      <c r="CO30" s="501"/>
      <c r="CP30" s="501"/>
      <c r="CQ30" s="501"/>
      <c r="CR30" s="501"/>
      <c r="CS30" s="501"/>
      <c r="CT30" s="501"/>
      <c r="CU30" s="501"/>
      <c r="CV30" s="501"/>
      <c r="CW30" s="501"/>
      <c r="CX30" s="501"/>
      <c r="CY30" s="501"/>
      <c r="CZ30" s="501"/>
      <c r="DA30" s="501"/>
      <c r="DB30" s="501"/>
      <c r="DC30" s="501"/>
      <c r="DD30" s="501"/>
      <c r="DE30" s="501"/>
      <c r="DF30" s="501"/>
      <c r="DG30" s="501"/>
      <c r="DH30" s="501"/>
      <c r="DI30" s="501"/>
      <c r="DJ30" s="501"/>
      <c r="DK30" s="501"/>
      <c r="DL30" s="501"/>
      <c r="DM30" s="501"/>
      <c r="DN30" s="501"/>
      <c r="DO30" s="501"/>
      <c r="DP30" s="501"/>
      <c r="DQ30" s="501"/>
      <c r="DR30" s="501"/>
      <c r="DS30" s="501"/>
      <c r="DT30" s="501"/>
      <c r="DU30" s="501"/>
      <c r="DV30" s="501"/>
      <c r="DW30" s="501"/>
      <c r="DX30" s="501"/>
      <c r="DY30" s="501"/>
      <c r="DZ30" s="501"/>
      <c r="EA30" s="501"/>
      <c r="EB30" s="501"/>
      <c r="EC30" s="501"/>
      <c r="ED30" s="501"/>
      <c r="EE30" s="501"/>
      <c r="EF30" s="501"/>
      <c r="EG30" s="501"/>
      <c r="EH30" s="501"/>
      <c r="EI30" s="501"/>
      <c r="EJ30" s="501"/>
      <c r="EK30" s="501"/>
      <c r="EL30" s="501"/>
      <c r="EM30" s="501"/>
      <c r="EN30" s="501"/>
      <c r="EO30" s="501"/>
      <c r="EP30" s="501"/>
      <c r="EQ30" s="501"/>
      <c r="ER30" s="501"/>
      <c r="ES30" s="501"/>
      <c r="ET30" s="501"/>
      <c r="EU30" s="501"/>
      <c r="EV30" s="501"/>
      <c r="EW30" s="501"/>
      <c r="EX30" s="501"/>
      <c r="EY30" s="501"/>
      <c r="EZ30" s="501"/>
      <c r="FA30" s="501"/>
      <c r="FB30" s="501"/>
      <c r="FC30" s="501"/>
      <c r="FD30" s="501"/>
      <c r="FE30" s="501"/>
      <c r="FF30" s="501"/>
      <c r="FG30" s="501"/>
      <c r="FH30" s="501"/>
      <c r="FI30" s="501"/>
      <c r="FJ30" s="501"/>
      <c r="FK30" s="501"/>
      <c r="FL30" s="501"/>
      <c r="FM30" s="501"/>
      <c r="FN30" s="501"/>
      <c r="FO30" s="501"/>
      <c r="FP30" s="501"/>
      <c r="FQ30" s="501"/>
      <c r="FR30" s="501"/>
      <c r="FS30" s="501"/>
      <c r="FT30" s="501"/>
      <c r="FU30" s="501"/>
      <c r="FV30" s="501"/>
      <c r="FW30" s="501"/>
      <c r="FX30" s="501"/>
      <c r="FY30" s="501"/>
      <c r="FZ30" s="501"/>
      <c r="GA30" s="501"/>
    </row>
    <row r="31" spans="1:183" s="496" customFormat="1" hidden="1" x14ac:dyDescent="0.3">
      <c r="A31" s="502" t="s">
        <v>66</v>
      </c>
      <c r="B31" s="498">
        <f>VLOOKUP(A31,'11 - FINANCEIRO'!A:M,2,FALSE)</f>
        <v>20344</v>
      </c>
      <c r="C31" s="499" t="str">
        <f>VLOOKUP(A31,'11 - FINANCEIRO'!A:M,3,FALSE)</f>
        <v>Mobilização e desmobilização de conteiner locado para barracão de obra</v>
      </c>
      <c r="D31" s="500">
        <f>VLOOKUP(A31,'11 - FINANCEIRO'!A:M,10,FALSE)</f>
        <v>0</v>
      </c>
      <c r="E31" s="498" t="str">
        <f>VLOOKUP(A31,'11 - FINANCEIRO'!A:M,4,FALSE)</f>
        <v>und</v>
      </c>
      <c r="F31" s="494" t="str">
        <f t="shared" si="0"/>
        <v>2.10</v>
      </c>
      <c r="G31" s="495" t="str">
        <f t="shared" si="1"/>
        <v>NULO</v>
      </c>
      <c r="H31" s="495">
        <f t="shared" si="2"/>
        <v>0</v>
      </c>
      <c r="J31" s="501"/>
      <c r="K31" s="501"/>
      <c r="L31" s="501"/>
      <c r="M31" s="501"/>
      <c r="N31" s="501"/>
      <c r="O31" s="501"/>
      <c r="P31" s="501"/>
      <c r="Q31" s="501"/>
      <c r="R31" s="501"/>
      <c r="S31" s="501"/>
      <c r="T31" s="501"/>
      <c r="U31" s="501"/>
      <c r="V31" s="501"/>
      <c r="W31" s="501"/>
      <c r="X31" s="501"/>
      <c r="Y31" s="501"/>
      <c r="Z31" s="501"/>
      <c r="AA31" s="501"/>
      <c r="AB31" s="501"/>
      <c r="AC31" s="501"/>
      <c r="AD31" s="501"/>
      <c r="AE31" s="501"/>
      <c r="AF31" s="501"/>
      <c r="AG31" s="501"/>
      <c r="AH31" s="501"/>
      <c r="AI31" s="501"/>
      <c r="AJ31" s="501"/>
      <c r="AK31" s="501"/>
      <c r="AL31" s="501"/>
      <c r="AM31" s="501"/>
      <c r="AN31" s="501"/>
      <c r="AO31" s="501"/>
      <c r="AP31" s="501"/>
      <c r="AQ31" s="501"/>
      <c r="AR31" s="501"/>
      <c r="AS31" s="501"/>
      <c r="AT31" s="501"/>
      <c r="AU31" s="501"/>
      <c r="AV31" s="501"/>
      <c r="AW31" s="501"/>
      <c r="AX31" s="501"/>
      <c r="AY31" s="501"/>
      <c r="AZ31" s="501"/>
      <c r="BA31" s="501"/>
      <c r="BB31" s="501"/>
      <c r="BC31" s="501"/>
      <c r="BD31" s="501"/>
      <c r="BE31" s="501"/>
      <c r="BF31" s="501"/>
      <c r="BG31" s="501"/>
      <c r="BH31" s="501"/>
      <c r="BI31" s="501"/>
      <c r="BJ31" s="501"/>
      <c r="BK31" s="501"/>
      <c r="BL31" s="501"/>
      <c r="BM31" s="501"/>
      <c r="BN31" s="501"/>
      <c r="BO31" s="501"/>
      <c r="BP31" s="501"/>
      <c r="BQ31" s="501"/>
      <c r="BR31" s="501"/>
      <c r="BS31" s="501"/>
      <c r="BT31" s="501"/>
      <c r="BU31" s="501"/>
      <c r="BV31" s="501"/>
      <c r="BW31" s="501"/>
      <c r="BX31" s="501"/>
      <c r="BY31" s="501"/>
      <c r="BZ31" s="501"/>
      <c r="CA31" s="501"/>
      <c r="CB31" s="501"/>
      <c r="CC31" s="501"/>
      <c r="CD31" s="501"/>
      <c r="CE31" s="501"/>
      <c r="CF31" s="501"/>
      <c r="CG31" s="501"/>
      <c r="CH31" s="501"/>
      <c r="CI31" s="501"/>
      <c r="CJ31" s="501"/>
      <c r="CK31" s="501"/>
      <c r="CL31" s="501"/>
      <c r="CM31" s="501"/>
      <c r="CN31" s="501"/>
      <c r="CO31" s="501"/>
      <c r="CP31" s="501"/>
      <c r="CQ31" s="501"/>
      <c r="CR31" s="501"/>
      <c r="CS31" s="501"/>
      <c r="CT31" s="501"/>
      <c r="CU31" s="501"/>
      <c r="CV31" s="501"/>
      <c r="CW31" s="501"/>
      <c r="CX31" s="501"/>
      <c r="CY31" s="501"/>
      <c r="CZ31" s="501"/>
      <c r="DA31" s="501"/>
      <c r="DB31" s="501"/>
      <c r="DC31" s="501"/>
      <c r="DD31" s="501"/>
      <c r="DE31" s="501"/>
      <c r="DF31" s="501"/>
      <c r="DG31" s="501"/>
      <c r="DH31" s="501"/>
      <c r="DI31" s="501"/>
      <c r="DJ31" s="501"/>
      <c r="DK31" s="501"/>
      <c r="DL31" s="501"/>
      <c r="DM31" s="501"/>
      <c r="DN31" s="501"/>
      <c r="DO31" s="501"/>
      <c r="DP31" s="501"/>
      <c r="DQ31" s="501"/>
      <c r="DR31" s="501"/>
      <c r="DS31" s="501"/>
      <c r="DT31" s="501"/>
      <c r="DU31" s="501"/>
      <c r="DV31" s="501"/>
      <c r="DW31" s="501"/>
      <c r="DX31" s="501"/>
      <c r="DY31" s="501"/>
      <c r="DZ31" s="501"/>
      <c r="EA31" s="501"/>
      <c r="EB31" s="501"/>
      <c r="EC31" s="501"/>
      <c r="ED31" s="501"/>
      <c r="EE31" s="501"/>
      <c r="EF31" s="501"/>
      <c r="EG31" s="501"/>
      <c r="EH31" s="501"/>
      <c r="EI31" s="501"/>
      <c r="EJ31" s="501"/>
      <c r="EK31" s="501"/>
      <c r="EL31" s="501"/>
      <c r="EM31" s="501"/>
      <c r="EN31" s="501"/>
      <c r="EO31" s="501"/>
      <c r="EP31" s="501"/>
      <c r="EQ31" s="501"/>
      <c r="ER31" s="501"/>
      <c r="ES31" s="501"/>
      <c r="ET31" s="501"/>
      <c r="EU31" s="501"/>
      <c r="EV31" s="501"/>
      <c r="EW31" s="501"/>
      <c r="EX31" s="501"/>
      <c r="EY31" s="501"/>
      <c r="EZ31" s="501"/>
      <c r="FA31" s="501"/>
      <c r="FB31" s="501"/>
      <c r="FC31" s="501"/>
      <c r="FD31" s="501"/>
      <c r="FE31" s="501"/>
      <c r="FF31" s="501"/>
      <c r="FG31" s="501"/>
      <c r="FH31" s="501"/>
      <c r="FI31" s="501"/>
      <c r="FJ31" s="501"/>
      <c r="FK31" s="501"/>
      <c r="FL31" s="501"/>
      <c r="FM31" s="501"/>
      <c r="FN31" s="501"/>
      <c r="FO31" s="501"/>
      <c r="FP31" s="501"/>
      <c r="FQ31" s="501"/>
      <c r="FR31" s="501"/>
      <c r="FS31" s="501"/>
      <c r="FT31" s="501"/>
      <c r="FU31" s="501"/>
      <c r="FV31" s="501"/>
      <c r="FW31" s="501"/>
      <c r="FX31" s="501"/>
      <c r="FY31" s="501"/>
      <c r="FZ31" s="501"/>
      <c r="GA31" s="501"/>
    </row>
    <row r="32" spans="1:183" s="497" customFormat="1" x14ac:dyDescent="0.3">
      <c r="A32" s="502" t="s">
        <v>210</v>
      </c>
      <c r="B32" s="491" t="str">
        <f>VLOOKUP(A32,'[51]11 - FINANCEIRO'!A:M,1,0)</f>
        <v>3.0</v>
      </c>
      <c r="C32" s="492" t="str">
        <f>'[50]11 - FINANCEIRO'!B31</f>
        <v>Sinalização de Obra</v>
      </c>
      <c r="D32" s="504"/>
      <c r="E32" s="491"/>
      <c r="F32" s="494" t="str">
        <f t="shared" si="0"/>
        <v>3.0</v>
      </c>
      <c r="G32" s="495" t="str">
        <f t="shared" si="1"/>
        <v>NULO</v>
      </c>
      <c r="H32" s="495">
        <f>SUBTOTAL(9,H36:H70)</f>
        <v>74</v>
      </c>
    </row>
    <row r="33" spans="1:183" s="496" customFormat="1" x14ac:dyDescent="0.3">
      <c r="A33" s="502" t="s">
        <v>5</v>
      </c>
      <c r="B33" s="498">
        <f>VLOOKUP(A33,'11 - FINANCEIRO'!A:M,2,FALSE)</f>
        <v>5213850</v>
      </c>
      <c r="C33" s="505" t="str">
        <f>VLOOKUP(A33,'11 - FINANCEIRO'!A:M,3,FALSE)</f>
        <v>Operação de sinalização por bandeirola de tecido ou com placa metálica</v>
      </c>
      <c r="D33" s="500">
        <f>VLOOKUP(A33,'11 - FINANCEIRO'!A:M,10,FALSE)</f>
        <v>240</v>
      </c>
      <c r="E33" s="498" t="str">
        <f>VLOOKUP(A33,'11 - FINANCEIRO'!A:M,4,FALSE)</f>
        <v>h</v>
      </c>
      <c r="F33" s="494" t="str">
        <f t="shared" si="0"/>
        <v>3.1</v>
      </c>
      <c r="G33" s="495" t="str">
        <f t="shared" si="1"/>
        <v>POSITIVO</v>
      </c>
      <c r="H33" s="495">
        <f t="shared" ref="H33:H34" si="3">IF(G33="NULO",0,1)</f>
        <v>1</v>
      </c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1"/>
      <c r="AA33" s="501"/>
      <c r="AB33" s="501"/>
      <c r="AC33" s="501"/>
      <c r="AD33" s="501"/>
      <c r="AE33" s="501"/>
      <c r="AF33" s="501"/>
      <c r="AG33" s="501"/>
      <c r="AH33" s="501"/>
      <c r="AI33" s="501"/>
      <c r="AJ33" s="501"/>
      <c r="AK33" s="501"/>
      <c r="AL33" s="501"/>
      <c r="AM33" s="501"/>
      <c r="AN33" s="501"/>
      <c r="AO33" s="501"/>
      <c r="AP33" s="501"/>
      <c r="AQ33" s="501"/>
      <c r="AR33" s="501"/>
      <c r="AS33" s="501"/>
      <c r="AT33" s="501"/>
      <c r="AU33" s="501"/>
      <c r="AV33" s="501"/>
      <c r="AW33" s="501"/>
      <c r="AX33" s="501"/>
      <c r="AY33" s="501"/>
      <c r="AZ33" s="501"/>
      <c r="BA33" s="501"/>
      <c r="BB33" s="501"/>
      <c r="BC33" s="501"/>
      <c r="BD33" s="501"/>
      <c r="BE33" s="501"/>
      <c r="BF33" s="501"/>
      <c r="BG33" s="501"/>
      <c r="BH33" s="501"/>
      <c r="BI33" s="501"/>
      <c r="BJ33" s="501"/>
      <c r="BK33" s="501"/>
      <c r="BL33" s="501"/>
      <c r="BM33" s="501"/>
      <c r="BN33" s="501"/>
      <c r="BO33" s="501"/>
      <c r="BP33" s="501"/>
      <c r="BQ33" s="501"/>
      <c r="BR33" s="501"/>
      <c r="BS33" s="501"/>
      <c r="BT33" s="501"/>
      <c r="BU33" s="501"/>
      <c r="BV33" s="501"/>
      <c r="BW33" s="501"/>
      <c r="BX33" s="501"/>
      <c r="BY33" s="501"/>
      <c r="BZ33" s="501"/>
      <c r="CA33" s="501"/>
      <c r="CB33" s="501"/>
      <c r="CC33" s="501"/>
      <c r="CD33" s="501"/>
      <c r="CE33" s="501"/>
      <c r="CF33" s="501"/>
      <c r="CG33" s="501"/>
      <c r="CH33" s="501"/>
      <c r="CI33" s="501"/>
      <c r="CJ33" s="501"/>
      <c r="CK33" s="501"/>
      <c r="CL33" s="501"/>
      <c r="CM33" s="501"/>
      <c r="CN33" s="501"/>
      <c r="CO33" s="501"/>
      <c r="CP33" s="501"/>
      <c r="CQ33" s="501"/>
      <c r="CR33" s="501"/>
      <c r="CS33" s="501"/>
      <c r="CT33" s="501"/>
      <c r="CU33" s="501"/>
      <c r="CV33" s="501"/>
      <c r="CW33" s="501"/>
      <c r="CX33" s="501"/>
      <c r="CY33" s="501"/>
      <c r="CZ33" s="501"/>
      <c r="DA33" s="501"/>
      <c r="DB33" s="501"/>
      <c r="DC33" s="501"/>
      <c r="DD33" s="501"/>
      <c r="DE33" s="501"/>
      <c r="DF33" s="501"/>
      <c r="DG33" s="501"/>
      <c r="DH33" s="501"/>
      <c r="DI33" s="501"/>
      <c r="DJ33" s="501"/>
      <c r="DK33" s="501"/>
      <c r="DL33" s="501"/>
      <c r="DM33" s="501"/>
      <c r="DN33" s="501"/>
      <c r="DO33" s="501"/>
      <c r="DP33" s="501"/>
      <c r="DQ33" s="501"/>
      <c r="DR33" s="501"/>
      <c r="DS33" s="501"/>
      <c r="DT33" s="501"/>
      <c r="DU33" s="501"/>
      <c r="DV33" s="501"/>
      <c r="DW33" s="501"/>
      <c r="DX33" s="501"/>
      <c r="DY33" s="501"/>
      <c r="DZ33" s="501"/>
      <c r="EA33" s="501"/>
      <c r="EB33" s="501"/>
      <c r="EC33" s="501"/>
      <c r="ED33" s="501"/>
      <c r="EE33" s="501"/>
      <c r="EF33" s="501"/>
      <c r="EG33" s="501"/>
      <c r="EH33" s="501"/>
      <c r="EI33" s="501"/>
      <c r="EJ33" s="501"/>
      <c r="EK33" s="501"/>
      <c r="EL33" s="501"/>
      <c r="EM33" s="501"/>
      <c r="EN33" s="501"/>
      <c r="EO33" s="501"/>
      <c r="EP33" s="501"/>
      <c r="EQ33" s="501"/>
      <c r="ER33" s="501"/>
      <c r="ES33" s="501"/>
      <c r="ET33" s="501"/>
      <c r="EU33" s="501"/>
      <c r="EV33" s="501"/>
      <c r="EW33" s="501"/>
      <c r="EX33" s="501"/>
      <c r="EY33" s="501"/>
      <c r="EZ33" s="501"/>
      <c r="FA33" s="501"/>
      <c r="FB33" s="501"/>
      <c r="FC33" s="501"/>
      <c r="FD33" s="501"/>
      <c r="FE33" s="501"/>
      <c r="FF33" s="501"/>
      <c r="FG33" s="501"/>
      <c r="FH33" s="501"/>
      <c r="FI33" s="501"/>
      <c r="FJ33" s="501"/>
      <c r="FK33" s="501"/>
      <c r="FL33" s="501"/>
      <c r="FM33" s="501"/>
      <c r="FN33" s="501"/>
      <c r="FO33" s="501"/>
      <c r="FP33" s="501"/>
      <c r="FQ33" s="501"/>
      <c r="FR33" s="501"/>
      <c r="FS33" s="501"/>
      <c r="FT33" s="501"/>
      <c r="FU33" s="501"/>
      <c r="FV33" s="501"/>
      <c r="FW33" s="501"/>
      <c r="FX33" s="501"/>
      <c r="FY33" s="501"/>
      <c r="FZ33" s="501"/>
      <c r="GA33" s="501"/>
    </row>
    <row r="34" spans="1:183" s="496" customFormat="1" ht="25.5" x14ac:dyDescent="0.3">
      <c r="A34" s="502" t="s">
        <v>13</v>
      </c>
      <c r="B34" s="498">
        <f>VLOOKUP(A34,'11 - FINANCEIRO'!A:M,2,FALSE)</f>
        <v>5213835</v>
      </c>
      <c r="C34" s="505" t="str">
        <f>VLOOKUP(A34,'11 - FINANCEIRO'!A:M,3,FALSE)</f>
        <v>Cone plástico para canalização de trânsito - utilização de 150 ciclos - fornecimento, 01 implantação e 01 retirada diária</v>
      </c>
      <c r="D34" s="500">
        <f>VLOOKUP(A34,'11 - FINANCEIRO'!A:M,10,FALSE)</f>
        <v>1020</v>
      </c>
      <c r="E34" s="498" t="str">
        <f>VLOOKUP(A34,'11 - FINANCEIRO'!A:M,4,FALSE)</f>
        <v>un.dia</v>
      </c>
      <c r="F34" s="494" t="str">
        <f t="shared" si="0"/>
        <v>3.2</v>
      </c>
      <c r="G34" s="495" t="str">
        <f t="shared" si="1"/>
        <v>POSITIVO</v>
      </c>
      <c r="H34" s="495">
        <f t="shared" si="3"/>
        <v>1</v>
      </c>
      <c r="J34" s="501"/>
      <c r="K34" s="501"/>
      <c r="L34" s="501"/>
      <c r="M34" s="501"/>
      <c r="N34" s="501"/>
      <c r="O34" s="501"/>
      <c r="P34" s="501"/>
      <c r="Q34" s="501"/>
      <c r="R34" s="501"/>
      <c r="S34" s="501"/>
      <c r="T34" s="501"/>
      <c r="U34" s="501"/>
      <c r="V34" s="501"/>
      <c r="W34" s="501"/>
      <c r="X34" s="501"/>
      <c r="Y34" s="501"/>
      <c r="Z34" s="501"/>
      <c r="AA34" s="501"/>
      <c r="AB34" s="501"/>
      <c r="AC34" s="501"/>
      <c r="AD34" s="501"/>
      <c r="AE34" s="501"/>
      <c r="AF34" s="501"/>
      <c r="AG34" s="501"/>
      <c r="AH34" s="501"/>
      <c r="AI34" s="501"/>
      <c r="AJ34" s="501"/>
      <c r="AK34" s="501"/>
      <c r="AL34" s="501"/>
      <c r="AM34" s="501"/>
      <c r="AN34" s="501"/>
      <c r="AO34" s="501"/>
      <c r="AP34" s="501"/>
      <c r="AQ34" s="501"/>
      <c r="AR34" s="501"/>
      <c r="AS34" s="501"/>
      <c r="AT34" s="501"/>
      <c r="AU34" s="501"/>
      <c r="AV34" s="501"/>
      <c r="AW34" s="501"/>
      <c r="AX34" s="501"/>
      <c r="AY34" s="501"/>
      <c r="AZ34" s="501"/>
      <c r="BA34" s="501"/>
      <c r="BB34" s="501"/>
      <c r="BC34" s="501"/>
      <c r="BD34" s="501"/>
      <c r="BE34" s="501"/>
      <c r="BF34" s="501"/>
      <c r="BG34" s="501"/>
      <c r="BH34" s="501"/>
      <c r="BI34" s="501"/>
      <c r="BJ34" s="501"/>
      <c r="BK34" s="501"/>
      <c r="BL34" s="501"/>
      <c r="BM34" s="501"/>
      <c r="BN34" s="501"/>
      <c r="BO34" s="501"/>
      <c r="BP34" s="501"/>
      <c r="BQ34" s="501"/>
      <c r="BR34" s="501"/>
      <c r="BS34" s="501"/>
      <c r="BT34" s="501"/>
      <c r="BU34" s="501"/>
      <c r="BV34" s="501"/>
      <c r="BW34" s="501"/>
      <c r="BX34" s="501"/>
      <c r="BY34" s="501"/>
      <c r="BZ34" s="501"/>
      <c r="CA34" s="501"/>
      <c r="CB34" s="501"/>
      <c r="CC34" s="501"/>
      <c r="CD34" s="501"/>
      <c r="CE34" s="501"/>
      <c r="CF34" s="501"/>
      <c r="CG34" s="501"/>
      <c r="CH34" s="501"/>
      <c r="CI34" s="501"/>
      <c r="CJ34" s="501"/>
      <c r="CK34" s="501"/>
      <c r="CL34" s="501"/>
      <c r="CM34" s="501"/>
      <c r="CN34" s="501"/>
      <c r="CO34" s="501"/>
      <c r="CP34" s="501"/>
      <c r="CQ34" s="501"/>
      <c r="CR34" s="501"/>
      <c r="CS34" s="501"/>
      <c r="CT34" s="501"/>
      <c r="CU34" s="501"/>
      <c r="CV34" s="501"/>
      <c r="CW34" s="501"/>
      <c r="CX34" s="501"/>
      <c r="CY34" s="501"/>
      <c r="CZ34" s="501"/>
      <c r="DA34" s="501"/>
      <c r="DB34" s="501"/>
      <c r="DC34" s="501"/>
      <c r="DD34" s="501"/>
      <c r="DE34" s="501"/>
      <c r="DF34" s="501"/>
      <c r="DG34" s="501"/>
      <c r="DH34" s="501"/>
      <c r="DI34" s="501"/>
      <c r="DJ34" s="501"/>
      <c r="DK34" s="501"/>
      <c r="DL34" s="501"/>
      <c r="DM34" s="501"/>
      <c r="DN34" s="501"/>
      <c r="DO34" s="501"/>
      <c r="DP34" s="501"/>
      <c r="DQ34" s="501"/>
      <c r="DR34" s="501"/>
      <c r="DS34" s="501"/>
      <c r="DT34" s="501"/>
      <c r="DU34" s="501"/>
      <c r="DV34" s="501"/>
      <c r="DW34" s="501"/>
      <c r="DX34" s="501"/>
      <c r="DY34" s="501"/>
      <c r="DZ34" s="501"/>
      <c r="EA34" s="501"/>
      <c r="EB34" s="501"/>
      <c r="EC34" s="501"/>
      <c r="ED34" s="501"/>
      <c r="EE34" s="501"/>
      <c r="EF34" s="501"/>
      <c r="EG34" s="501"/>
      <c r="EH34" s="501"/>
      <c r="EI34" s="501"/>
      <c r="EJ34" s="501"/>
      <c r="EK34" s="501"/>
      <c r="EL34" s="501"/>
      <c r="EM34" s="501"/>
      <c r="EN34" s="501"/>
      <c r="EO34" s="501"/>
      <c r="EP34" s="501"/>
      <c r="EQ34" s="501"/>
      <c r="ER34" s="501"/>
      <c r="ES34" s="501"/>
      <c r="ET34" s="501"/>
      <c r="EU34" s="501"/>
      <c r="EV34" s="501"/>
      <c r="EW34" s="501"/>
      <c r="EX34" s="501"/>
      <c r="EY34" s="501"/>
      <c r="EZ34" s="501"/>
      <c r="FA34" s="501"/>
      <c r="FB34" s="501"/>
      <c r="FC34" s="501"/>
      <c r="FD34" s="501"/>
      <c r="FE34" s="501"/>
      <c r="FF34" s="501"/>
      <c r="FG34" s="501"/>
      <c r="FH34" s="501"/>
      <c r="FI34" s="501"/>
      <c r="FJ34" s="501"/>
      <c r="FK34" s="501"/>
      <c r="FL34" s="501"/>
      <c r="FM34" s="501"/>
      <c r="FN34" s="501"/>
      <c r="FO34" s="501"/>
      <c r="FP34" s="501"/>
      <c r="FQ34" s="501"/>
      <c r="FR34" s="501"/>
      <c r="FS34" s="501"/>
      <c r="FT34" s="501"/>
      <c r="FU34" s="501"/>
      <c r="FV34" s="501"/>
      <c r="FW34" s="501"/>
      <c r="FX34" s="501"/>
      <c r="FY34" s="501"/>
      <c r="FZ34" s="501"/>
      <c r="GA34" s="501"/>
    </row>
    <row r="35" spans="1:183" s="496" customFormat="1" ht="25.5" x14ac:dyDescent="0.3">
      <c r="A35" s="502" t="s">
        <v>14</v>
      </c>
      <c r="B35" s="498">
        <f>VLOOKUP(A35,'11 - FINANCEIRO'!A:M,2,FALSE)</f>
        <v>5212556</v>
      </c>
      <c r="C35" s="505" t="str">
        <f>VLOOKUP(A35,'11 - FINANCEIRO'!A:M,3,FALSE)</f>
        <v>Placa para sinalização de obras montada em cavalete metálico - 1,00 x 1,00 m - utilização de 600 ciclos - fornecimento, 01 implantação e 01 retirada diária</v>
      </c>
      <c r="D35" s="500">
        <f>VLOOKUP(A35,'11 - FINANCEIRO'!A:M,10,FALSE)</f>
        <v>180</v>
      </c>
      <c r="E35" s="498" t="str">
        <f>VLOOKUP(A35,'11 - FINANCEIRO'!A:M,4,FALSE)</f>
        <v>un.dia</v>
      </c>
      <c r="F35" s="494" t="str">
        <f t="shared" si="0"/>
        <v>3.3</v>
      </c>
      <c r="G35" s="495" t="str">
        <f t="shared" ref="G35" si="4">IF(D35&gt;0,"POSITIVO",IF(D35=0,"NULO",IF(D35&lt;0,"NEGATIVO")))</f>
        <v>POSITIVO</v>
      </c>
      <c r="H35" s="495">
        <f t="shared" ref="H35" si="5">IF(G35="NULO",0,1)</f>
        <v>1</v>
      </c>
      <c r="J35" s="501"/>
      <c r="K35" s="501"/>
      <c r="L35" s="501"/>
      <c r="M35" s="501"/>
      <c r="N35" s="501"/>
      <c r="O35" s="501"/>
      <c r="P35" s="501"/>
      <c r="Q35" s="501"/>
      <c r="R35" s="501"/>
      <c r="S35" s="501"/>
      <c r="T35" s="501"/>
      <c r="U35" s="501"/>
      <c r="V35" s="501"/>
      <c r="W35" s="501"/>
      <c r="X35" s="501"/>
      <c r="Y35" s="501"/>
      <c r="Z35" s="501"/>
      <c r="AA35" s="501"/>
      <c r="AB35" s="501"/>
      <c r="AC35" s="501"/>
      <c r="AD35" s="501"/>
      <c r="AE35" s="501"/>
      <c r="AF35" s="501"/>
      <c r="AG35" s="501"/>
      <c r="AH35" s="501"/>
      <c r="AI35" s="501"/>
      <c r="AJ35" s="501"/>
      <c r="AK35" s="501"/>
      <c r="AL35" s="501"/>
      <c r="AM35" s="501"/>
      <c r="AN35" s="501"/>
      <c r="AO35" s="501"/>
      <c r="AP35" s="501"/>
      <c r="AQ35" s="501"/>
      <c r="AR35" s="501"/>
      <c r="AS35" s="501"/>
      <c r="AT35" s="501"/>
      <c r="AU35" s="501"/>
      <c r="AV35" s="501"/>
      <c r="AW35" s="501"/>
      <c r="AX35" s="501"/>
      <c r="AY35" s="501"/>
      <c r="AZ35" s="501"/>
      <c r="BA35" s="501"/>
      <c r="BB35" s="501"/>
      <c r="BC35" s="501"/>
      <c r="BD35" s="501"/>
      <c r="BE35" s="501"/>
      <c r="BF35" s="501"/>
      <c r="BG35" s="501"/>
      <c r="BH35" s="501"/>
      <c r="BI35" s="501"/>
      <c r="BJ35" s="501"/>
      <c r="BK35" s="501"/>
      <c r="BL35" s="501"/>
      <c r="BM35" s="501"/>
      <c r="BN35" s="501"/>
      <c r="BO35" s="501"/>
      <c r="BP35" s="501"/>
      <c r="BQ35" s="501"/>
      <c r="BR35" s="501"/>
      <c r="BS35" s="501"/>
      <c r="BT35" s="501"/>
      <c r="BU35" s="501"/>
      <c r="BV35" s="501"/>
      <c r="BW35" s="501"/>
      <c r="BX35" s="501"/>
      <c r="BY35" s="501"/>
      <c r="BZ35" s="501"/>
      <c r="CA35" s="501"/>
      <c r="CB35" s="501"/>
      <c r="CC35" s="501"/>
      <c r="CD35" s="501"/>
      <c r="CE35" s="501"/>
      <c r="CF35" s="501"/>
      <c r="CG35" s="501"/>
      <c r="CH35" s="501"/>
      <c r="CI35" s="501"/>
      <c r="CJ35" s="501"/>
      <c r="CK35" s="501"/>
      <c r="CL35" s="501"/>
      <c r="CM35" s="501"/>
      <c r="CN35" s="501"/>
      <c r="CO35" s="501"/>
      <c r="CP35" s="501"/>
      <c r="CQ35" s="501"/>
      <c r="CR35" s="501"/>
      <c r="CS35" s="501"/>
      <c r="CT35" s="501"/>
      <c r="CU35" s="501"/>
      <c r="CV35" s="501"/>
      <c r="CW35" s="501"/>
      <c r="CX35" s="501"/>
      <c r="CY35" s="501"/>
      <c r="CZ35" s="501"/>
      <c r="DA35" s="501"/>
      <c r="DB35" s="501"/>
      <c r="DC35" s="501"/>
      <c r="DD35" s="501"/>
      <c r="DE35" s="501"/>
      <c r="DF35" s="501"/>
      <c r="DG35" s="501"/>
      <c r="DH35" s="501"/>
      <c r="DI35" s="501"/>
      <c r="DJ35" s="501"/>
      <c r="DK35" s="501"/>
      <c r="DL35" s="501"/>
      <c r="DM35" s="501"/>
      <c r="DN35" s="501"/>
      <c r="DO35" s="501"/>
      <c r="DP35" s="501"/>
      <c r="DQ35" s="501"/>
      <c r="DR35" s="501"/>
      <c r="DS35" s="501"/>
      <c r="DT35" s="501"/>
      <c r="DU35" s="501"/>
      <c r="DV35" s="501"/>
      <c r="DW35" s="501"/>
      <c r="DX35" s="501"/>
      <c r="DY35" s="501"/>
      <c r="DZ35" s="501"/>
      <c r="EA35" s="501"/>
      <c r="EB35" s="501"/>
      <c r="EC35" s="501"/>
      <c r="ED35" s="501"/>
      <c r="EE35" s="501"/>
      <c r="EF35" s="501"/>
      <c r="EG35" s="501"/>
      <c r="EH35" s="501"/>
      <c r="EI35" s="501"/>
      <c r="EJ35" s="501"/>
      <c r="EK35" s="501"/>
      <c r="EL35" s="501"/>
      <c r="EM35" s="501"/>
      <c r="EN35" s="501"/>
      <c r="EO35" s="501"/>
      <c r="EP35" s="501"/>
      <c r="EQ35" s="501"/>
      <c r="ER35" s="501"/>
      <c r="ES35" s="501"/>
      <c r="ET35" s="501"/>
      <c r="EU35" s="501"/>
      <c r="EV35" s="501"/>
      <c r="EW35" s="501"/>
      <c r="EX35" s="501"/>
      <c r="EY35" s="501"/>
      <c r="EZ35" s="501"/>
      <c r="FA35" s="501"/>
      <c r="FB35" s="501"/>
      <c r="FC35" s="501"/>
      <c r="FD35" s="501"/>
      <c r="FE35" s="501"/>
      <c r="FF35" s="501"/>
      <c r="FG35" s="501"/>
      <c r="FH35" s="501"/>
      <c r="FI35" s="501"/>
      <c r="FJ35" s="501"/>
      <c r="FK35" s="501"/>
      <c r="FL35" s="501"/>
      <c r="FM35" s="501"/>
      <c r="FN35" s="501"/>
      <c r="FO35" s="501"/>
      <c r="FP35" s="501"/>
      <c r="FQ35" s="501"/>
      <c r="FR35" s="501"/>
      <c r="FS35" s="501"/>
      <c r="FT35" s="501"/>
      <c r="FU35" s="501"/>
      <c r="FV35" s="501"/>
      <c r="FW35" s="501"/>
      <c r="FX35" s="501"/>
      <c r="FY35" s="501"/>
      <c r="FZ35" s="501"/>
      <c r="GA35" s="501"/>
    </row>
    <row r="36" spans="1:183" s="496" customFormat="1" hidden="1" x14ac:dyDescent="0.3">
      <c r="A36" s="502" t="s">
        <v>15</v>
      </c>
      <c r="B36" s="498">
        <f>VLOOKUP(A36,'11 - FINANCEIRO'!A:M,2,FALSE)</f>
        <v>41202</v>
      </c>
      <c r="C36" s="505" t="str">
        <f>VLOOKUP(A36,'11 - FINANCEIRO'!A:M,3,FALSE)</f>
        <v>Sinalização noturna ( fio com lâmpada e balde ), fornecimento e instalação</v>
      </c>
      <c r="D36" s="500">
        <f>VLOOKUP(A36,'11 - FINANCEIRO'!A:M,10,FALSE)</f>
        <v>0</v>
      </c>
      <c r="E36" s="498" t="str">
        <f>VLOOKUP(A36,'11 - FINANCEIRO'!A:M,4,FALSE)</f>
        <v>M</v>
      </c>
      <c r="F36" s="494" t="str">
        <f t="shared" si="0"/>
        <v>3.4</v>
      </c>
      <c r="G36" s="495" t="str">
        <f t="shared" si="1"/>
        <v>NULO</v>
      </c>
      <c r="H36" s="495">
        <f t="shared" si="2"/>
        <v>0</v>
      </c>
      <c r="J36" s="501"/>
      <c r="K36" s="501"/>
      <c r="L36" s="501"/>
      <c r="M36" s="501"/>
      <c r="N36" s="501"/>
      <c r="O36" s="501"/>
      <c r="P36" s="501"/>
      <c r="Q36" s="501"/>
      <c r="R36" s="501"/>
      <c r="S36" s="501"/>
      <c r="T36" s="501"/>
      <c r="U36" s="501"/>
      <c r="V36" s="501"/>
      <c r="W36" s="501"/>
      <c r="X36" s="501"/>
      <c r="Y36" s="501"/>
      <c r="Z36" s="501"/>
      <c r="AA36" s="501"/>
      <c r="AB36" s="501"/>
      <c r="AC36" s="501"/>
      <c r="AD36" s="501"/>
      <c r="AE36" s="501"/>
      <c r="AF36" s="501"/>
      <c r="AG36" s="501"/>
      <c r="AH36" s="501"/>
      <c r="AI36" s="501"/>
      <c r="AJ36" s="501"/>
      <c r="AK36" s="501"/>
      <c r="AL36" s="501"/>
      <c r="AM36" s="501"/>
      <c r="AN36" s="501"/>
      <c r="AO36" s="501"/>
      <c r="AP36" s="501"/>
      <c r="AQ36" s="501"/>
      <c r="AR36" s="501"/>
      <c r="AS36" s="501"/>
      <c r="AT36" s="501"/>
      <c r="AU36" s="501"/>
      <c r="AV36" s="501"/>
      <c r="AW36" s="501"/>
      <c r="AX36" s="501"/>
      <c r="AY36" s="501"/>
      <c r="AZ36" s="501"/>
      <c r="BA36" s="501"/>
      <c r="BB36" s="501"/>
      <c r="BC36" s="501"/>
      <c r="BD36" s="501"/>
      <c r="BE36" s="501"/>
      <c r="BF36" s="501"/>
      <c r="BG36" s="501"/>
      <c r="BH36" s="501"/>
      <c r="BI36" s="501"/>
      <c r="BJ36" s="501"/>
      <c r="BK36" s="501"/>
      <c r="BL36" s="501"/>
      <c r="BM36" s="501"/>
      <c r="BN36" s="501"/>
      <c r="BO36" s="501"/>
      <c r="BP36" s="501"/>
      <c r="BQ36" s="501"/>
      <c r="BR36" s="501"/>
      <c r="BS36" s="501"/>
      <c r="BT36" s="501"/>
      <c r="BU36" s="501"/>
      <c r="BV36" s="501"/>
      <c r="BW36" s="501"/>
      <c r="BX36" s="501"/>
      <c r="BY36" s="501"/>
      <c r="BZ36" s="501"/>
      <c r="CA36" s="501"/>
      <c r="CB36" s="501"/>
      <c r="CC36" s="501"/>
      <c r="CD36" s="501"/>
      <c r="CE36" s="501"/>
      <c r="CF36" s="501"/>
      <c r="CG36" s="501"/>
      <c r="CH36" s="501"/>
      <c r="CI36" s="501"/>
      <c r="CJ36" s="501"/>
      <c r="CK36" s="501"/>
      <c r="CL36" s="501"/>
      <c r="CM36" s="501"/>
      <c r="CN36" s="501"/>
      <c r="CO36" s="501"/>
      <c r="CP36" s="501"/>
      <c r="CQ36" s="501"/>
      <c r="CR36" s="501"/>
      <c r="CS36" s="501"/>
      <c r="CT36" s="501"/>
      <c r="CU36" s="501"/>
      <c r="CV36" s="501"/>
      <c r="CW36" s="501"/>
      <c r="CX36" s="501"/>
      <c r="CY36" s="501"/>
      <c r="CZ36" s="501"/>
      <c r="DA36" s="501"/>
      <c r="DB36" s="501"/>
      <c r="DC36" s="501"/>
      <c r="DD36" s="501"/>
      <c r="DE36" s="501"/>
      <c r="DF36" s="501"/>
      <c r="DG36" s="501"/>
      <c r="DH36" s="501"/>
      <c r="DI36" s="501"/>
      <c r="DJ36" s="501"/>
      <c r="DK36" s="501"/>
      <c r="DL36" s="501"/>
      <c r="DM36" s="501"/>
      <c r="DN36" s="501"/>
      <c r="DO36" s="501"/>
      <c r="DP36" s="501"/>
      <c r="DQ36" s="501"/>
      <c r="DR36" s="501"/>
      <c r="DS36" s="501"/>
      <c r="DT36" s="501"/>
      <c r="DU36" s="501"/>
      <c r="DV36" s="501"/>
      <c r="DW36" s="501"/>
      <c r="DX36" s="501"/>
      <c r="DY36" s="501"/>
      <c r="DZ36" s="501"/>
      <c r="EA36" s="501"/>
      <c r="EB36" s="501"/>
      <c r="EC36" s="501"/>
      <c r="ED36" s="501"/>
      <c r="EE36" s="501"/>
      <c r="EF36" s="501"/>
      <c r="EG36" s="501"/>
      <c r="EH36" s="501"/>
      <c r="EI36" s="501"/>
      <c r="EJ36" s="501"/>
      <c r="EK36" s="501"/>
      <c r="EL36" s="501"/>
      <c r="EM36" s="501"/>
      <c r="EN36" s="501"/>
      <c r="EO36" s="501"/>
      <c r="EP36" s="501"/>
      <c r="EQ36" s="501"/>
      <c r="ER36" s="501"/>
      <c r="ES36" s="501"/>
      <c r="ET36" s="501"/>
      <c r="EU36" s="501"/>
      <c r="EV36" s="501"/>
      <c r="EW36" s="501"/>
      <c r="EX36" s="501"/>
      <c r="EY36" s="501"/>
      <c r="EZ36" s="501"/>
      <c r="FA36" s="501"/>
      <c r="FB36" s="501"/>
      <c r="FC36" s="501"/>
      <c r="FD36" s="501"/>
      <c r="FE36" s="501"/>
      <c r="FF36" s="501"/>
      <c r="FG36" s="501"/>
      <c r="FH36" s="501"/>
      <c r="FI36" s="501"/>
      <c r="FJ36" s="501"/>
      <c r="FK36" s="501"/>
      <c r="FL36" s="501"/>
      <c r="FM36" s="501"/>
      <c r="FN36" s="501"/>
      <c r="FO36" s="501"/>
      <c r="FP36" s="501"/>
      <c r="FQ36" s="501"/>
      <c r="FR36" s="501"/>
      <c r="FS36" s="501"/>
      <c r="FT36" s="501"/>
      <c r="FU36" s="501"/>
      <c r="FV36" s="501"/>
      <c r="FW36" s="501"/>
      <c r="FX36" s="501"/>
      <c r="FY36" s="501"/>
      <c r="FZ36" s="501"/>
      <c r="GA36" s="501"/>
    </row>
    <row r="37" spans="1:183" s="496" customFormat="1" hidden="1" x14ac:dyDescent="0.3">
      <c r="A37" s="502" t="s">
        <v>17</v>
      </c>
      <c r="B37" s="498">
        <f>VLOOKUP(A37,'11 - FINANCEIRO'!A:M,2,FALSE)</f>
        <v>5213387</v>
      </c>
      <c r="C37" s="505" t="str">
        <f>VLOOKUP(A37,'11 - FINANCEIRO'!A:M,3,FALSE)</f>
        <v>Barreira de sinalização tipo III de direcionamento ou bloqueio - confecção</v>
      </c>
      <c r="D37" s="500">
        <f>VLOOKUP(A37,'11 - FINANCEIRO'!A:M,10,FALSE)</f>
        <v>0</v>
      </c>
      <c r="E37" s="498" t="str">
        <f>VLOOKUP(A37,'11 - FINANCEIRO'!A:M,4,FALSE)</f>
        <v>un</v>
      </c>
      <c r="F37" s="494" t="str">
        <f t="shared" si="0"/>
        <v>3.5</v>
      </c>
      <c r="G37" s="495" t="str">
        <f t="shared" si="1"/>
        <v>NULO</v>
      </c>
      <c r="H37" s="495">
        <f t="shared" si="2"/>
        <v>0</v>
      </c>
      <c r="J37" s="501"/>
      <c r="K37" s="501"/>
      <c r="L37" s="501"/>
      <c r="M37" s="501"/>
      <c r="N37" s="501"/>
      <c r="O37" s="501"/>
      <c r="P37" s="501"/>
      <c r="Q37" s="501"/>
      <c r="R37" s="501"/>
      <c r="S37" s="501"/>
      <c r="T37" s="501"/>
      <c r="U37" s="501"/>
      <c r="V37" s="501"/>
      <c r="W37" s="501"/>
      <c r="X37" s="501"/>
      <c r="Y37" s="501"/>
      <c r="Z37" s="501"/>
      <c r="AA37" s="501"/>
      <c r="AB37" s="501"/>
      <c r="AC37" s="501"/>
      <c r="AD37" s="501"/>
      <c r="AE37" s="501"/>
      <c r="AF37" s="501"/>
      <c r="AG37" s="501"/>
      <c r="AH37" s="501"/>
      <c r="AI37" s="501"/>
      <c r="AJ37" s="501"/>
      <c r="AK37" s="501"/>
      <c r="AL37" s="501"/>
      <c r="AM37" s="501"/>
      <c r="AN37" s="501"/>
      <c r="AO37" s="501"/>
      <c r="AP37" s="501"/>
      <c r="AQ37" s="501"/>
      <c r="AR37" s="501"/>
      <c r="AS37" s="501"/>
      <c r="AT37" s="501"/>
      <c r="AU37" s="501"/>
      <c r="AV37" s="501"/>
      <c r="AW37" s="501"/>
      <c r="AX37" s="501"/>
      <c r="AY37" s="501"/>
      <c r="AZ37" s="501"/>
      <c r="BA37" s="501"/>
      <c r="BB37" s="501"/>
      <c r="BC37" s="501"/>
      <c r="BD37" s="501"/>
      <c r="BE37" s="501"/>
      <c r="BF37" s="501"/>
      <c r="BG37" s="501"/>
      <c r="BH37" s="501"/>
      <c r="BI37" s="501"/>
      <c r="BJ37" s="501"/>
      <c r="BK37" s="501"/>
      <c r="BL37" s="501"/>
      <c r="BM37" s="501"/>
      <c r="BN37" s="501"/>
      <c r="BO37" s="501"/>
      <c r="BP37" s="501"/>
      <c r="BQ37" s="501"/>
      <c r="BR37" s="501"/>
      <c r="BS37" s="501"/>
      <c r="BT37" s="501"/>
      <c r="BU37" s="501"/>
      <c r="BV37" s="501"/>
      <c r="BW37" s="501"/>
      <c r="BX37" s="501"/>
      <c r="BY37" s="501"/>
      <c r="BZ37" s="501"/>
      <c r="CA37" s="501"/>
      <c r="CB37" s="501"/>
      <c r="CC37" s="501"/>
      <c r="CD37" s="501"/>
      <c r="CE37" s="501"/>
      <c r="CF37" s="501"/>
      <c r="CG37" s="501"/>
      <c r="CH37" s="501"/>
      <c r="CI37" s="501"/>
      <c r="CJ37" s="501"/>
      <c r="CK37" s="501"/>
      <c r="CL37" s="501"/>
      <c r="CM37" s="501"/>
      <c r="CN37" s="501"/>
      <c r="CO37" s="501"/>
      <c r="CP37" s="501"/>
      <c r="CQ37" s="501"/>
      <c r="CR37" s="501"/>
      <c r="CS37" s="501"/>
      <c r="CT37" s="501"/>
      <c r="CU37" s="501"/>
      <c r="CV37" s="501"/>
      <c r="CW37" s="501"/>
      <c r="CX37" s="501"/>
      <c r="CY37" s="501"/>
      <c r="CZ37" s="501"/>
      <c r="DA37" s="501"/>
      <c r="DB37" s="501"/>
      <c r="DC37" s="501"/>
      <c r="DD37" s="501"/>
      <c r="DE37" s="501"/>
      <c r="DF37" s="501"/>
      <c r="DG37" s="501"/>
      <c r="DH37" s="501"/>
      <c r="DI37" s="501"/>
      <c r="DJ37" s="501"/>
      <c r="DK37" s="501"/>
      <c r="DL37" s="501"/>
      <c r="DM37" s="501"/>
      <c r="DN37" s="501"/>
      <c r="DO37" s="501"/>
      <c r="DP37" s="501"/>
      <c r="DQ37" s="501"/>
      <c r="DR37" s="501"/>
      <c r="DS37" s="501"/>
      <c r="DT37" s="501"/>
      <c r="DU37" s="501"/>
      <c r="DV37" s="501"/>
      <c r="DW37" s="501"/>
      <c r="DX37" s="501"/>
      <c r="DY37" s="501"/>
      <c r="DZ37" s="501"/>
      <c r="EA37" s="501"/>
      <c r="EB37" s="501"/>
      <c r="EC37" s="501"/>
      <c r="ED37" s="501"/>
      <c r="EE37" s="501"/>
      <c r="EF37" s="501"/>
      <c r="EG37" s="501"/>
      <c r="EH37" s="501"/>
      <c r="EI37" s="501"/>
      <c r="EJ37" s="501"/>
      <c r="EK37" s="501"/>
      <c r="EL37" s="501"/>
      <c r="EM37" s="501"/>
      <c r="EN37" s="501"/>
      <c r="EO37" s="501"/>
      <c r="EP37" s="501"/>
      <c r="EQ37" s="501"/>
      <c r="ER37" s="501"/>
      <c r="ES37" s="501"/>
      <c r="ET37" s="501"/>
      <c r="EU37" s="501"/>
      <c r="EV37" s="501"/>
      <c r="EW37" s="501"/>
      <c r="EX37" s="501"/>
      <c r="EY37" s="501"/>
      <c r="EZ37" s="501"/>
      <c r="FA37" s="501"/>
      <c r="FB37" s="501"/>
      <c r="FC37" s="501"/>
      <c r="FD37" s="501"/>
      <c r="FE37" s="501"/>
      <c r="FF37" s="501"/>
      <c r="FG37" s="501"/>
      <c r="FH37" s="501"/>
      <c r="FI37" s="501"/>
      <c r="FJ37" s="501"/>
      <c r="FK37" s="501"/>
      <c r="FL37" s="501"/>
      <c r="FM37" s="501"/>
      <c r="FN37" s="501"/>
      <c r="FO37" s="501"/>
      <c r="FP37" s="501"/>
      <c r="FQ37" s="501"/>
      <c r="FR37" s="501"/>
      <c r="FS37" s="501"/>
      <c r="FT37" s="501"/>
      <c r="FU37" s="501"/>
      <c r="FV37" s="501"/>
      <c r="FW37" s="501"/>
      <c r="FX37" s="501"/>
      <c r="FY37" s="501"/>
      <c r="FZ37" s="501"/>
      <c r="GA37" s="501"/>
    </row>
    <row r="38" spans="1:183" s="496" customFormat="1" x14ac:dyDescent="0.3">
      <c r="A38" s="502" t="s">
        <v>211</v>
      </c>
      <c r="B38" s="491" t="s">
        <v>211</v>
      </c>
      <c r="C38" s="492" t="str">
        <f>'[50]11 - FINANCEIRO'!B37</f>
        <v>Transporte, Movimento de Terra e Destinação</v>
      </c>
      <c r="D38" s="504"/>
      <c r="E38" s="491"/>
      <c r="F38" s="494" t="str">
        <f t="shared" si="0"/>
        <v>4.0</v>
      </c>
      <c r="G38" s="495" t="str">
        <f t="shared" si="1"/>
        <v>NULO</v>
      </c>
      <c r="H38" s="495">
        <f>SUM(H39:H43)</f>
        <v>5</v>
      </c>
      <c r="J38" s="501"/>
      <c r="K38" s="501"/>
      <c r="L38" s="501"/>
      <c r="M38" s="501"/>
      <c r="N38" s="501"/>
      <c r="O38" s="501"/>
      <c r="P38" s="501"/>
      <c r="Q38" s="501"/>
      <c r="R38" s="501"/>
      <c r="S38" s="501"/>
      <c r="T38" s="501"/>
      <c r="U38" s="501"/>
      <c r="V38" s="501"/>
      <c r="W38" s="501"/>
      <c r="X38" s="501"/>
      <c r="Y38" s="501"/>
      <c r="Z38" s="501"/>
      <c r="AA38" s="501"/>
      <c r="AB38" s="501"/>
      <c r="AC38" s="501"/>
      <c r="AD38" s="501"/>
      <c r="AE38" s="501"/>
      <c r="AF38" s="501"/>
      <c r="AG38" s="501"/>
      <c r="AH38" s="501"/>
      <c r="AI38" s="501"/>
      <c r="AJ38" s="501"/>
      <c r="AK38" s="501"/>
      <c r="AL38" s="501"/>
      <c r="AM38" s="501"/>
      <c r="AN38" s="501"/>
      <c r="AO38" s="501"/>
      <c r="AP38" s="501"/>
      <c r="AQ38" s="501"/>
      <c r="AR38" s="501"/>
      <c r="AS38" s="501"/>
      <c r="AT38" s="501"/>
      <c r="AU38" s="501"/>
      <c r="AV38" s="501"/>
      <c r="AW38" s="501"/>
      <c r="AX38" s="501"/>
      <c r="AY38" s="501"/>
      <c r="AZ38" s="501"/>
      <c r="BA38" s="501"/>
      <c r="BB38" s="501"/>
      <c r="BC38" s="501"/>
      <c r="BD38" s="501"/>
      <c r="BE38" s="501"/>
      <c r="BF38" s="501"/>
      <c r="BG38" s="501"/>
      <c r="BH38" s="501"/>
      <c r="BI38" s="501"/>
      <c r="BJ38" s="501"/>
      <c r="BK38" s="501"/>
      <c r="BL38" s="501"/>
      <c r="BM38" s="501"/>
      <c r="BN38" s="501"/>
      <c r="BO38" s="501"/>
      <c r="BP38" s="501"/>
      <c r="BQ38" s="501"/>
      <c r="BR38" s="501"/>
      <c r="BS38" s="501"/>
      <c r="BT38" s="501"/>
      <c r="BU38" s="501"/>
      <c r="BV38" s="501"/>
      <c r="BW38" s="501"/>
      <c r="BX38" s="501"/>
      <c r="BY38" s="501"/>
      <c r="BZ38" s="501"/>
      <c r="CA38" s="501"/>
      <c r="CB38" s="501"/>
      <c r="CC38" s="501"/>
      <c r="CD38" s="501"/>
      <c r="CE38" s="501"/>
      <c r="CF38" s="501"/>
      <c r="CG38" s="501"/>
      <c r="CH38" s="501"/>
      <c r="CI38" s="501"/>
      <c r="CJ38" s="501"/>
      <c r="CK38" s="501"/>
      <c r="CL38" s="501"/>
      <c r="CM38" s="501"/>
      <c r="CN38" s="501"/>
      <c r="CO38" s="501"/>
      <c r="CP38" s="501"/>
      <c r="CQ38" s="501"/>
      <c r="CR38" s="501"/>
      <c r="CS38" s="501"/>
      <c r="CT38" s="501"/>
      <c r="CU38" s="501"/>
      <c r="CV38" s="501"/>
      <c r="CW38" s="501"/>
      <c r="CX38" s="501"/>
      <c r="CY38" s="501"/>
      <c r="CZ38" s="501"/>
      <c r="DA38" s="501"/>
      <c r="DB38" s="501"/>
      <c r="DC38" s="501"/>
      <c r="DD38" s="501"/>
      <c r="DE38" s="501"/>
      <c r="DF38" s="501"/>
      <c r="DG38" s="501"/>
      <c r="DH38" s="501"/>
      <c r="DI38" s="501"/>
      <c r="DJ38" s="501"/>
      <c r="DK38" s="501"/>
      <c r="DL38" s="501"/>
      <c r="DM38" s="501"/>
      <c r="DN38" s="501"/>
      <c r="DO38" s="501"/>
      <c r="DP38" s="501"/>
      <c r="DQ38" s="501"/>
      <c r="DR38" s="501"/>
      <c r="DS38" s="501"/>
      <c r="DT38" s="501"/>
      <c r="DU38" s="501"/>
      <c r="DV38" s="501"/>
      <c r="DW38" s="501"/>
      <c r="DX38" s="501"/>
      <c r="DY38" s="501"/>
      <c r="DZ38" s="501"/>
      <c r="EA38" s="501"/>
      <c r="EB38" s="501"/>
      <c r="EC38" s="501"/>
      <c r="ED38" s="501"/>
      <c r="EE38" s="501"/>
      <c r="EF38" s="501"/>
      <c r="EG38" s="501"/>
      <c r="EH38" s="501"/>
      <c r="EI38" s="501"/>
      <c r="EJ38" s="501"/>
      <c r="EK38" s="501"/>
      <c r="EL38" s="501"/>
      <c r="EM38" s="501"/>
      <c r="EN38" s="501"/>
      <c r="EO38" s="501"/>
      <c r="EP38" s="501"/>
      <c r="EQ38" s="501"/>
      <c r="ER38" s="501"/>
      <c r="ES38" s="501"/>
      <c r="ET38" s="501"/>
      <c r="EU38" s="501"/>
      <c r="EV38" s="501"/>
      <c r="EW38" s="501"/>
      <c r="EX38" s="501"/>
      <c r="EY38" s="501"/>
      <c r="EZ38" s="501"/>
      <c r="FA38" s="501"/>
      <c r="FB38" s="501"/>
      <c r="FC38" s="501"/>
      <c r="FD38" s="501"/>
      <c r="FE38" s="501"/>
      <c r="FF38" s="501"/>
      <c r="FG38" s="501"/>
      <c r="FH38" s="501"/>
      <c r="FI38" s="501"/>
      <c r="FJ38" s="501"/>
      <c r="FK38" s="501"/>
      <c r="FL38" s="501"/>
      <c r="FM38" s="501"/>
      <c r="FN38" s="501"/>
      <c r="FO38" s="501"/>
      <c r="FP38" s="501"/>
      <c r="FQ38" s="501"/>
      <c r="FR38" s="501"/>
      <c r="FS38" s="501"/>
      <c r="FT38" s="501"/>
      <c r="FU38" s="501"/>
      <c r="FV38" s="501"/>
      <c r="FW38" s="501"/>
      <c r="FX38" s="501"/>
      <c r="FY38" s="501"/>
      <c r="FZ38" s="501"/>
      <c r="GA38" s="501"/>
    </row>
    <row r="39" spans="1:183" s="496" customFormat="1" x14ac:dyDescent="0.3">
      <c r="A39" s="502" t="s">
        <v>9</v>
      </c>
      <c r="B39" s="498">
        <f>VLOOKUP(A39,'11 - FINANCEIRO'!A:M,2,FALSE)</f>
        <v>5915321</v>
      </c>
      <c r="C39" s="505" t="str">
        <f>VLOOKUP(A39,'11 - FINANCEIRO'!A:M,3,FALSE)</f>
        <v>Transporte com caminhão basculante de 14 m³ - rodovia pavimentada</v>
      </c>
      <c r="D39" s="500">
        <f>VLOOKUP(A39,'11 - FINANCEIRO'!A:M,10,FALSE)</f>
        <v>46899.651900866978</v>
      </c>
      <c r="E39" s="498" t="str">
        <f>VLOOKUP(A39,'11 - FINANCEIRO'!A:M,4,FALSE)</f>
        <v>tkm</v>
      </c>
      <c r="F39" s="494" t="str">
        <f t="shared" si="0"/>
        <v>4.1</v>
      </c>
      <c r="G39" s="495" t="str">
        <f t="shared" si="1"/>
        <v>POSITIVO</v>
      </c>
      <c r="H39" s="495">
        <f t="shared" si="2"/>
        <v>1</v>
      </c>
      <c r="J39" s="501"/>
      <c r="K39" s="501"/>
      <c r="L39" s="501"/>
      <c r="M39" s="501"/>
      <c r="N39" s="501"/>
      <c r="O39" s="501"/>
      <c r="P39" s="501"/>
      <c r="Q39" s="501"/>
      <c r="R39" s="501"/>
      <c r="S39" s="501"/>
      <c r="T39" s="501"/>
      <c r="U39" s="501"/>
      <c r="V39" s="501"/>
      <c r="W39" s="501"/>
      <c r="X39" s="501"/>
      <c r="Y39" s="501"/>
      <c r="Z39" s="501"/>
      <c r="AA39" s="501"/>
      <c r="AB39" s="501"/>
      <c r="AC39" s="501"/>
      <c r="AD39" s="501"/>
      <c r="AE39" s="501"/>
      <c r="AF39" s="501"/>
      <c r="AG39" s="501"/>
      <c r="AH39" s="501"/>
      <c r="AI39" s="501"/>
      <c r="AJ39" s="501"/>
      <c r="AK39" s="501"/>
      <c r="AL39" s="501"/>
      <c r="AM39" s="501"/>
      <c r="AN39" s="501"/>
      <c r="AO39" s="501"/>
      <c r="AP39" s="501"/>
      <c r="AQ39" s="501"/>
      <c r="AR39" s="501"/>
      <c r="AS39" s="501"/>
      <c r="AT39" s="501"/>
      <c r="AU39" s="501"/>
      <c r="AV39" s="501"/>
      <c r="AW39" s="501"/>
      <c r="AX39" s="501"/>
      <c r="AY39" s="501"/>
      <c r="AZ39" s="501"/>
      <c r="BA39" s="501"/>
      <c r="BB39" s="501"/>
      <c r="BC39" s="501"/>
      <c r="BD39" s="501"/>
      <c r="BE39" s="501"/>
      <c r="BF39" s="501"/>
      <c r="BG39" s="501"/>
      <c r="BH39" s="501"/>
      <c r="BI39" s="501"/>
      <c r="BJ39" s="501"/>
      <c r="BK39" s="501"/>
      <c r="BL39" s="501"/>
      <c r="BM39" s="501"/>
      <c r="BN39" s="501"/>
      <c r="BO39" s="501"/>
      <c r="BP39" s="501"/>
      <c r="BQ39" s="501"/>
      <c r="BR39" s="501"/>
      <c r="BS39" s="501"/>
      <c r="BT39" s="501"/>
      <c r="BU39" s="501"/>
      <c r="BV39" s="501"/>
      <c r="BW39" s="501"/>
      <c r="BX39" s="501"/>
      <c r="BY39" s="501"/>
      <c r="BZ39" s="501"/>
      <c r="CA39" s="501"/>
      <c r="CB39" s="501"/>
      <c r="CC39" s="501"/>
      <c r="CD39" s="501"/>
      <c r="CE39" s="501"/>
      <c r="CF39" s="501"/>
      <c r="CG39" s="501"/>
      <c r="CH39" s="501"/>
      <c r="CI39" s="501"/>
      <c r="CJ39" s="501"/>
      <c r="CK39" s="501"/>
      <c r="CL39" s="501"/>
      <c r="CM39" s="501"/>
      <c r="CN39" s="501"/>
      <c r="CO39" s="501"/>
      <c r="CP39" s="501"/>
      <c r="CQ39" s="501"/>
      <c r="CR39" s="501"/>
      <c r="CS39" s="501"/>
      <c r="CT39" s="501"/>
      <c r="CU39" s="501"/>
      <c r="CV39" s="501"/>
      <c r="CW39" s="501"/>
      <c r="CX39" s="501"/>
      <c r="CY39" s="501"/>
      <c r="CZ39" s="501"/>
      <c r="DA39" s="501"/>
      <c r="DB39" s="501"/>
      <c r="DC39" s="501"/>
      <c r="DD39" s="501"/>
      <c r="DE39" s="501"/>
      <c r="DF39" s="501"/>
      <c r="DG39" s="501"/>
      <c r="DH39" s="501"/>
      <c r="DI39" s="501"/>
      <c r="DJ39" s="501"/>
      <c r="DK39" s="501"/>
      <c r="DL39" s="501"/>
      <c r="DM39" s="501"/>
      <c r="DN39" s="501"/>
      <c r="DO39" s="501"/>
      <c r="DP39" s="501"/>
      <c r="DQ39" s="501"/>
      <c r="DR39" s="501"/>
      <c r="DS39" s="501"/>
      <c r="DT39" s="501"/>
      <c r="DU39" s="501"/>
      <c r="DV39" s="501"/>
      <c r="DW39" s="501"/>
      <c r="DX39" s="501"/>
      <c r="DY39" s="501"/>
      <c r="DZ39" s="501"/>
      <c r="EA39" s="501"/>
      <c r="EB39" s="501"/>
      <c r="EC39" s="501"/>
      <c r="ED39" s="501"/>
      <c r="EE39" s="501"/>
      <c r="EF39" s="501"/>
      <c r="EG39" s="501"/>
      <c r="EH39" s="501"/>
      <c r="EI39" s="501"/>
      <c r="EJ39" s="501"/>
      <c r="EK39" s="501"/>
      <c r="EL39" s="501"/>
      <c r="EM39" s="501"/>
      <c r="EN39" s="501"/>
      <c r="EO39" s="501"/>
      <c r="EP39" s="501"/>
      <c r="EQ39" s="501"/>
      <c r="ER39" s="501"/>
      <c r="ES39" s="501"/>
      <c r="ET39" s="501"/>
      <c r="EU39" s="501"/>
      <c r="EV39" s="501"/>
      <c r="EW39" s="501"/>
      <c r="EX39" s="501"/>
      <c r="EY39" s="501"/>
      <c r="EZ39" s="501"/>
      <c r="FA39" s="501"/>
      <c r="FB39" s="501"/>
      <c r="FC39" s="501"/>
      <c r="FD39" s="501"/>
      <c r="FE39" s="501"/>
      <c r="FF39" s="501"/>
      <c r="FG39" s="501"/>
      <c r="FH39" s="501"/>
      <c r="FI39" s="501"/>
      <c r="FJ39" s="501"/>
      <c r="FK39" s="501"/>
      <c r="FL39" s="501"/>
      <c r="FM39" s="501"/>
      <c r="FN39" s="501"/>
      <c r="FO39" s="501"/>
      <c r="FP39" s="501"/>
      <c r="FQ39" s="501"/>
      <c r="FR39" s="501"/>
      <c r="FS39" s="501"/>
      <c r="FT39" s="501"/>
      <c r="FU39" s="501"/>
      <c r="FV39" s="501"/>
      <c r="FW39" s="501"/>
      <c r="FX39" s="501"/>
      <c r="FY39" s="501"/>
      <c r="FZ39" s="501"/>
      <c r="GA39" s="501"/>
    </row>
    <row r="40" spans="1:183" s="496" customFormat="1" x14ac:dyDescent="0.3">
      <c r="A40" s="502" t="s">
        <v>16</v>
      </c>
      <c r="B40" s="498">
        <f>VLOOKUP(A40,'11 - FINANCEIRO'!A:M,2,FALSE)</f>
        <v>40230</v>
      </c>
      <c r="C40" s="505" t="str">
        <f>VLOOKUP(A40,'11 - FINANCEIRO'!A:M,3,FALSE)</f>
        <v>Escavação e carga de material de 1ª categoria com escavadeira</v>
      </c>
      <c r="D40" s="500">
        <f>VLOOKUP(A40,'11 - FINANCEIRO'!A:M,10,FALSE)</f>
        <v>600</v>
      </c>
      <c r="E40" s="498" t="str">
        <f>VLOOKUP(A40,'11 - FINANCEIRO'!A:M,4,FALSE)</f>
        <v>m³</v>
      </c>
      <c r="F40" s="494" t="str">
        <f t="shared" si="0"/>
        <v>4.2</v>
      </c>
      <c r="G40" s="495" t="str">
        <f t="shared" si="1"/>
        <v>POSITIVO</v>
      </c>
      <c r="H40" s="495">
        <f t="shared" si="2"/>
        <v>1</v>
      </c>
      <c r="J40" s="501"/>
      <c r="K40" s="501"/>
      <c r="L40" s="501"/>
      <c r="M40" s="501"/>
      <c r="N40" s="501"/>
      <c r="O40" s="501"/>
      <c r="P40" s="501"/>
      <c r="Q40" s="501"/>
      <c r="R40" s="501"/>
      <c r="S40" s="501"/>
      <c r="T40" s="501"/>
      <c r="U40" s="501"/>
      <c r="V40" s="501"/>
      <c r="W40" s="501"/>
      <c r="X40" s="501"/>
      <c r="Y40" s="501"/>
      <c r="Z40" s="501"/>
      <c r="AA40" s="501"/>
      <c r="AB40" s="501"/>
      <c r="AC40" s="501"/>
      <c r="AD40" s="501"/>
      <c r="AE40" s="501"/>
      <c r="AF40" s="501"/>
      <c r="AG40" s="501"/>
      <c r="AH40" s="501"/>
      <c r="AI40" s="501"/>
      <c r="AJ40" s="501"/>
      <c r="AK40" s="501"/>
      <c r="AL40" s="501"/>
      <c r="AM40" s="501"/>
      <c r="AN40" s="501"/>
      <c r="AO40" s="501"/>
      <c r="AP40" s="501"/>
      <c r="AQ40" s="501"/>
      <c r="AR40" s="501"/>
      <c r="AS40" s="501"/>
      <c r="AT40" s="501"/>
      <c r="AU40" s="501"/>
      <c r="AV40" s="501"/>
      <c r="AW40" s="501"/>
      <c r="AX40" s="501"/>
      <c r="AY40" s="501"/>
      <c r="AZ40" s="501"/>
      <c r="BA40" s="501"/>
      <c r="BB40" s="501"/>
      <c r="BC40" s="501"/>
      <c r="BD40" s="501"/>
      <c r="BE40" s="501"/>
      <c r="BF40" s="501"/>
      <c r="BG40" s="501"/>
      <c r="BH40" s="501"/>
      <c r="BI40" s="501"/>
      <c r="BJ40" s="501"/>
      <c r="BK40" s="501"/>
      <c r="BL40" s="501"/>
      <c r="BM40" s="501"/>
      <c r="BN40" s="501"/>
      <c r="BO40" s="501"/>
      <c r="BP40" s="501"/>
      <c r="BQ40" s="501"/>
      <c r="BR40" s="501"/>
      <c r="BS40" s="501"/>
      <c r="BT40" s="501"/>
      <c r="BU40" s="501"/>
      <c r="BV40" s="501"/>
      <c r="BW40" s="501"/>
      <c r="BX40" s="501"/>
      <c r="BY40" s="501"/>
      <c r="BZ40" s="501"/>
      <c r="CA40" s="501"/>
      <c r="CB40" s="501"/>
      <c r="CC40" s="501"/>
      <c r="CD40" s="501"/>
      <c r="CE40" s="501"/>
      <c r="CF40" s="501"/>
      <c r="CG40" s="501"/>
      <c r="CH40" s="501"/>
      <c r="CI40" s="501"/>
      <c r="CJ40" s="501"/>
      <c r="CK40" s="501"/>
      <c r="CL40" s="501"/>
      <c r="CM40" s="501"/>
      <c r="CN40" s="501"/>
      <c r="CO40" s="501"/>
      <c r="CP40" s="501"/>
      <c r="CQ40" s="501"/>
      <c r="CR40" s="501"/>
      <c r="CS40" s="501"/>
      <c r="CT40" s="501"/>
      <c r="CU40" s="501"/>
      <c r="CV40" s="501"/>
      <c r="CW40" s="501"/>
      <c r="CX40" s="501"/>
      <c r="CY40" s="501"/>
      <c r="CZ40" s="501"/>
      <c r="DA40" s="501"/>
      <c r="DB40" s="501"/>
      <c r="DC40" s="501"/>
      <c r="DD40" s="501"/>
      <c r="DE40" s="501"/>
      <c r="DF40" s="501"/>
      <c r="DG40" s="501"/>
      <c r="DH40" s="501"/>
      <c r="DI40" s="501"/>
      <c r="DJ40" s="501"/>
      <c r="DK40" s="501"/>
      <c r="DL40" s="501"/>
      <c r="DM40" s="501"/>
      <c r="DN40" s="501"/>
      <c r="DO40" s="501"/>
      <c r="DP40" s="501"/>
      <c r="DQ40" s="501"/>
      <c r="DR40" s="501"/>
      <c r="DS40" s="501"/>
      <c r="DT40" s="501"/>
      <c r="DU40" s="501"/>
      <c r="DV40" s="501"/>
      <c r="DW40" s="501"/>
      <c r="DX40" s="501"/>
      <c r="DY40" s="501"/>
      <c r="DZ40" s="501"/>
      <c r="EA40" s="501"/>
      <c r="EB40" s="501"/>
      <c r="EC40" s="501"/>
      <c r="ED40" s="501"/>
      <c r="EE40" s="501"/>
      <c r="EF40" s="501"/>
      <c r="EG40" s="501"/>
      <c r="EH40" s="501"/>
      <c r="EI40" s="501"/>
      <c r="EJ40" s="501"/>
      <c r="EK40" s="501"/>
      <c r="EL40" s="501"/>
      <c r="EM40" s="501"/>
      <c r="EN40" s="501"/>
      <c r="EO40" s="501"/>
      <c r="EP40" s="501"/>
      <c r="EQ40" s="501"/>
      <c r="ER40" s="501"/>
      <c r="ES40" s="501"/>
      <c r="ET40" s="501"/>
      <c r="EU40" s="501"/>
      <c r="EV40" s="501"/>
      <c r="EW40" s="501"/>
      <c r="EX40" s="501"/>
      <c r="EY40" s="501"/>
      <c r="EZ40" s="501"/>
      <c r="FA40" s="501"/>
      <c r="FB40" s="501"/>
      <c r="FC40" s="501"/>
      <c r="FD40" s="501"/>
      <c r="FE40" s="501"/>
      <c r="FF40" s="501"/>
      <c r="FG40" s="501"/>
      <c r="FH40" s="501"/>
      <c r="FI40" s="501"/>
      <c r="FJ40" s="501"/>
      <c r="FK40" s="501"/>
      <c r="FL40" s="501"/>
      <c r="FM40" s="501"/>
      <c r="FN40" s="501"/>
      <c r="FO40" s="501"/>
      <c r="FP40" s="501"/>
      <c r="FQ40" s="501"/>
      <c r="FR40" s="501"/>
      <c r="FS40" s="501"/>
      <c r="FT40" s="501"/>
      <c r="FU40" s="501"/>
      <c r="FV40" s="501"/>
      <c r="FW40" s="501"/>
      <c r="FX40" s="501"/>
      <c r="FY40" s="501"/>
      <c r="FZ40" s="501"/>
      <c r="GA40" s="501"/>
    </row>
    <row r="41" spans="1:183" s="496" customFormat="1" x14ac:dyDescent="0.3">
      <c r="A41" s="502" t="s">
        <v>83</v>
      </c>
      <c r="B41" s="498">
        <f>VLOOKUP(A41,'11 - FINANCEIRO'!A:M,2,FALSE)</f>
        <v>4413942</v>
      </c>
      <c r="C41" s="505" t="str">
        <f>VLOOKUP(A41,'11 - FINANCEIRO'!A:M,3,FALSE)</f>
        <v>Espalhamento de material em bota-fora</v>
      </c>
      <c r="D41" s="500">
        <f>VLOOKUP(A41,'11 - FINANCEIRO'!A:M,10,FALSE)</f>
        <v>2500</v>
      </c>
      <c r="E41" s="498" t="str">
        <f>VLOOKUP(A41,'11 - FINANCEIRO'!A:M,4,FALSE)</f>
        <v>m³</v>
      </c>
      <c r="F41" s="494" t="str">
        <f t="shared" si="0"/>
        <v>4.3</v>
      </c>
      <c r="G41" s="495" t="str">
        <f t="shared" si="1"/>
        <v>POSITIVO</v>
      </c>
      <c r="H41" s="495">
        <f t="shared" si="2"/>
        <v>1</v>
      </c>
      <c r="J41" s="501"/>
      <c r="K41" s="501"/>
      <c r="L41" s="501"/>
      <c r="M41" s="501"/>
      <c r="N41" s="501"/>
      <c r="O41" s="501"/>
      <c r="P41" s="501"/>
      <c r="Q41" s="501"/>
      <c r="R41" s="501"/>
      <c r="S41" s="501"/>
      <c r="T41" s="501"/>
      <c r="U41" s="501"/>
      <c r="V41" s="501"/>
      <c r="W41" s="501"/>
      <c r="X41" s="501"/>
      <c r="Y41" s="501"/>
      <c r="Z41" s="501"/>
      <c r="AA41" s="501"/>
      <c r="AB41" s="501"/>
      <c r="AC41" s="501"/>
      <c r="AD41" s="501"/>
      <c r="AE41" s="501"/>
      <c r="AF41" s="501"/>
      <c r="AG41" s="501"/>
      <c r="AH41" s="501"/>
      <c r="AI41" s="501"/>
      <c r="AJ41" s="501"/>
      <c r="AK41" s="501"/>
      <c r="AL41" s="501"/>
      <c r="AM41" s="501"/>
      <c r="AN41" s="501"/>
      <c r="AO41" s="501"/>
      <c r="AP41" s="501"/>
      <c r="AQ41" s="501"/>
      <c r="AR41" s="501"/>
      <c r="AS41" s="501"/>
      <c r="AT41" s="501"/>
      <c r="AU41" s="501"/>
      <c r="AV41" s="501"/>
      <c r="AW41" s="501"/>
      <c r="AX41" s="501"/>
      <c r="AY41" s="501"/>
      <c r="AZ41" s="501"/>
      <c r="BA41" s="501"/>
      <c r="BB41" s="501"/>
      <c r="BC41" s="501"/>
      <c r="BD41" s="501"/>
      <c r="BE41" s="501"/>
      <c r="BF41" s="501"/>
      <c r="BG41" s="501"/>
      <c r="BH41" s="501"/>
      <c r="BI41" s="501"/>
      <c r="BJ41" s="501"/>
      <c r="BK41" s="501"/>
      <c r="BL41" s="501"/>
      <c r="BM41" s="501"/>
      <c r="BN41" s="501"/>
      <c r="BO41" s="501"/>
      <c r="BP41" s="501"/>
      <c r="BQ41" s="501"/>
      <c r="BR41" s="501"/>
      <c r="BS41" s="501"/>
      <c r="BT41" s="501"/>
      <c r="BU41" s="501"/>
      <c r="BV41" s="501"/>
      <c r="BW41" s="501"/>
      <c r="BX41" s="501"/>
      <c r="BY41" s="501"/>
      <c r="BZ41" s="501"/>
      <c r="CA41" s="501"/>
      <c r="CB41" s="501"/>
      <c r="CC41" s="501"/>
      <c r="CD41" s="501"/>
      <c r="CE41" s="501"/>
      <c r="CF41" s="501"/>
      <c r="CG41" s="501"/>
      <c r="CH41" s="501"/>
      <c r="CI41" s="501"/>
      <c r="CJ41" s="501"/>
      <c r="CK41" s="501"/>
      <c r="CL41" s="501"/>
      <c r="CM41" s="501"/>
      <c r="CN41" s="501"/>
      <c r="CO41" s="501"/>
      <c r="CP41" s="501"/>
      <c r="CQ41" s="501"/>
      <c r="CR41" s="501"/>
      <c r="CS41" s="501"/>
      <c r="CT41" s="501"/>
      <c r="CU41" s="501"/>
      <c r="CV41" s="501"/>
      <c r="CW41" s="501"/>
      <c r="CX41" s="501"/>
      <c r="CY41" s="501"/>
      <c r="CZ41" s="501"/>
      <c r="DA41" s="501"/>
      <c r="DB41" s="501"/>
      <c r="DC41" s="501"/>
      <c r="DD41" s="501"/>
      <c r="DE41" s="501"/>
      <c r="DF41" s="501"/>
      <c r="DG41" s="501"/>
      <c r="DH41" s="501"/>
      <c r="DI41" s="501"/>
      <c r="DJ41" s="501"/>
      <c r="DK41" s="501"/>
      <c r="DL41" s="501"/>
      <c r="DM41" s="501"/>
      <c r="DN41" s="501"/>
      <c r="DO41" s="501"/>
      <c r="DP41" s="501"/>
      <c r="DQ41" s="501"/>
      <c r="DR41" s="501"/>
      <c r="DS41" s="501"/>
      <c r="DT41" s="501"/>
      <c r="DU41" s="501"/>
      <c r="DV41" s="501"/>
      <c r="DW41" s="501"/>
      <c r="DX41" s="501"/>
      <c r="DY41" s="501"/>
      <c r="DZ41" s="501"/>
      <c r="EA41" s="501"/>
      <c r="EB41" s="501"/>
      <c r="EC41" s="501"/>
      <c r="ED41" s="501"/>
      <c r="EE41" s="501"/>
      <c r="EF41" s="501"/>
      <c r="EG41" s="501"/>
      <c r="EH41" s="501"/>
      <c r="EI41" s="501"/>
      <c r="EJ41" s="501"/>
      <c r="EK41" s="501"/>
      <c r="EL41" s="501"/>
      <c r="EM41" s="501"/>
      <c r="EN41" s="501"/>
      <c r="EO41" s="501"/>
      <c r="EP41" s="501"/>
      <c r="EQ41" s="501"/>
      <c r="ER41" s="501"/>
      <c r="ES41" s="501"/>
      <c r="ET41" s="501"/>
      <c r="EU41" s="501"/>
      <c r="EV41" s="501"/>
      <c r="EW41" s="501"/>
      <c r="EX41" s="501"/>
      <c r="EY41" s="501"/>
      <c r="EZ41" s="501"/>
      <c r="FA41" s="501"/>
      <c r="FB41" s="501"/>
      <c r="FC41" s="501"/>
      <c r="FD41" s="501"/>
      <c r="FE41" s="501"/>
      <c r="FF41" s="501"/>
      <c r="FG41" s="501"/>
      <c r="FH41" s="501"/>
      <c r="FI41" s="501"/>
      <c r="FJ41" s="501"/>
      <c r="FK41" s="501"/>
      <c r="FL41" s="501"/>
      <c r="FM41" s="501"/>
      <c r="FN41" s="501"/>
      <c r="FO41" s="501"/>
      <c r="FP41" s="501"/>
      <c r="FQ41" s="501"/>
      <c r="FR41" s="501"/>
      <c r="FS41" s="501"/>
      <c r="FT41" s="501"/>
      <c r="FU41" s="501"/>
      <c r="FV41" s="501"/>
      <c r="FW41" s="501"/>
      <c r="FX41" s="501"/>
      <c r="FY41" s="501"/>
      <c r="FZ41" s="501"/>
      <c r="GA41" s="501"/>
    </row>
    <row r="42" spans="1:183" s="496" customFormat="1" x14ac:dyDescent="0.3">
      <c r="A42" s="502" t="s">
        <v>84</v>
      </c>
      <c r="B42" s="498">
        <f>VLOOKUP(A42,'11 - FINANCEIRO'!A:M,2,FALSE)</f>
        <v>5914622</v>
      </c>
      <c r="C42" s="505" t="str">
        <f>VLOOKUP(A42,'11 - FINANCEIRO'!A:M,3,FALSE)</f>
        <v>Transporte de material betuminoso com caminhão tanque distribuidor - rodovia pavimentada</v>
      </c>
      <c r="D42" s="500">
        <f>VLOOKUP(A42,'11 - FINANCEIRO'!A:M,10,FALSE)</f>
        <v>20400.722803999986</v>
      </c>
      <c r="E42" s="498" t="str">
        <f>VLOOKUP(A42,'11 - FINANCEIRO'!A:M,4,FALSE)</f>
        <v>tkm</v>
      </c>
      <c r="F42" s="494" t="str">
        <f t="shared" si="0"/>
        <v>4.4</v>
      </c>
      <c r="G42" s="495" t="str">
        <f t="shared" si="1"/>
        <v>POSITIVO</v>
      </c>
      <c r="H42" s="495">
        <f t="shared" si="2"/>
        <v>1</v>
      </c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1"/>
      <c r="AA42" s="501"/>
      <c r="AB42" s="501"/>
      <c r="AC42" s="501"/>
      <c r="AD42" s="501"/>
      <c r="AE42" s="501"/>
      <c r="AF42" s="501"/>
      <c r="AG42" s="501"/>
      <c r="AH42" s="501"/>
      <c r="AI42" s="501"/>
      <c r="AJ42" s="501"/>
      <c r="AK42" s="501"/>
      <c r="AL42" s="501"/>
      <c r="AM42" s="501"/>
      <c r="AN42" s="501"/>
      <c r="AO42" s="501"/>
      <c r="AP42" s="501"/>
      <c r="AQ42" s="501"/>
      <c r="AR42" s="501"/>
      <c r="AS42" s="501"/>
      <c r="AT42" s="501"/>
      <c r="AU42" s="501"/>
      <c r="AV42" s="501"/>
      <c r="AW42" s="501"/>
      <c r="AX42" s="501"/>
      <c r="AY42" s="501"/>
      <c r="AZ42" s="501"/>
      <c r="BA42" s="501"/>
      <c r="BB42" s="501"/>
      <c r="BC42" s="501"/>
      <c r="BD42" s="501"/>
      <c r="BE42" s="501"/>
      <c r="BF42" s="501"/>
      <c r="BG42" s="501"/>
      <c r="BH42" s="501"/>
      <c r="BI42" s="501"/>
      <c r="BJ42" s="501"/>
      <c r="BK42" s="501"/>
      <c r="BL42" s="501"/>
      <c r="BM42" s="501"/>
      <c r="BN42" s="501"/>
      <c r="BO42" s="501"/>
      <c r="BP42" s="501"/>
      <c r="BQ42" s="501"/>
      <c r="BR42" s="501"/>
      <c r="BS42" s="501"/>
      <c r="BT42" s="501"/>
      <c r="BU42" s="501"/>
      <c r="BV42" s="501"/>
      <c r="BW42" s="501"/>
      <c r="BX42" s="501"/>
      <c r="BY42" s="501"/>
      <c r="BZ42" s="501"/>
      <c r="CA42" s="501"/>
      <c r="CB42" s="501"/>
      <c r="CC42" s="501"/>
      <c r="CD42" s="501"/>
      <c r="CE42" s="501"/>
      <c r="CF42" s="501"/>
      <c r="CG42" s="501"/>
      <c r="CH42" s="501"/>
      <c r="CI42" s="501"/>
      <c r="CJ42" s="501"/>
      <c r="CK42" s="501"/>
      <c r="CL42" s="501"/>
      <c r="CM42" s="501"/>
      <c r="CN42" s="501"/>
      <c r="CO42" s="501"/>
      <c r="CP42" s="501"/>
      <c r="CQ42" s="501"/>
      <c r="CR42" s="501"/>
      <c r="CS42" s="501"/>
      <c r="CT42" s="501"/>
      <c r="CU42" s="501"/>
      <c r="CV42" s="501"/>
      <c r="CW42" s="501"/>
      <c r="CX42" s="501"/>
      <c r="CY42" s="501"/>
      <c r="CZ42" s="501"/>
      <c r="DA42" s="501"/>
      <c r="DB42" s="501"/>
      <c r="DC42" s="501"/>
      <c r="DD42" s="501"/>
      <c r="DE42" s="501"/>
      <c r="DF42" s="501"/>
      <c r="DG42" s="501"/>
      <c r="DH42" s="501"/>
      <c r="DI42" s="501"/>
      <c r="DJ42" s="501"/>
      <c r="DK42" s="501"/>
      <c r="DL42" s="501"/>
      <c r="DM42" s="501"/>
      <c r="DN42" s="501"/>
      <c r="DO42" s="501"/>
      <c r="DP42" s="501"/>
      <c r="DQ42" s="501"/>
      <c r="DR42" s="501"/>
      <c r="DS42" s="501"/>
      <c r="DT42" s="501"/>
      <c r="DU42" s="501"/>
      <c r="DV42" s="501"/>
      <c r="DW42" s="501"/>
      <c r="DX42" s="501"/>
      <c r="DY42" s="501"/>
      <c r="DZ42" s="501"/>
      <c r="EA42" s="501"/>
      <c r="EB42" s="501"/>
      <c r="EC42" s="501"/>
      <c r="ED42" s="501"/>
      <c r="EE42" s="501"/>
      <c r="EF42" s="501"/>
      <c r="EG42" s="501"/>
      <c r="EH42" s="501"/>
      <c r="EI42" s="501"/>
      <c r="EJ42" s="501"/>
      <c r="EK42" s="501"/>
      <c r="EL42" s="501"/>
      <c r="EM42" s="501"/>
      <c r="EN42" s="501"/>
      <c r="EO42" s="501"/>
      <c r="EP42" s="501"/>
      <c r="EQ42" s="501"/>
      <c r="ER42" s="501"/>
      <c r="ES42" s="501"/>
      <c r="ET42" s="501"/>
      <c r="EU42" s="501"/>
      <c r="EV42" s="501"/>
      <c r="EW42" s="501"/>
      <c r="EX42" s="501"/>
      <c r="EY42" s="501"/>
      <c r="EZ42" s="501"/>
      <c r="FA42" s="501"/>
      <c r="FB42" s="501"/>
      <c r="FC42" s="501"/>
      <c r="FD42" s="501"/>
      <c r="FE42" s="501"/>
      <c r="FF42" s="501"/>
      <c r="FG42" s="501"/>
      <c r="FH42" s="501"/>
      <c r="FI42" s="501"/>
      <c r="FJ42" s="501"/>
      <c r="FK42" s="501"/>
      <c r="FL42" s="501"/>
      <c r="FM42" s="501"/>
      <c r="FN42" s="501"/>
      <c r="FO42" s="501"/>
      <c r="FP42" s="501"/>
      <c r="FQ42" s="501"/>
      <c r="FR42" s="501"/>
      <c r="FS42" s="501"/>
      <c r="FT42" s="501"/>
      <c r="FU42" s="501"/>
      <c r="FV42" s="501"/>
      <c r="FW42" s="501"/>
      <c r="FX42" s="501"/>
      <c r="FY42" s="501"/>
      <c r="FZ42" s="501"/>
      <c r="GA42" s="501"/>
    </row>
    <row r="43" spans="1:183" s="496" customFormat="1" ht="38.25" x14ac:dyDescent="0.3">
      <c r="A43" s="502" t="s">
        <v>85</v>
      </c>
      <c r="B43" s="498">
        <f>VLOOKUP(A43,'11 - FINANCEIRO'!A:M,2,FALSE)</f>
        <v>30304</v>
      </c>
      <c r="C43" s="505" t="str">
        <f>VLOOKUP(A43,'11 - FINANCEIRO'!A:M,3,FALSE)</f>
        <v>Índice de preço para remoção de entulho decorrente da execução de obras (Classe A CONAMA - NBR 10.004 - Classe II-B), incluindo aluguel da caçamba, carga, transporte e descarga em área licenciada</v>
      </c>
      <c r="D43" s="500">
        <f>VLOOKUP(A43,'11 - FINANCEIRO'!A:M,10,FALSE)</f>
        <v>2500</v>
      </c>
      <c r="E43" s="498" t="str">
        <f>VLOOKUP(A43,'11 - FINANCEIRO'!A:M,4,FALSE)</f>
        <v>m3</v>
      </c>
      <c r="F43" s="494" t="str">
        <f t="shared" si="0"/>
        <v>4.5</v>
      </c>
      <c r="G43" s="495" t="str">
        <f t="shared" si="1"/>
        <v>POSITIVO</v>
      </c>
      <c r="H43" s="495">
        <f t="shared" si="2"/>
        <v>1</v>
      </c>
      <c r="J43" s="501"/>
      <c r="K43" s="501"/>
      <c r="L43" s="501"/>
      <c r="M43" s="501"/>
      <c r="N43" s="501"/>
      <c r="O43" s="501"/>
      <c r="P43" s="501"/>
      <c r="Q43" s="501"/>
      <c r="R43" s="501"/>
      <c r="S43" s="501"/>
      <c r="T43" s="501"/>
      <c r="U43" s="501"/>
      <c r="V43" s="501"/>
      <c r="W43" s="501"/>
      <c r="X43" s="501"/>
      <c r="Y43" s="501"/>
      <c r="Z43" s="501"/>
      <c r="AA43" s="501"/>
      <c r="AB43" s="501"/>
      <c r="AC43" s="501"/>
      <c r="AD43" s="501"/>
      <c r="AE43" s="501"/>
      <c r="AF43" s="501"/>
      <c r="AG43" s="501"/>
      <c r="AH43" s="501"/>
      <c r="AI43" s="501"/>
      <c r="AJ43" s="501"/>
      <c r="AK43" s="501"/>
      <c r="AL43" s="501"/>
      <c r="AM43" s="501"/>
      <c r="AN43" s="501"/>
      <c r="AO43" s="501"/>
      <c r="AP43" s="501"/>
      <c r="AQ43" s="501"/>
      <c r="AR43" s="501"/>
      <c r="AS43" s="501"/>
      <c r="AT43" s="501"/>
      <c r="AU43" s="501"/>
      <c r="AV43" s="501"/>
      <c r="AW43" s="501"/>
      <c r="AX43" s="501"/>
      <c r="AY43" s="501"/>
      <c r="AZ43" s="501"/>
      <c r="BA43" s="501"/>
      <c r="BB43" s="501"/>
      <c r="BC43" s="501"/>
      <c r="BD43" s="501"/>
      <c r="BE43" s="501"/>
      <c r="BF43" s="501"/>
      <c r="BG43" s="501"/>
      <c r="BH43" s="501"/>
      <c r="BI43" s="501"/>
      <c r="BJ43" s="501"/>
      <c r="BK43" s="501"/>
      <c r="BL43" s="501"/>
      <c r="BM43" s="501"/>
      <c r="BN43" s="501"/>
      <c r="BO43" s="501"/>
      <c r="BP43" s="501"/>
      <c r="BQ43" s="501"/>
      <c r="BR43" s="501"/>
      <c r="BS43" s="501"/>
      <c r="BT43" s="501"/>
      <c r="BU43" s="501"/>
      <c r="BV43" s="501"/>
      <c r="BW43" s="501"/>
      <c r="BX43" s="501"/>
      <c r="BY43" s="501"/>
      <c r="BZ43" s="501"/>
      <c r="CA43" s="501"/>
      <c r="CB43" s="501"/>
      <c r="CC43" s="501"/>
      <c r="CD43" s="501"/>
      <c r="CE43" s="501"/>
      <c r="CF43" s="501"/>
      <c r="CG43" s="501"/>
      <c r="CH43" s="501"/>
      <c r="CI43" s="501"/>
      <c r="CJ43" s="501"/>
      <c r="CK43" s="501"/>
      <c r="CL43" s="501"/>
      <c r="CM43" s="501"/>
      <c r="CN43" s="501"/>
      <c r="CO43" s="501"/>
      <c r="CP43" s="501"/>
      <c r="CQ43" s="501"/>
      <c r="CR43" s="501"/>
      <c r="CS43" s="501"/>
      <c r="CT43" s="501"/>
      <c r="CU43" s="501"/>
      <c r="CV43" s="501"/>
      <c r="CW43" s="501"/>
      <c r="CX43" s="501"/>
      <c r="CY43" s="501"/>
      <c r="CZ43" s="501"/>
      <c r="DA43" s="501"/>
      <c r="DB43" s="501"/>
      <c r="DC43" s="501"/>
      <c r="DD43" s="501"/>
      <c r="DE43" s="501"/>
      <c r="DF43" s="501"/>
      <c r="DG43" s="501"/>
      <c r="DH43" s="501"/>
      <c r="DI43" s="501"/>
      <c r="DJ43" s="501"/>
      <c r="DK43" s="501"/>
      <c r="DL43" s="501"/>
      <c r="DM43" s="501"/>
      <c r="DN43" s="501"/>
      <c r="DO43" s="501"/>
      <c r="DP43" s="501"/>
      <c r="DQ43" s="501"/>
      <c r="DR43" s="501"/>
      <c r="DS43" s="501"/>
      <c r="DT43" s="501"/>
      <c r="DU43" s="501"/>
      <c r="DV43" s="501"/>
      <c r="DW43" s="501"/>
      <c r="DX43" s="501"/>
      <c r="DY43" s="501"/>
      <c r="DZ43" s="501"/>
      <c r="EA43" s="501"/>
      <c r="EB43" s="501"/>
      <c r="EC43" s="501"/>
      <c r="ED43" s="501"/>
      <c r="EE43" s="501"/>
      <c r="EF43" s="501"/>
      <c r="EG43" s="501"/>
      <c r="EH43" s="501"/>
      <c r="EI43" s="501"/>
      <c r="EJ43" s="501"/>
      <c r="EK43" s="501"/>
      <c r="EL43" s="501"/>
      <c r="EM43" s="501"/>
      <c r="EN43" s="501"/>
      <c r="EO43" s="501"/>
      <c r="EP43" s="501"/>
      <c r="EQ43" s="501"/>
      <c r="ER43" s="501"/>
      <c r="ES43" s="501"/>
      <c r="ET43" s="501"/>
      <c r="EU43" s="501"/>
      <c r="EV43" s="501"/>
      <c r="EW43" s="501"/>
      <c r="EX43" s="501"/>
      <c r="EY43" s="501"/>
      <c r="EZ43" s="501"/>
      <c r="FA43" s="501"/>
      <c r="FB43" s="501"/>
      <c r="FC43" s="501"/>
      <c r="FD43" s="501"/>
      <c r="FE43" s="501"/>
      <c r="FF43" s="501"/>
      <c r="FG43" s="501"/>
      <c r="FH43" s="501"/>
      <c r="FI43" s="501"/>
      <c r="FJ43" s="501"/>
      <c r="FK43" s="501"/>
      <c r="FL43" s="501"/>
      <c r="FM43" s="501"/>
      <c r="FN43" s="501"/>
      <c r="FO43" s="501"/>
      <c r="FP43" s="501"/>
      <c r="FQ43" s="501"/>
      <c r="FR43" s="501"/>
      <c r="FS43" s="501"/>
      <c r="FT43" s="501"/>
      <c r="FU43" s="501"/>
      <c r="FV43" s="501"/>
      <c r="FW43" s="501"/>
      <c r="FX43" s="501"/>
      <c r="FY43" s="501"/>
      <c r="FZ43" s="501"/>
      <c r="GA43" s="501"/>
    </row>
    <row r="44" spans="1:183" s="496" customFormat="1" x14ac:dyDescent="0.3">
      <c r="A44" s="502" t="s">
        <v>212</v>
      </c>
      <c r="B44" s="491" t="s">
        <v>212</v>
      </c>
      <c r="C44" s="492" t="str">
        <f>'[50]11 - FINANCEIRO'!B43</f>
        <v>Recomposição da Rede de Drenagem</v>
      </c>
      <c r="D44" s="504"/>
      <c r="E44" s="491"/>
      <c r="F44" s="494" t="str">
        <f t="shared" si="0"/>
        <v>5.0</v>
      </c>
      <c r="G44" s="495" t="str">
        <f t="shared" si="1"/>
        <v>NULO</v>
      </c>
      <c r="H44" s="495">
        <f>SUM(H45:H55)</f>
        <v>2</v>
      </c>
      <c r="J44" s="501"/>
      <c r="K44" s="501"/>
      <c r="L44" s="501"/>
      <c r="M44" s="501"/>
      <c r="N44" s="501"/>
      <c r="O44" s="501"/>
      <c r="P44" s="501"/>
      <c r="Q44" s="501"/>
      <c r="R44" s="501"/>
      <c r="S44" s="501"/>
      <c r="T44" s="501"/>
      <c r="U44" s="501"/>
      <c r="V44" s="501"/>
      <c r="W44" s="501"/>
      <c r="X44" s="501"/>
      <c r="Y44" s="501"/>
      <c r="Z44" s="501"/>
      <c r="AA44" s="501"/>
      <c r="AB44" s="501"/>
      <c r="AC44" s="501"/>
      <c r="AD44" s="501"/>
      <c r="AE44" s="501"/>
      <c r="AF44" s="501"/>
      <c r="AG44" s="501"/>
      <c r="AH44" s="501"/>
      <c r="AI44" s="501"/>
      <c r="AJ44" s="501"/>
      <c r="AK44" s="501"/>
      <c r="AL44" s="501"/>
      <c r="AM44" s="501"/>
      <c r="AN44" s="501"/>
      <c r="AO44" s="501"/>
      <c r="AP44" s="501"/>
      <c r="AQ44" s="501"/>
      <c r="AR44" s="501"/>
      <c r="AS44" s="501"/>
      <c r="AT44" s="501"/>
      <c r="AU44" s="501"/>
      <c r="AV44" s="501"/>
      <c r="AW44" s="501"/>
      <c r="AX44" s="501"/>
      <c r="AY44" s="501"/>
      <c r="AZ44" s="501"/>
      <c r="BA44" s="501"/>
      <c r="BB44" s="501"/>
      <c r="BC44" s="501"/>
      <c r="BD44" s="501"/>
      <c r="BE44" s="501"/>
      <c r="BF44" s="501"/>
      <c r="BG44" s="501"/>
      <c r="BH44" s="501"/>
      <c r="BI44" s="501"/>
      <c r="BJ44" s="501"/>
      <c r="BK44" s="501"/>
      <c r="BL44" s="501"/>
      <c r="BM44" s="501"/>
      <c r="BN44" s="501"/>
      <c r="BO44" s="501"/>
      <c r="BP44" s="501"/>
      <c r="BQ44" s="501"/>
      <c r="BR44" s="501"/>
      <c r="BS44" s="501"/>
      <c r="BT44" s="501"/>
      <c r="BU44" s="501"/>
      <c r="BV44" s="501"/>
      <c r="BW44" s="501"/>
      <c r="BX44" s="501"/>
      <c r="BY44" s="501"/>
      <c r="BZ44" s="501"/>
      <c r="CA44" s="501"/>
      <c r="CB44" s="501"/>
      <c r="CC44" s="501"/>
      <c r="CD44" s="501"/>
      <c r="CE44" s="501"/>
      <c r="CF44" s="501"/>
      <c r="CG44" s="501"/>
      <c r="CH44" s="501"/>
      <c r="CI44" s="501"/>
      <c r="CJ44" s="501"/>
      <c r="CK44" s="501"/>
      <c r="CL44" s="501"/>
      <c r="CM44" s="501"/>
      <c r="CN44" s="501"/>
      <c r="CO44" s="501"/>
      <c r="CP44" s="501"/>
      <c r="CQ44" s="501"/>
      <c r="CR44" s="501"/>
      <c r="CS44" s="501"/>
      <c r="CT44" s="501"/>
      <c r="CU44" s="501"/>
      <c r="CV44" s="501"/>
      <c r="CW44" s="501"/>
      <c r="CX44" s="501"/>
      <c r="CY44" s="501"/>
      <c r="CZ44" s="501"/>
      <c r="DA44" s="501"/>
      <c r="DB44" s="501"/>
      <c r="DC44" s="501"/>
      <c r="DD44" s="501"/>
      <c r="DE44" s="501"/>
      <c r="DF44" s="501"/>
      <c r="DG44" s="501"/>
      <c r="DH44" s="501"/>
      <c r="DI44" s="501"/>
      <c r="DJ44" s="501"/>
      <c r="DK44" s="501"/>
      <c r="DL44" s="501"/>
      <c r="DM44" s="501"/>
      <c r="DN44" s="501"/>
      <c r="DO44" s="501"/>
      <c r="DP44" s="501"/>
      <c r="DQ44" s="501"/>
      <c r="DR44" s="501"/>
      <c r="DS44" s="501"/>
      <c r="DT44" s="501"/>
      <c r="DU44" s="501"/>
      <c r="DV44" s="501"/>
      <c r="DW44" s="501"/>
      <c r="DX44" s="501"/>
      <c r="DY44" s="501"/>
      <c r="DZ44" s="501"/>
      <c r="EA44" s="501"/>
      <c r="EB44" s="501"/>
      <c r="EC44" s="501"/>
      <c r="ED44" s="501"/>
      <c r="EE44" s="501"/>
      <c r="EF44" s="501"/>
      <c r="EG44" s="501"/>
      <c r="EH44" s="501"/>
      <c r="EI44" s="501"/>
      <c r="EJ44" s="501"/>
      <c r="EK44" s="501"/>
      <c r="EL44" s="501"/>
      <c r="EM44" s="501"/>
      <c r="EN44" s="501"/>
      <c r="EO44" s="501"/>
      <c r="EP44" s="501"/>
      <c r="EQ44" s="501"/>
      <c r="ER44" s="501"/>
      <c r="ES44" s="501"/>
      <c r="ET44" s="501"/>
      <c r="EU44" s="501"/>
      <c r="EV44" s="501"/>
      <c r="EW44" s="501"/>
      <c r="EX44" s="501"/>
      <c r="EY44" s="501"/>
      <c r="EZ44" s="501"/>
      <c r="FA44" s="501"/>
      <c r="FB44" s="501"/>
      <c r="FC44" s="501"/>
      <c r="FD44" s="501"/>
      <c r="FE44" s="501"/>
      <c r="FF44" s="501"/>
      <c r="FG44" s="501"/>
      <c r="FH44" s="501"/>
      <c r="FI44" s="501"/>
      <c r="FJ44" s="501"/>
      <c r="FK44" s="501"/>
      <c r="FL44" s="501"/>
      <c r="FM44" s="501"/>
      <c r="FN44" s="501"/>
      <c r="FO44" s="501"/>
      <c r="FP44" s="501"/>
      <c r="FQ44" s="501"/>
      <c r="FR44" s="501"/>
      <c r="FS44" s="501"/>
      <c r="FT44" s="501"/>
      <c r="FU44" s="501"/>
      <c r="FV44" s="501"/>
      <c r="FW44" s="501"/>
      <c r="FX44" s="501"/>
      <c r="FY44" s="501"/>
      <c r="FZ44" s="501"/>
      <c r="GA44" s="501"/>
    </row>
    <row r="45" spans="1:183" s="496" customFormat="1" ht="38.25" x14ac:dyDescent="0.3">
      <c r="A45" s="502" t="s">
        <v>31</v>
      </c>
      <c r="B45" s="498" t="str">
        <f>VLOOKUP(A45,'11 - FINANCEIRO'!A:M,2,FALSE)</f>
        <v>CPU-1</v>
      </c>
      <c r="C45" s="505" t="str">
        <f>VLOOKUP(A45,'11 - FINANCEIRO'!A:M,3,FALSE)</f>
        <v>SERVIÇO DE REPARO E REJUNTE EM INTERIOR DE GALERIA DE DRENAGEM 3,00 X 2,00 M CONFINADA - CONFECÇÃO EM MISTURADOR E LANÇAMENTO PROJETADO DE ARGAMASSA POLIMÉRICA, INCLUSIVE LIMPEZA POR JATEAMENTO</v>
      </c>
      <c r="D45" s="500">
        <f>VLOOKUP(A45,'11 - FINANCEIRO'!A:M,10,FALSE)</f>
        <v>270</v>
      </c>
      <c r="E45" s="498" t="str">
        <f>VLOOKUP(A45,'11 - FINANCEIRO'!A:M,4,FALSE)</f>
        <v>M</v>
      </c>
      <c r="F45" s="494" t="str">
        <f t="shared" si="0"/>
        <v>5.1</v>
      </c>
      <c r="G45" s="495" t="str">
        <f t="shared" si="1"/>
        <v>POSITIVO</v>
      </c>
      <c r="H45" s="495">
        <f t="shared" si="2"/>
        <v>1</v>
      </c>
      <c r="J45" s="501"/>
      <c r="K45" s="501"/>
      <c r="L45" s="501"/>
      <c r="M45" s="501"/>
      <c r="N45" s="501"/>
      <c r="O45" s="501"/>
      <c r="P45" s="501"/>
      <c r="Q45" s="501"/>
      <c r="R45" s="501"/>
      <c r="S45" s="501"/>
      <c r="T45" s="501"/>
      <c r="U45" s="501"/>
      <c r="V45" s="501"/>
      <c r="W45" s="501"/>
      <c r="X45" s="501"/>
      <c r="Y45" s="501"/>
      <c r="Z45" s="501"/>
      <c r="AA45" s="501"/>
      <c r="AB45" s="501"/>
      <c r="AC45" s="501"/>
      <c r="AD45" s="501"/>
      <c r="AE45" s="501"/>
      <c r="AF45" s="501"/>
      <c r="AG45" s="501"/>
      <c r="AH45" s="501"/>
      <c r="AI45" s="501"/>
      <c r="AJ45" s="501"/>
      <c r="AK45" s="501"/>
      <c r="AL45" s="501"/>
      <c r="AM45" s="501"/>
      <c r="AN45" s="501"/>
      <c r="AO45" s="501"/>
      <c r="AP45" s="501"/>
      <c r="AQ45" s="501"/>
      <c r="AR45" s="501"/>
      <c r="AS45" s="501"/>
      <c r="AT45" s="501"/>
      <c r="AU45" s="501"/>
      <c r="AV45" s="501"/>
      <c r="AW45" s="501"/>
      <c r="AX45" s="501"/>
      <c r="AY45" s="501"/>
      <c r="AZ45" s="501"/>
      <c r="BA45" s="501"/>
      <c r="BB45" s="501"/>
      <c r="BC45" s="501"/>
      <c r="BD45" s="501"/>
      <c r="BE45" s="501"/>
      <c r="BF45" s="501"/>
      <c r="BG45" s="501"/>
      <c r="BH45" s="501"/>
      <c r="BI45" s="501"/>
      <c r="BJ45" s="501"/>
      <c r="BK45" s="501"/>
      <c r="BL45" s="501"/>
      <c r="BM45" s="501"/>
      <c r="BN45" s="501"/>
      <c r="BO45" s="501"/>
      <c r="BP45" s="501"/>
      <c r="BQ45" s="501"/>
      <c r="BR45" s="501"/>
      <c r="BS45" s="501"/>
      <c r="BT45" s="501"/>
      <c r="BU45" s="501"/>
      <c r="BV45" s="501"/>
      <c r="BW45" s="501"/>
      <c r="BX45" s="501"/>
      <c r="BY45" s="501"/>
      <c r="BZ45" s="501"/>
      <c r="CA45" s="501"/>
      <c r="CB45" s="501"/>
      <c r="CC45" s="501"/>
      <c r="CD45" s="501"/>
      <c r="CE45" s="501"/>
      <c r="CF45" s="501"/>
      <c r="CG45" s="501"/>
      <c r="CH45" s="501"/>
      <c r="CI45" s="501"/>
      <c r="CJ45" s="501"/>
      <c r="CK45" s="501"/>
      <c r="CL45" s="501"/>
      <c r="CM45" s="501"/>
      <c r="CN45" s="501"/>
      <c r="CO45" s="501"/>
      <c r="CP45" s="501"/>
      <c r="CQ45" s="501"/>
      <c r="CR45" s="501"/>
      <c r="CS45" s="501"/>
      <c r="CT45" s="501"/>
      <c r="CU45" s="501"/>
      <c r="CV45" s="501"/>
      <c r="CW45" s="501"/>
      <c r="CX45" s="501"/>
      <c r="CY45" s="501"/>
      <c r="CZ45" s="501"/>
      <c r="DA45" s="501"/>
      <c r="DB45" s="501"/>
      <c r="DC45" s="501"/>
      <c r="DD45" s="501"/>
      <c r="DE45" s="501"/>
      <c r="DF45" s="501"/>
      <c r="DG45" s="501"/>
      <c r="DH45" s="501"/>
      <c r="DI45" s="501"/>
      <c r="DJ45" s="501"/>
      <c r="DK45" s="501"/>
      <c r="DL45" s="501"/>
      <c r="DM45" s="501"/>
      <c r="DN45" s="501"/>
      <c r="DO45" s="501"/>
      <c r="DP45" s="501"/>
      <c r="DQ45" s="501"/>
      <c r="DR45" s="501"/>
      <c r="DS45" s="501"/>
      <c r="DT45" s="501"/>
      <c r="DU45" s="501"/>
      <c r="DV45" s="501"/>
      <c r="DW45" s="501"/>
      <c r="DX45" s="501"/>
      <c r="DY45" s="501"/>
      <c r="DZ45" s="501"/>
      <c r="EA45" s="501"/>
      <c r="EB45" s="501"/>
      <c r="EC45" s="501"/>
      <c r="ED45" s="501"/>
      <c r="EE45" s="501"/>
      <c r="EF45" s="501"/>
      <c r="EG45" s="501"/>
      <c r="EH45" s="501"/>
      <c r="EI45" s="501"/>
      <c r="EJ45" s="501"/>
      <c r="EK45" s="501"/>
      <c r="EL45" s="501"/>
      <c r="EM45" s="501"/>
      <c r="EN45" s="501"/>
      <c r="EO45" s="501"/>
      <c r="EP45" s="501"/>
      <c r="EQ45" s="501"/>
      <c r="ER45" s="501"/>
      <c r="ES45" s="501"/>
      <c r="ET45" s="501"/>
      <c r="EU45" s="501"/>
      <c r="EV45" s="501"/>
      <c r="EW45" s="501"/>
      <c r="EX45" s="501"/>
      <c r="EY45" s="501"/>
      <c r="EZ45" s="501"/>
      <c r="FA45" s="501"/>
      <c r="FB45" s="501"/>
      <c r="FC45" s="501"/>
      <c r="FD45" s="501"/>
      <c r="FE45" s="501"/>
      <c r="FF45" s="501"/>
      <c r="FG45" s="501"/>
      <c r="FH45" s="501"/>
      <c r="FI45" s="501"/>
      <c r="FJ45" s="501"/>
      <c r="FK45" s="501"/>
      <c r="FL45" s="501"/>
      <c r="FM45" s="501"/>
      <c r="FN45" s="501"/>
      <c r="FO45" s="501"/>
      <c r="FP45" s="501"/>
      <c r="FQ45" s="501"/>
      <c r="FR45" s="501"/>
      <c r="FS45" s="501"/>
      <c r="FT45" s="501"/>
      <c r="FU45" s="501"/>
      <c r="FV45" s="501"/>
      <c r="FW45" s="501"/>
      <c r="FX45" s="501"/>
      <c r="FY45" s="501"/>
      <c r="FZ45" s="501"/>
      <c r="GA45" s="501"/>
    </row>
    <row r="46" spans="1:183" s="496" customFormat="1" hidden="1" x14ac:dyDescent="0.3">
      <c r="A46" s="502" t="s">
        <v>33</v>
      </c>
      <c r="B46" s="498">
        <f>VLOOKUP(A46,'11 - FINANCEIRO'!A:M,2,FALSE)</f>
        <v>5501706</v>
      </c>
      <c r="C46" s="505" t="str">
        <f>VLOOKUP(A46,'11 - FINANCEIRO'!A:M,3,FALSE)</f>
        <v>Escavação mecânica com retroescavadeira em material de 1ª categoria</v>
      </c>
      <c r="D46" s="500">
        <f>VLOOKUP(A46,'11 - FINANCEIRO'!A:M,10,FALSE)</f>
        <v>0</v>
      </c>
      <c r="E46" s="498" t="str">
        <f>VLOOKUP(A46,'11 - FINANCEIRO'!A:M,4,FALSE)</f>
        <v>m³</v>
      </c>
      <c r="F46" s="494" t="str">
        <f t="shared" si="0"/>
        <v>5.2</v>
      </c>
      <c r="G46" s="495" t="str">
        <f t="shared" si="1"/>
        <v>NULO</v>
      </c>
      <c r="H46" s="495">
        <f t="shared" si="2"/>
        <v>0</v>
      </c>
      <c r="J46" s="501"/>
      <c r="K46" s="501"/>
      <c r="L46" s="501"/>
      <c r="M46" s="501"/>
      <c r="N46" s="501"/>
      <c r="O46" s="501"/>
      <c r="P46" s="501"/>
      <c r="Q46" s="501"/>
      <c r="R46" s="501"/>
      <c r="S46" s="501"/>
      <c r="T46" s="501"/>
      <c r="U46" s="501"/>
      <c r="V46" s="501"/>
      <c r="W46" s="501"/>
      <c r="X46" s="501"/>
      <c r="Y46" s="501"/>
      <c r="Z46" s="501"/>
      <c r="AA46" s="501"/>
      <c r="AB46" s="501"/>
      <c r="AC46" s="501"/>
      <c r="AD46" s="501"/>
      <c r="AE46" s="501"/>
      <c r="AF46" s="501"/>
      <c r="AG46" s="501"/>
      <c r="AH46" s="501"/>
      <c r="AI46" s="501"/>
      <c r="AJ46" s="501"/>
      <c r="AK46" s="501"/>
      <c r="AL46" s="501"/>
      <c r="AM46" s="501"/>
      <c r="AN46" s="501"/>
      <c r="AO46" s="501"/>
      <c r="AP46" s="501"/>
      <c r="AQ46" s="501"/>
      <c r="AR46" s="501"/>
      <c r="AS46" s="501"/>
      <c r="AT46" s="501"/>
      <c r="AU46" s="501"/>
      <c r="AV46" s="501"/>
      <c r="AW46" s="501"/>
      <c r="AX46" s="501"/>
      <c r="AY46" s="501"/>
      <c r="AZ46" s="501"/>
      <c r="BA46" s="501"/>
      <c r="BB46" s="501"/>
      <c r="BC46" s="501"/>
      <c r="BD46" s="501"/>
      <c r="BE46" s="501"/>
      <c r="BF46" s="501"/>
      <c r="BG46" s="501"/>
      <c r="BH46" s="501"/>
      <c r="BI46" s="501"/>
      <c r="BJ46" s="501"/>
      <c r="BK46" s="501"/>
      <c r="BL46" s="501"/>
      <c r="BM46" s="501"/>
      <c r="BN46" s="501"/>
      <c r="BO46" s="501"/>
      <c r="BP46" s="501"/>
      <c r="BQ46" s="501"/>
      <c r="BR46" s="501"/>
      <c r="BS46" s="501"/>
      <c r="BT46" s="501"/>
      <c r="BU46" s="501"/>
      <c r="BV46" s="501"/>
      <c r="BW46" s="501"/>
      <c r="BX46" s="501"/>
      <c r="BY46" s="501"/>
      <c r="BZ46" s="501"/>
      <c r="CA46" s="501"/>
      <c r="CB46" s="501"/>
      <c r="CC46" s="501"/>
      <c r="CD46" s="501"/>
      <c r="CE46" s="501"/>
      <c r="CF46" s="501"/>
      <c r="CG46" s="501"/>
      <c r="CH46" s="501"/>
      <c r="CI46" s="501"/>
      <c r="CJ46" s="501"/>
      <c r="CK46" s="501"/>
      <c r="CL46" s="501"/>
      <c r="CM46" s="501"/>
      <c r="CN46" s="501"/>
      <c r="CO46" s="501"/>
      <c r="CP46" s="501"/>
      <c r="CQ46" s="501"/>
      <c r="CR46" s="501"/>
      <c r="CS46" s="501"/>
      <c r="CT46" s="501"/>
      <c r="CU46" s="501"/>
      <c r="CV46" s="501"/>
      <c r="CW46" s="501"/>
      <c r="CX46" s="501"/>
      <c r="CY46" s="501"/>
      <c r="CZ46" s="501"/>
      <c r="DA46" s="501"/>
      <c r="DB46" s="501"/>
      <c r="DC46" s="501"/>
      <c r="DD46" s="501"/>
      <c r="DE46" s="501"/>
      <c r="DF46" s="501"/>
      <c r="DG46" s="501"/>
      <c r="DH46" s="501"/>
      <c r="DI46" s="501"/>
      <c r="DJ46" s="501"/>
      <c r="DK46" s="501"/>
      <c r="DL46" s="501"/>
      <c r="DM46" s="501"/>
      <c r="DN46" s="501"/>
      <c r="DO46" s="501"/>
      <c r="DP46" s="501"/>
      <c r="DQ46" s="501"/>
      <c r="DR46" s="501"/>
      <c r="DS46" s="501"/>
      <c r="DT46" s="501"/>
      <c r="DU46" s="501"/>
      <c r="DV46" s="501"/>
      <c r="DW46" s="501"/>
      <c r="DX46" s="501"/>
      <c r="DY46" s="501"/>
      <c r="DZ46" s="501"/>
      <c r="EA46" s="501"/>
      <c r="EB46" s="501"/>
      <c r="EC46" s="501"/>
      <c r="ED46" s="501"/>
      <c r="EE46" s="501"/>
      <c r="EF46" s="501"/>
      <c r="EG46" s="501"/>
      <c r="EH46" s="501"/>
      <c r="EI46" s="501"/>
      <c r="EJ46" s="501"/>
      <c r="EK46" s="501"/>
      <c r="EL46" s="501"/>
      <c r="EM46" s="501"/>
      <c r="EN46" s="501"/>
      <c r="EO46" s="501"/>
      <c r="EP46" s="501"/>
      <c r="EQ46" s="501"/>
      <c r="ER46" s="501"/>
      <c r="ES46" s="501"/>
      <c r="ET46" s="501"/>
      <c r="EU46" s="501"/>
      <c r="EV46" s="501"/>
      <c r="EW46" s="501"/>
      <c r="EX46" s="501"/>
      <c r="EY46" s="501"/>
      <c r="EZ46" s="501"/>
      <c r="FA46" s="501"/>
      <c r="FB46" s="501"/>
      <c r="FC46" s="501"/>
      <c r="FD46" s="501"/>
      <c r="FE46" s="501"/>
      <c r="FF46" s="501"/>
      <c r="FG46" s="501"/>
      <c r="FH46" s="501"/>
      <c r="FI46" s="501"/>
      <c r="FJ46" s="501"/>
      <c r="FK46" s="501"/>
      <c r="FL46" s="501"/>
      <c r="FM46" s="501"/>
      <c r="FN46" s="501"/>
      <c r="FO46" s="501"/>
      <c r="FP46" s="501"/>
      <c r="FQ46" s="501"/>
      <c r="FR46" s="501"/>
      <c r="FS46" s="501"/>
      <c r="FT46" s="501"/>
      <c r="FU46" s="501"/>
      <c r="FV46" s="501"/>
      <c r="FW46" s="501"/>
      <c r="FX46" s="501"/>
      <c r="FY46" s="501"/>
      <c r="FZ46" s="501"/>
      <c r="GA46" s="501"/>
    </row>
    <row r="47" spans="1:183" s="496" customFormat="1" x14ac:dyDescent="0.3">
      <c r="A47" s="502" t="s">
        <v>36</v>
      </c>
      <c r="B47" s="498" t="str">
        <f>VLOOKUP(A47,'11 - FINANCEIRO'!A:M,2,FALSE)</f>
        <v>CPU-2</v>
      </c>
      <c r="C47" s="505" t="str">
        <f>VLOOKUP(A47,'11 - FINANCEIRO'!A:M,3,FALSE)</f>
        <v>Limpeza manual de galeria, inclusos transportes horizontal e vertical no interior da mesma</v>
      </c>
      <c r="D47" s="500">
        <f>VLOOKUP(A47,'11 - FINANCEIRO'!A:M,10,FALSE)</f>
        <v>600</v>
      </c>
      <c r="E47" s="498" t="str">
        <f>VLOOKUP(A47,'11 - FINANCEIRO'!A:M,4,FALSE)</f>
        <v>m³</v>
      </c>
      <c r="F47" s="494" t="str">
        <f t="shared" si="0"/>
        <v>5.3</v>
      </c>
      <c r="G47" s="495" t="str">
        <f t="shared" si="1"/>
        <v>POSITIVO</v>
      </c>
      <c r="H47" s="495">
        <f t="shared" si="2"/>
        <v>1</v>
      </c>
      <c r="J47" s="501"/>
      <c r="K47" s="501"/>
      <c r="L47" s="501"/>
      <c r="M47" s="501"/>
      <c r="N47" s="501"/>
      <c r="O47" s="501"/>
      <c r="P47" s="501"/>
      <c r="Q47" s="501"/>
      <c r="R47" s="501"/>
      <c r="S47" s="501"/>
      <c r="T47" s="501"/>
      <c r="U47" s="501"/>
      <c r="V47" s="501"/>
      <c r="W47" s="501"/>
      <c r="X47" s="501"/>
      <c r="Y47" s="501"/>
      <c r="Z47" s="501"/>
      <c r="AA47" s="501"/>
      <c r="AB47" s="501"/>
      <c r="AC47" s="501"/>
      <c r="AD47" s="501"/>
      <c r="AE47" s="501"/>
      <c r="AF47" s="501"/>
      <c r="AG47" s="501"/>
      <c r="AH47" s="501"/>
      <c r="AI47" s="501"/>
      <c r="AJ47" s="501"/>
      <c r="AK47" s="501"/>
      <c r="AL47" s="501"/>
      <c r="AM47" s="501"/>
      <c r="AN47" s="501"/>
      <c r="AO47" s="501"/>
      <c r="AP47" s="501"/>
      <c r="AQ47" s="501"/>
      <c r="AR47" s="501"/>
      <c r="AS47" s="501"/>
      <c r="AT47" s="501"/>
      <c r="AU47" s="501"/>
      <c r="AV47" s="501"/>
      <c r="AW47" s="501"/>
      <c r="AX47" s="501"/>
      <c r="AY47" s="501"/>
      <c r="AZ47" s="501"/>
      <c r="BA47" s="501"/>
      <c r="BB47" s="501"/>
      <c r="BC47" s="501"/>
      <c r="BD47" s="501"/>
      <c r="BE47" s="501"/>
      <c r="BF47" s="501"/>
      <c r="BG47" s="501"/>
      <c r="BH47" s="501"/>
      <c r="BI47" s="501"/>
      <c r="BJ47" s="501"/>
      <c r="BK47" s="501"/>
      <c r="BL47" s="501"/>
      <c r="BM47" s="501"/>
      <c r="BN47" s="501"/>
      <c r="BO47" s="501"/>
      <c r="BP47" s="501"/>
      <c r="BQ47" s="501"/>
      <c r="BR47" s="501"/>
      <c r="BS47" s="501"/>
      <c r="BT47" s="501"/>
      <c r="BU47" s="501"/>
      <c r="BV47" s="501"/>
      <c r="BW47" s="501"/>
      <c r="BX47" s="501"/>
      <c r="BY47" s="501"/>
      <c r="BZ47" s="501"/>
      <c r="CA47" s="501"/>
      <c r="CB47" s="501"/>
      <c r="CC47" s="501"/>
      <c r="CD47" s="501"/>
      <c r="CE47" s="501"/>
      <c r="CF47" s="501"/>
      <c r="CG47" s="501"/>
      <c r="CH47" s="501"/>
      <c r="CI47" s="501"/>
      <c r="CJ47" s="501"/>
      <c r="CK47" s="501"/>
      <c r="CL47" s="501"/>
      <c r="CM47" s="501"/>
      <c r="CN47" s="501"/>
      <c r="CO47" s="501"/>
      <c r="CP47" s="501"/>
      <c r="CQ47" s="501"/>
      <c r="CR47" s="501"/>
      <c r="CS47" s="501"/>
      <c r="CT47" s="501"/>
      <c r="CU47" s="501"/>
      <c r="CV47" s="501"/>
      <c r="CW47" s="501"/>
      <c r="CX47" s="501"/>
      <c r="CY47" s="501"/>
      <c r="CZ47" s="501"/>
      <c r="DA47" s="501"/>
      <c r="DB47" s="501"/>
      <c r="DC47" s="501"/>
      <c r="DD47" s="501"/>
      <c r="DE47" s="501"/>
      <c r="DF47" s="501"/>
      <c r="DG47" s="501"/>
      <c r="DH47" s="501"/>
      <c r="DI47" s="501"/>
      <c r="DJ47" s="501"/>
      <c r="DK47" s="501"/>
      <c r="DL47" s="501"/>
      <c r="DM47" s="501"/>
      <c r="DN47" s="501"/>
      <c r="DO47" s="501"/>
      <c r="DP47" s="501"/>
      <c r="DQ47" s="501"/>
      <c r="DR47" s="501"/>
      <c r="DS47" s="501"/>
      <c r="DT47" s="501"/>
      <c r="DU47" s="501"/>
      <c r="DV47" s="501"/>
      <c r="DW47" s="501"/>
      <c r="DX47" s="501"/>
      <c r="DY47" s="501"/>
      <c r="DZ47" s="501"/>
      <c r="EA47" s="501"/>
      <c r="EB47" s="501"/>
      <c r="EC47" s="501"/>
      <c r="ED47" s="501"/>
      <c r="EE47" s="501"/>
      <c r="EF47" s="501"/>
      <c r="EG47" s="501"/>
      <c r="EH47" s="501"/>
      <c r="EI47" s="501"/>
      <c r="EJ47" s="501"/>
      <c r="EK47" s="501"/>
      <c r="EL47" s="501"/>
      <c r="EM47" s="501"/>
      <c r="EN47" s="501"/>
      <c r="EO47" s="501"/>
      <c r="EP47" s="501"/>
      <c r="EQ47" s="501"/>
      <c r="ER47" s="501"/>
      <c r="ES47" s="501"/>
      <c r="ET47" s="501"/>
      <c r="EU47" s="501"/>
      <c r="EV47" s="501"/>
      <c r="EW47" s="501"/>
      <c r="EX47" s="501"/>
      <c r="EY47" s="501"/>
      <c r="EZ47" s="501"/>
      <c r="FA47" s="501"/>
      <c r="FB47" s="501"/>
      <c r="FC47" s="501"/>
      <c r="FD47" s="501"/>
      <c r="FE47" s="501"/>
      <c r="FF47" s="501"/>
      <c r="FG47" s="501"/>
      <c r="FH47" s="501"/>
      <c r="FI47" s="501"/>
      <c r="FJ47" s="501"/>
      <c r="FK47" s="501"/>
      <c r="FL47" s="501"/>
      <c r="FM47" s="501"/>
      <c r="FN47" s="501"/>
      <c r="FO47" s="501"/>
      <c r="FP47" s="501"/>
      <c r="FQ47" s="501"/>
      <c r="FR47" s="501"/>
      <c r="FS47" s="501"/>
      <c r="FT47" s="501"/>
      <c r="FU47" s="501"/>
      <c r="FV47" s="501"/>
      <c r="FW47" s="501"/>
      <c r="FX47" s="501"/>
      <c r="FY47" s="501"/>
      <c r="FZ47" s="501"/>
      <c r="GA47" s="501"/>
    </row>
    <row r="48" spans="1:183" s="496" customFormat="1" hidden="1" x14ac:dyDescent="0.3">
      <c r="A48" s="502" t="s">
        <v>38</v>
      </c>
      <c r="B48" s="498">
        <f>VLOOKUP(A48,'11 - FINANCEIRO'!A:M,2,FALSE)</f>
        <v>2003866</v>
      </c>
      <c r="C48" s="505" t="str">
        <f>VLOOKUP(A48,'11 - FINANCEIRO'!A:M,3,FALSE)</f>
        <v>Aplicação de geotêxtil não-tecido agulhado com resistência à tração longitudinal de 14 kN/m</v>
      </c>
      <c r="D48" s="500">
        <f>VLOOKUP(A48,'11 - FINANCEIRO'!A:M,10,FALSE)</f>
        <v>0</v>
      </c>
      <c r="E48" s="498" t="str">
        <f>VLOOKUP(A48,'11 - FINANCEIRO'!A:M,4,FALSE)</f>
        <v>m²</v>
      </c>
      <c r="F48" s="494" t="str">
        <f t="shared" si="0"/>
        <v>5.4</v>
      </c>
      <c r="G48" s="495" t="str">
        <f t="shared" si="1"/>
        <v>NULO</v>
      </c>
      <c r="H48" s="495">
        <f t="shared" si="2"/>
        <v>0</v>
      </c>
      <c r="J48" s="501"/>
      <c r="K48" s="501"/>
      <c r="L48" s="501"/>
      <c r="M48" s="501"/>
      <c r="N48" s="501"/>
      <c r="O48" s="501"/>
      <c r="P48" s="501"/>
      <c r="Q48" s="501"/>
      <c r="R48" s="501"/>
      <c r="S48" s="501"/>
      <c r="T48" s="501"/>
      <c r="U48" s="501"/>
      <c r="V48" s="501"/>
      <c r="W48" s="501"/>
      <c r="X48" s="501"/>
      <c r="Y48" s="501"/>
      <c r="Z48" s="501"/>
      <c r="AA48" s="501"/>
      <c r="AB48" s="501"/>
      <c r="AC48" s="501"/>
      <c r="AD48" s="501"/>
      <c r="AE48" s="501"/>
      <c r="AF48" s="501"/>
      <c r="AG48" s="501"/>
      <c r="AH48" s="501"/>
      <c r="AI48" s="501"/>
      <c r="AJ48" s="501"/>
      <c r="AK48" s="501"/>
      <c r="AL48" s="501"/>
      <c r="AM48" s="501"/>
      <c r="AN48" s="501"/>
      <c r="AO48" s="501"/>
      <c r="AP48" s="501"/>
      <c r="AQ48" s="501"/>
      <c r="AR48" s="501"/>
      <c r="AS48" s="501"/>
      <c r="AT48" s="501"/>
      <c r="AU48" s="501"/>
      <c r="AV48" s="501"/>
      <c r="AW48" s="501"/>
      <c r="AX48" s="501"/>
      <c r="AY48" s="501"/>
      <c r="AZ48" s="501"/>
      <c r="BA48" s="501"/>
      <c r="BB48" s="501"/>
      <c r="BC48" s="501"/>
      <c r="BD48" s="501"/>
      <c r="BE48" s="501"/>
      <c r="BF48" s="501"/>
      <c r="BG48" s="501"/>
      <c r="BH48" s="501"/>
      <c r="BI48" s="501"/>
      <c r="BJ48" s="501"/>
      <c r="BK48" s="501"/>
      <c r="BL48" s="501"/>
      <c r="BM48" s="501"/>
      <c r="BN48" s="501"/>
      <c r="BO48" s="501"/>
      <c r="BP48" s="501"/>
      <c r="BQ48" s="501"/>
      <c r="BR48" s="501"/>
      <c r="BS48" s="501"/>
      <c r="BT48" s="501"/>
      <c r="BU48" s="501"/>
      <c r="BV48" s="501"/>
      <c r="BW48" s="501"/>
      <c r="BX48" s="501"/>
      <c r="BY48" s="501"/>
      <c r="BZ48" s="501"/>
      <c r="CA48" s="501"/>
      <c r="CB48" s="501"/>
      <c r="CC48" s="501"/>
      <c r="CD48" s="501"/>
      <c r="CE48" s="501"/>
      <c r="CF48" s="501"/>
      <c r="CG48" s="501"/>
      <c r="CH48" s="501"/>
      <c r="CI48" s="501"/>
      <c r="CJ48" s="501"/>
      <c r="CK48" s="501"/>
      <c r="CL48" s="501"/>
      <c r="CM48" s="501"/>
      <c r="CN48" s="501"/>
      <c r="CO48" s="501"/>
      <c r="CP48" s="501"/>
      <c r="CQ48" s="501"/>
      <c r="CR48" s="501"/>
      <c r="CS48" s="501"/>
      <c r="CT48" s="501"/>
      <c r="CU48" s="501"/>
      <c r="CV48" s="501"/>
      <c r="CW48" s="501"/>
      <c r="CX48" s="501"/>
      <c r="CY48" s="501"/>
      <c r="CZ48" s="501"/>
      <c r="DA48" s="501"/>
      <c r="DB48" s="501"/>
      <c r="DC48" s="501"/>
      <c r="DD48" s="501"/>
      <c r="DE48" s="501"/>
      <c r="DF48" s="501"/>
      <c r="DG48" s="501"/>
      <c r="DH48" s="501"/>
      <c r="DI48" s="501"/>
      <c r="DJ48" s="501"/>
      <c r="DK48" s="501"/>
      <c r="DL48" s="501"/>
      <c r="DM48" s="501"/>
      <c r="DN48" s="501"/>
      <c r="DO48" s="501"/>
      <c r="DP48" s="501"/>
      <c r="DQ48" s="501"/>
      <c r="DR48" s="501"/>
      <c r="DS48" s="501"/>
      <c r="DT48" s="501"/>
      <c r="DU48" s="501"/>
      <c r="DV48" s="501"/>
      <c r="DW48" s="501"/>
      <c r="DX48" s="501"/>
      <c r="DY48" s="501"/>
      <c r="DZ48" s="501"/>
      <c r="EA48" s="501"/>
      <c r="EB48" s="501"/>
      <c r="EC48" s="501"/>
      <c r="ED48" s="501"/>
      <c r="EE48" s="501"/>
      <c r="EF48" s="501"/>
      <c r="EG48" s="501"/>
      <c r="EH48" s="501"/>
      <c r="EI48" s="501"/>
      <c r="EJ48" s="501"/>
      <c r="EK48" s="501"/>
      <c r="EL48" s="501"/>
      <c r="EM48" s="501"/>
      <c r="EN48" s="501"/>
      <c r="EO48" s="501"/>
      <c r="EP48" s="501"/>
      <c r="EQ48" s="501"/>
      <c r="ER48" s="501"/>
      <c r="ES48" s="501"/>
      <c r="ET48" s="501"/>
      <c r="EU48" s="501"/>
      <c r="EV48" s="501"/>
      <c r="EW48" s="501"/>
      <c r="EX48" s="501"/>
      <c r="EY48" s="501"/>
      <c r="EZ48" s="501"/>
      <c r="FA48" s="501"/>
      <c r="FB48" s="501"/>
      <c r="FC48" s="501"/>
      <c r="FD48" s="501"/>
      <c r="FE48" s="501"/>
      <c r="FF48" s="501"/>
      <c r="FG48" s="501"/>
      <c r="FH48" s="501"/>
      <c r="FI48" s="501"/>
      <c r="FJ48" s="501"/>
      <c r="FK48" s="501"/>
      <c r="FL48" s="501"/>
      <c r="FM48" s="501"/>
      <c r="FN48" s="501"/>
      <c r="FO48" s="501"/>
      <c r="FP48" s="501"/>
      <c r="FQ48" s="501"/>
      <c r="FR48" s="501"/>
      <c r="FS48" s="501"/>
      <c r="FT48" s="501"/>
      <c r="FU48" s="501"/>
      <c r="FV48" s="501"/>
      <c r="FW48" s="501"/>
      <c r="FX48" s="501"/>
      <c r="FY48" s="501"/>
      <c r="FZ48" s="501"/>
      <c r="GA48" s="501"/>
    </row>
    <row r="49" spans="1:183" s="496" customFormat="1" ht="25.5" hidden="1" x14ac:dyDescent="0.3">
      <c r="A49" s="502" t="s">
        <v>39</v>
      </c>
      <c r="B49" s="498">
        <f>VLOOKUP(A49,'11 - FINANCEIRO'!A:M,2,FALSE)</f>
        <v>40810</v>
      </c>
      <c r="C49" s="505" t="str">
        <f>VLOOKUP(A49,'11 - FINANCEIRO'!A:M,3,FALSE)</f>
        <v>Recomposição de concreto estrutural, com utilização de argamassa de uso geral Graute cimentício</v>
      </c>
      <c r="D49" s="500">
        <f>VLOOKUP(A49,'11 - FINANCEIRO'!A:M,10,FALSE)</f>
        <v>0</v>
      </c>
      <c r="E49" s="498" t="str">
        <f>VLOOKUP(A49,'11 - FINANCEIRO'!A:M,4,FALSE)</f>
        <v>m3</v>
      </c>
      <c r="F49" s="494" t="str">
        <f t="shared" si="0"/>
        <v>5.5</v>
      </c>
      <c r="G49" s="495" t="str">
        <f t="shared" si="1"/>
        <v>NULO</v>
      </c>
      <c r="H49" s="495">
        <f t="shared" si="2"/>
        <v>0</v>
      </c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1"/>
      <c r="AA49" s="501"/>
      <c r="AB49" s="501"/>
      <c r="AC49" s="501"/>
      <c r="AD49" s="501"/>
      <c r="AE49" s="501"/>
      <c r="AF49" s="501"/>
      <c r="AG49" s="501"/>
      <c r="AH49" s="501"/>
      <c r="AI49" s="501"/>
      <c r="AJ49" s="501"/>
      <c r="AK49" s="501"/>
      <c r="AL49" s="501"/>
      <c r="AM49" s="501"/>
      <c r="AN49" s="501"/>
      <c r="AO49" s="501"/>
      <c r="AP49" s="501"/>
      <c r="AQ49" s="501"/>
      <c r="AR49" s="501"/>
      <c r="AS49" s="501"/>
      <c r="AT49" s="501"/>
      <c r="AU49" s="501"/>
      <c r="AV49" s="501"/>
      <c r="AW49" s="501"/>
      <c r="AX49" s="501"/>
      <c r="AY49" s="501"/>
      <c r="AZ49" s="501"/>
      <c r="BA49" s="501"/>
      <c r="BB49" s="501"/>
      <c r="BC49" s="501"/>
      <c r="BD49" s="501"/>
      <c r="BE49" s="501"/>
      <c r="BF49" s="501"/>
      <c r="BG49" s="501"/>
      <c r="BH49" s="501"/>
      <c r="BI49" s="501"/>
      <c r="BJ49" s="501"/>
      <c r="BK49" s="501"/>
      <c r="BL49" s="501"/>
      <c r="BM49" s="501"/>
      <c r="BN49" s="501"/>
      <c r="BO49" s="501"/>
      <c r="BP49" s="501"/>
      <c r="BQ49" s="501"/>
      <c r="BR49" s="501"/>
      <c r="BS49" s="501"/>
      <c r="BT49" s="501"/>
      <c r="BU49" s="501"/>
      <c r="BV49" s="501"/>
      <c r="BW49" s="501"/>
      <c r="BX49" s="501"/>
      <c r="BY49" s="501"/>
      <c r="BZ49" s="501"/>
      <c r="CA49" s="501"/>
      <c r="CB49" s="501"/>
      <c r="CC49" s="501"/>
      <c r="CD49" s="501"/>
      <c r="CE49" s="501"/>
      <c r="CF49" s="501"/>
      <c r="CG49" s="501"/>
      <c r="CH49" s="501"/>
      <c r="CI49" s="501"/>
      <c r="CJ49" s="501"/>
      <c r="CK49" s="501"/>
      <c r="CL49" s="501"/>
      <c r="CM49" s="501"/>
      <c r="CN49" s="501"/>
      <c r="CO49" s="501"/>
      <c r="CP49" s="501"/>
      <c r="CQ49" s="501"/>
      <c r="CR49" s="501"/>
      <c r="CS49" s="501"/>
      <c r="CT49" s="501"/>
      <c r="CU49" s="501"/>
      <c r="CV49" s="501"/>
      <c r="CW49" s="501"/>
      <c r="CX49" s="501"/>
      <c r="CY49" s="501"/>
      <c r="CZ49" s="501"/>
      <c r="DA49" s="501"/>
      <c r="DB49" s="501"/>
      <c r="DC49" s="501"/>
      <c r="DD49" s="501"/>
      <c r="DE49" s="501"/>
      <c r="DF49" s="501"/>
      <c r="DG49" s="501"/>
      <c r="DH49" s="501"/>
      <c r="DI49" s="501"/>
      <c r="DJ49" s="501"/>
      <c r="DK49" s="501"/>
      <c r="DL49" s="501"/>
      <c r="DM49" s="501"/>
      <c r="DN49" s="501"/>
      <c r="DO49" s="501"/>
      <c r="DP49" s="501"/>
      <c r="DQ49" s="501"/>
      <c r="DR49" s="501"/>
      <c r="DS49" s="501"/>
      <c r="DT49" s="501"/>
      <c r="DU49" s="501"/>
      <c r="DV49" s="501"/>
      <c r="DW49" s="501"/>
      <c r="DX49" s="501"/>
      <c r="DY49" s="501"/>
      <c r="DZ49" s="501"/>
      <c r="EA49" s="501"/>
      <c r="EB49" s="501"/>
      <c r="EC49" s="501"/>
      <c r="ED49" s="501"/>
      <c r="EE49" s="501"/>
      <c r="EF49" s="501"/>
      <c r="EG49" s="501"/>
      <c r="EH49" s="501"/>
      <c r="EI49" s="501"/>
      <c r="EJ49" s="501"/>
      <c r="EK49" s="501"/>
      <c r="EL49" s="501"/>
      <c r="EM49" s="501"/>
      <c r="EN49" s="501"/>
      <c r="EO49" s="501"/>
      <c r="EP49" s="501"/>
      <c r="EQ49" s="501"/>
      <c r="ER49" s="501"/>
      <c r="ES49" s="501"/>
      <c r="ET49" s="501"/>
      <c r="EU49" s="501"/>
      <c r="EV49" s="501"/>
      <c r="EW49" s="501"/>
      <c r="EX49" s="501"/>
      <c r="EY49" s="501"/>
      <c r="EZ49" s="501"/>
      <c r="FA49" s="501"/>
      <c r="FB49" s="501"/>
      <c r="FC49" s="501"/>
      <c r="FD49" s="501"/>
      <c r="FE49" s="501"/>
      <c r="FF49" s="501"/>
      <c r="FG49" s="501"/>
      <c r="FH49" s="501"/>
      <c r="FI49" s="501"/>
      <c r="FJ49" s="501"/>
      <c r="FK49" s="501"/>
      <c r="FL49" s="501"/>
      <c r="FM49" s="501"/>
      <c r="FN49" s="501"/>
      <c r="FO49" s="501"/>
      <c r="FP49" s="501"/>
      <c r="FQ49" s="501"/>
      <c r="FR49" s="501"/>
      <c r="FS49" s="501"/>
      <c r="FT49" s="501"/>
      <c r="FU49" s="501"/>
      <c r="FV49" s="501"/>
      <c r="FW49" s="501"/>
      <c r="FX49" s="501"/>
      <c r="FY49" s="501"/>
      <c r="FZ49" s="501"/>
      <c r="GA49" s="501"/>
    </row>
    <row r="50" spans="1:183" s="506" customFormat="1" ht="51" hidden="1" x14ac:dyDescent="0.3">
      <c r="A50" s="502" t="s">
        <v>41</v>
      </c>
      <c r="B50" s="498">
        <f>VLOOKUP(A50,'11 - FINANCEIRO'!A:M,2,FALSE)</f>
        <v>93379</v>
      </c>
      <c r="C50" s="505" t="str">
        <f>VLOOKUP(A50,'11 - FINANCEIRO'!A:M,3,FALSE)</f>
        <v>REATERRO MECANIZADO DE VALA COM RETROESCAVADEIRA (CAPACIDADE DA CAÇAMBA   DA RETRO: 0,26 M³/POTÊNCIA: 88 HP), LARGURA 0,8 A 1,5 M, PROFUNDIDADE ATÉ 1,5 M, COM SOLO (SEM SUBSTITUIÇÃO) DE 1ª CATEGORIA, COM COMPACTADOR DE SOLOS DE PERCUSSÃO AF_08/2023</v>
      </c>
      <c r="D50" s="500">
        <f>VLOOKUP(A50,'11 - FINANCEIRO'!A:M,10,FALSE)</f>
        <v>0</v>
      </c>
      <c r="E50" s="498" t="str">
        <f>VLOOKUP(A50,'11 - FINANCEIRO'!A:M,4,FALSE)</f>
        <v>M3</v>
      </c>
      <c r="F50" s="494" t="str">
        <f t="shared" si="0"/>
        <v>5.6</v>
      </c>
      <c r="G50" s="495" t="str">
        <f t="shared" si="1"/>
        <v>NULO</v>
      </c>
      <c r="H50" s="495">
        <f t="shared" si="2"/>
        <v>0</v>
      </c>
    </row>
    <row r="51" spans="1:183" s="496" customFormat="1" ht="25.5" hidden="1" x14ac:dyDescent="0.3">
      <c r="A51" s="502" t="s">
        <v>42</v>
      </c>
      <c r="B51" s="498">
        <f>VLOOKUP(A51,'11 - FINANCEIRO'!A:M,2,FALSE)</f>
        <v>4011320</v>
      </c>
      <c r="C51" s="505" t="str">
        <f>VLOOKUP(A51,'11 - FINANCEIRO'!A:M,3,FALSE)</f>
        <v>Base ou sub-base estabilizada granulometricamente com mistura solo brita (70% - 30%) na pista com material de jazida e brita comercial - 100% Proctor modificado</v>
      </c>
      <c r="D51" s="500">
        <f>VLOOKUP(A51,'11 - FINANCEIRO'!A:M,10,FALSE)</f>
        <v>0</v>
      </c>
      <c r="E51" s="498" t="str">
        <f>VLOOKUP(A51,'11 - FINANCEIRO'!A:M,4,FALSE)</f>
        <v>m³</v>
      </c>
      <c r="F51" s="494" t="str">
        <f t="shared" si="0"/>
        <v>5.7</v>
      </c>
      <c r="G51" s="495" t="str">
        <f t="shared" si="1"/>
        <v>NULO</v>
      </c>
      <c r="H51" s="495">
        <f t="shared" si="2"/>
        <v>0</v>
      </c>
      <c r="J51" s="501"/>
      <c r="K51" s="501"/>
      <c r="L51" s="501"/>
      <c r="M51" s="501"/>
      <c r="N51" s="501"/>
      <c r="O51" s="501"/>
      <c r="P51" s="501"/>
      <c r="Q51" s="501"/>
      <c r="R51" s="501"/>
      <c r="S51" s="501"/>
      <c r="T51" s="501"/>
      <c r="U51" s="501"/>
      <c r="V51" s="501"/>
      <c r="W51" s="501"/>
      <c r="X51" s="501"/>
      <c r="Y51" s="501"/>
      <c r="Z51" s="501"/>
      <c r="AA51" s="501"/>
      <c r="AB51" s="501"/>
      <c r="AC51" s="501"/>
      <c r="AD51" s="501"/>
      <c r="AE51" s="501"/>
      <c r="AF51" s="501"/>
      <c r="AG51" s="501"/>
      <c r="AH51" s="501"/>
      <c r="AI51" s="501"/>
      <c r="AJ51" s="501"/>
      <c r="AK51" s="501"/>
      <c r="AL51" s="501"/>
      <c r="AM51" s="501"/>
      <c r="AN51" s="501"/>
      <c r="AO51" s="501"/>
      <c r="AP51" s="501"/>
      <c r="AQ51" s="501"/>
      <c r="AR51" s="501"/>
      <c r="AS51" s="501"/>
      <c r="AT51" s="501"/>
      <c r="AU51" s="501"/>
      <c r="AV51" s="501"/>
      <c r="AW51" s="501"/>
      <c r="AX51" s="501"/>
      <c r="AY51" s="501"/>
      <c r="AZ51" s="501"/>
      <c r="BA51" s="501"/>
      <c r="BB51" s="501"/>
      <c r="BC51" s="501"/>
      <c r="BD51" s="501"/>
      <c r="BE51" s="501"/>
      <c r="BF51" s="501"/>
      <c r="BG51" s="501"/>
      <c r="BH51" s="501"/>
      <c r="BI51" s="501"/>
      <c r="BJ51" s="501"/>
      <c r="BK51" s="501"/>
      <c r="BL51" s="501"/>
      <c r="BM51" s="501"/>
      <c r="BN51" s="501"/>
      <c r="BO51" s="501"/>
      <c r="BP51" s="501"/>
      <c r="BQ51" s="501"/>
      <c r="BR51" s="501"/>
      <c r="BS51" s="501"/>
      <c r="BT51" s="501"/>
      <c r="BU51" s="501"/>
      <c r="BV51" s="501"/>
      <c r="BW51" s="501"/>
      <c r="BX51" s="501"/>
      <c r="BY51" s="501"/>
      <c r="BZ51" s="501"/>
      <c r="CA51" s="501"/>
      <c r="CB51" s="501"/>
      <c r="CC51" s="501"/>
      <c r="CD51" s="501"/>
      <c r="CE51" s="501"/>
      <c r="CF51" s="501"/>
      <c r="CG51" s="501"/>
      <c r="CH51" s="501"/>
      <c r="CI51" s="501"/>
      <c r="CJ51" s="501"/>
      <c r="CK51" s="501"/>
      <c r="CL51" s="501"/>
      <c r="CM51" s="501"/>
      <c r="CN51" s="501"/>
      <c r="CO51" s="501"/>
      <c r="CP51" s="501"/>
      <c r="CQ51" s="501"/>
      <c r="CR51" s="501"/>
      <c r="CS51" s="501"/>
      <c r="CT51" s="501"/>
      <c r="CU51" s="501"/>
      <c r="CV51" s="501"/>
      <c r="CW51" s="501"/>
      <c r="CX51" s="501"/>
      <c r="CY51" s="501"/>
      <c r="CZ51" s="501"/>
      <c r="DA51" s="501"/>
      <c r="DB51" s="501"/>
      <c r="DC51" s="501"/>
      <c r="DD51" s="501"/>
      <c r="DE51" s="501"/>
      <c r="DF51" s="501"/>
      <c r="DG51" s="501"/>
      <c r="DH51" s="501"/>
      <c r="DI51" s="501"/>
      <c r="DJ51" s="501"/>
      <c r="DK51" s="501"/>
      <c r="DL51" s="501"/>
      <c r="DM51" s="501"/>
      <c r="DN51" s="501"/>
      <c r="DO51" s="501"/>
      <c r="DP51" s="501"/>
      <c r="DQ51" s="501"/>
      <c r="DR51" s="501"/>
      <c r="DS51" s="501"/>
      <c r="DT51" s="501"/>
      <c r="DU51" s="501"/>
      <c r="DV51" s="501"/>
      <c r="DW51" s="501"/>
      <c r="DX51" s="501"/>
      <c r="DY51" s="501"/>
      <c r="DZ51" s="501"/>
      <c r="EA51" s="501"/>
      <c r="EB51" s="501"/>
      <c r="EC51" s="501"/>
      <c r="ED51" s="501"/>
      <c r="EE51" s="501"/>
      <c r="EF51" s="501"/>
      <c r="EG51" s="501"/>
      <c r="EH51" s="501"/>
      <c r="EI51" s="501"/>
      <c r="EJ51" s="501"/>
      <c r="EK51" s="501"/>
      <c r="EL51" s="501"/>
      <c r="EM51" s="501"/>
      <c r="EN51" s="501"/>
      <c r="EO51" s="501"/>
      <c r="EP51" s="501"/>
      <c r="EQ51" s="501"/>
      <c r="ER51" s="501"/>
      <c r="ES51" s="501"/>
      <c r="ET51" s="501"/>
      <c r="EU51" s="501"/>
      <c r="EV51" s="501"/>
      <c r="EW51" s="501"/>
      <c r="EX51" s="501"/>
      <c r="EY51" s="501"/>
      <c r="EZ51" s="501"/>
      <c r="FA51" s="501"/>
      <c r="FB51" s="501"/>
      <c r="FC51" s="501"/>
      <c r="FD51" s="501"/>
      <c r="FE51" s="501"/>
      <c r="FF51" s="501"/>
      <c r="FG51" s="501"/>
      <c r="FH51" s="501"/>
      <c r="FI51" s="501"/>
      <c r="FJ51" s="501"/>
      <c r="FK51" s="501"/>
      <c r="FL51" s="501"/>
      <c r="FM51" s="501"/>
      <c r="FN51" s="501"/>
      <c r="FO51" s="501"/>
      <c r="FP51" s="501"/>
      <c r="FQ51" s="501"/>
      <c r="FR51" s="501"/>
      <c r="FS51" s="501"/>
      <c r="FT51" s="501"/>
      <c r="FU51" s="501"/>
      <c r="FV51" s="501"/>
      <c r="FW51" s="501"/>
      <c r="FX51" s="501"/>
      <c r="FY51" s="501"/>
      <c r="FZ51" s="501"/>
      <c r="GA51" s="501"/>
    </row>
    <row r="52" spans="1:183" s="496" customFormat="1" ht="24.75" hidden="1" customHeight="1" x14ac:dyDescent="0.3">
      <c r="A52" s="502" t="s">
        <v>43</v>
      </c>
      <c r="B52" s="498" t="str">
        <f>VLOOKUP(A52,'11 - FINANCEIRO'!A:M,2,FALSE)</f>
        <v>CPU-3</v>
      </c>
      <c r="C52" s="505" t="str">
        <f>VLOOKUP(A52,'11 - FINANCEIRO'!A:M,3,FALSE)</f>
        <v>Trincheira drenante  em concreto armado, incluindo grelhas, escavação e reaterro (exceto grelha). (7,00m)</v>
      </c>
      <c r="D52" s="500">
        <f>VLOOKUP(A52,'11 - FINANCEIRO'!A:M,10,FALSE)</f>
        <v>0</v>
      </c>
      <c r="E52" s="498" t="str">
        <f>VLOOKUP(A52,'11 - FINANCEIRO'!A:M,4,FALSE)</f>
        <v>und</v>
      </c>
      <c r="F52" s="494" t="str">
        <f t="shared" si="0"/>
        <v>5.8</v>
      </c>
      <c r="G52" s="495" t="str">
        <f t="shared" si="1"/>
        <v>NULO</v>
      </c>
      <c r="H52" s="495">
        <f t="shared" si="2"/>
        <v>0</v>
      </c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1"/>
      <c r="AA52" s="501"/>
      <c r="AB52" s="501"/>
      <c r="AC52" s="501"/>
      <c r="AD52" s="501"/>
      <c r="AE52" s="501"/>
      <c r="AF52" s="501"/>
      <c r="AG52" s="501"/>
      <c r="AH52" s="501"/>
      <c r="AI52" s="501"/>
      <c r="AJ52" s="501"/>
      <c r="AK52" s="501"/>
      <c r="AL52" s="501"/>
      <c r="AM52" s="501"/>
      <c r="AN52" s="501"/>
      <c r="AO52" s="501"/>
      <c r="AP52" s="501"/>
      <c r="AQ52" s="501"/>
      <c r="AR52" s="501"/>
      <c r="AS52" s="501"/>
      <c r="AT52" s="501"/>
      <c r="AU52" s="501"/>
      <c r="AV52" s="501"/>
      <c r="AW52" s="501"/>
      <c r="AX52" s="501"/>
      <c r="AY52" s="501"/>
      <c r="AZ52" s="501"/>
      <c r="BA52" s="501"/>
      <c r="BB52" s="501"/>
      <c r="BC52" s="501"/>
      <c r="BD52" s="501"/>
      <c r="BE52" s="501"/>
      <c r="BF52" s="501"/>
      <c r="BG52" s="501"/>
      <c r="BH52" s="501"/>
      <c r="BI52" s="501"/>
      <c r="BJ52" s="501"/>
      <c r="BK52" s="501"/>
      <c r="BL52" s="501"/>
      <c r="BM52" s="501"/>
      <c r="BN52" s="501"/>
      <c r="BO52" s="501"/>
      <c r="BP52" s="501"/>
      <c r="BQ52" s="501"/>
      <c r="BR52" s="501"/>
      <c r="BS52" s="501"/>
      <c r="BT52" s="501"/>
      <c r="BU52" s="501"/>
      <c r="BV52" s="501"/>
      <c r="BW52" s="501"/>
      <c r="BX52" s="501"/>
      <c r="BY52" s="501"/>
      <c r="BZ52" s="501"/>
      <c r="CA52" s="501"/>
      <c r="CB52" s="501"/>
      <c r="CC52" s="501"/>
      <c r="CD52" s="501"/>
      <c r="CE52" s="501"/>
      <c r="CF52" s="501"/>
      <c r="CG52" s="501"/>
      <c r="CH52" s="501"/>
      <c r="CI52" s="501"/>
      <c r="CJ52" s="501"/>
      <c r="CK52" s="501"/>
      <c r="CL52" s="501"/>
      <c r="CM52" s="501"/>
      <c r="CN52" s="501"/>
      <c r="CO52" s="501"/>
      <c r="CP52" s="501"/>
      <c r="CQ52" s="501"/>
      <c r="CR52" s="501"/>
      <c r="CS52" s="501"/>
      <c r="CT52" s="501"/>
      <c r="CU52" s="501"/>
      <c r="CV52" s="501"/>
      <c r="CW52" s="501"/>
      <c r="CX52" s="501"/>
      <c r="CY52" s="501"/>
      <c r="CZ52" s="501"/>
      <c r="DA52" s="501"/>
      <c r="DB52" s="501"/>
      <c r="DC52" s="501"/>
      <c r="DD52" s="501"/>
      <c r="DE52" s="501"/>
      <c r="DF52" s="501"/>
      <c r="DG52" s="501"/>
      <c r="DH52" s="501"/>
      <c r="DI52" s="501"/>
      <c r="DJ52" s="501"/>
      <c r="DK52" s="501"/>
      <c r="DL52" s="501"/>
      <c r="DM52" s="501"/>
      <c r="DN52" s="501"/>
      <c r="DO52" s="501"/>
      <c r="DP52" s="501"/>
      <c r="DQ52" s="501"/>
      <c r="DR52" s="501"/>
      <c r="DS52" s="501"/>
      <c r="DT52" s="501"/>
      <c r="DU52" s="501"/>
      <c r="DV52" s="501"/>
      <c r="DW52" s="501"/>
      <c r="DX52" s="501"/>
      <c r="DY52" s="501"/>
      <c r="DZ52" s="501"/>
      <c r="EA52" s="501"/>
      <c r="EB52" s="501"/>
      <c r="EC52" s="501"/>
      <c r="ED52" s="501"/>
      <c r="EE52" s="501"/>
      <c r="EF52" s="501"/>
      <c r="EG52" s="501"/>
      <c r="EH52" s="501"/>
      <c r="EI52" s="501"/>
      <c r="EJ52" s="501"/>
      <c r="EK52" s="501"/>
      <c r="EL52" s="501"/>
      <c r="EM52" s="501"/>
      <c r="EN52" s="501"/>
      <c r="EO52" s="501"/>
      <c r="EP52" s="501"/>
      <c r="EQ52" s="501"/>
      <c r="ER52" s="501"/>
      <c r="ES52" s="501"/>
      <c r="ET52" s="501"/>
      <c r="EU52" s="501"/>
      <c r="EV52" s="501"/>
      <c r="EW52" s="501"/>
      <c r="EX52" s="501"/>
      <c r="EY52" s="501"/>
      <c r="EZ52" s="501"/>
      <c r="FA52" s="501"/>
      <c r="FB52" s="501"/>
      <c r="FC52" s="501"/>
      <c r="FD52" s="501"/>
      <c r="FE52" s="501"/>
      <c r="FF52" s="501"/>
      <c r="FG52" s="501"/>
      <c r="FH52" s="501"/>
      <c r="FI52" s="501"/>
      <c r="FJ52" s="501"/>
      <c r="FK52" s="501"/>
      <c r="FL52" s="501"/>
      <c r="FM52" s="501"/>
      <c r="FN52" s="501"/>
      <c r="FO52" s="501"/>
      <c r="FP52" s="501"/>
      <c r="FQ52" s="501"/>
      <c r="FR52" s="501"/>
      <c r="FS52" s="501"/>
      <c r="FT52" s="501"/>
      <c r="FU52" s="501"/>
      <c r="FV52" s="501"/>
      <c r="FW52" s="501"/>
      <c r="FX52" s="501"/>
      <c r="FY52" s="501"/>
      <c r="FZ52" s="501"/>
      <c r="GA52" s="501"/>
    </row>
    <row r="53" spans="1:183" s="496" customFormat="1" hidden="1" x14ac:dyDescent="0.3">
      <c r="A53" s="502" t="s">
        <v>44</v>
      </c>
      <c r="B53" s="498">
        <f>VLOOKUP(A53,'11 - FINANCEIRO'!A:M,2,FALSE)</f>
        <v>2003864</v>
      </c>
      <c r="C53" s="505" t="str">
        <f>VLOOKUP(A53,'11 - FINANCEIRO'!A:M,3,FALSE)</f>
        <v>Esgotamento de água com bomba submersa</v>
      </c>
      <c r="D53" s="500">
        <f>VLOOKUP(A53,'11 - FINANCEIRO'!A:M,10,FALSE)</f>
        <v>0</v>
      </c>
      <c r="E53" s="498" t="str">
        <f>VLOOKUP(A53,'11 - FINANCEIRO'!A:M,4,FALSE)</f>
        <v>h</v>
      </c>
      <c r="F53" s="494" t="str">
        <f t="shared" si="0"/>
        <v>5.9</v>
      </c>
      <c r="G53" s="495" t="str">
        <f t="shared" si="1"/>
        <v>NULO</v>
      </c>
      <c r="H53" s="495">
        <f t="shared" si="2"/>
        <v>0</v>
      </c>
      <c r="J53" s="501"/>
      <c r="K53" s="501"/>
      <c r="L53" s="501"/>
      <c r="M53" s="501"/>
      <c r="N53" s="501"/>
      <c r="O53" s="501"/>
      <c r="P53" s="501"/>
      <c r="Q53" s="501"/>
      <c r="R53" s="501"/>
      <c r="S53" s="501"/>
      <c r="T53" s="501"/>
      <c r="U53" s="501"/>
      <c r="V53" s="501"/>
      <c r="W53" s="501"/>
      <c r="X53" s="501"/>
      <c r="Y53" s="501"/>
      <c r="Z53" s="501"/>
      <c r="AA53" s="501"/>
      <c r="AB53" s="501"/>
      <c r="AC53" s="501"/>
      <c r="AD53" s="501"/>
      <c r="AE53" s="501"/>
      <c r="AF53" s="501"/>
      <c r="AG53" s="501"/>
      <c r="AH53" s="501"/>
      <c r="AI53" s="501"/>
      <c r="AJ53" s="501"/>
      <c r="AK53" s="501"/>
      <c r="AL53" s="501"/>
      <c r="AM53" s="501"/>
      <c r="AN53" s="501"/>
      <c r="AO53" s="501"/>
      <c r="AP53" s="501"/>
      <c r="AQ53" s="501"/>
      <c r="AR53" s="501"/>
      <c r="AS53" s="501"/>
      <c r="AT53" s="501"/>
      <c r="AU53" s="501"/>
      <c r="AV53" s="501"/>
      <c r="AW53" s="501"/>
      <c r="AX53" s="501"/>
      <c r="AY53" s="501"/>
      <c r="AZ53" s="501"/>
      <c r="BA53" s="501"/>
      <c r="BB53" s="501"/>
      <c r="BC53" s="501"/>
      <c r="BD53" s="501"/>
      <c r="BE53" s="501"/>
      <c r="BF53" s="501"/>
      <c r="BG53" s="501"/>
      <c r="BH53" s="501"/>
      <c r="BI53" s="501"/>
      <c r="BJ53" s="501"/>
      <c r="BK53" s="501"/>
      <c r="BL53" s="501"/>
      <c r="BM53" s="501"/>
      <c r="BN53" s="501"/>
      <c r="BO53" s="501"/>
      <c r="BP53" s="501"/>
      <c r="BQ53" s="501"/>
      <c r="BR53" s="501"/>
      <c r="BS53" s="501"/>
      <c r="BT53" s="501"/>
      <c r="BU53" s="501"/>
      <c r="BV53" s="501"/>
      <c r="BW53" s="501"/>
      <c r="BX53" s="501"/>
      <c r="BY53" s="501"/>
      <c r="BZ53" s="501"/>
      <c r="CA53" s="501"/>
      <c r="CB53" s="501"/>
      <c r="CC53" s="501"/>
      <c r="CD53" s="501"/>
      <c r="CE53" s="501"/>
      <c r="CF53" s="501"/>
      <c r="CG53" s="501"/>
      <c r="CH53" s="501"/>
      <c r="CI53" s="501"/>
      <c r="CJ53" s="501"/>
      <c r="CK53" s="501"/>
      <c r="CL53" s="501"/>
      <c r="CM53" s="501"/>
      <c r="CN53" s="501"/>
      <c r="CO53" s="501"/>
      <c r="CP53" s="501"/>
      <c r="CQ53" s="501"/>
      <c r="CR53" s="501"/>
      <c r="CS53" s="501"/>
      <c r="CT53" s="501"/>
      <c r="CU53" s="501"/>
      <c r="CV53" s="501"/>
      <c r="CW53" s="501"/>
      <c r="CX53" s="501"/>
      <c r="CY53" s="501"/>
      <c r="CZ53" s="501"/>
      <c r="DA53" s="501"/>
      <c r="DB53" s="501"/>
      <c r="DC53" s="501"/>
      <c r="DD53" s="501"/>
      <c r="DE53" s="501"/>
      <c r="DF53" s="501"/>
      <c r="DG53" s="501"/>
      <c r="DH53" s="501"/>
      <c r="DI53" s="501"/>
      <c r="DJ53" s="501"/>
      <c r="DK53" s="501"/>
      <c r="DL53" s="501"/>
      <c r="DM53" s="501"/>
      <c r="DN53" s="501"/>
      <c r="DO53" s="501"/>
      <c r="DP53" s="501"/>
      <c r="DQ53" s="501"/>
      <c r="DR53" s="501"/>
      <c r="DS53" s="501"/>
      <c r="DT53" s="501"/>
      <c r="DU53" s="501"/>
      <c r="DV53" s="501"/>
      <c r="DW53" s="501"/>
      <c r="DX53" s="501"/>
      <c r="DY53" s="501"/>
      <c r="DZ53" s="501"/>
      <c r="EA53" s="501"/>
      <c r="EB53" s="501"/>
      <c r="EC53" s="501"/>
      <c r="ED53" s="501"/>
      <c r="EE53" s="501"/>
      <c r="EF53" s="501"/>
      <c r="EG53" s="501"/>
      <c r="EH53" s="501"/>
      <c r="EI53" s="501"/>
      <c r="EJ53" s="501"/>
      <c r="EK53" s="501"/>
      <c r="EL53" s="501"/>
      <c r="EM53" s="501"/>
      <c r="EN53" s="501"/>
      <c r="EO53" s="501"/>
      <c r="EP53" s="501"/>
      <c r="EQ53" s="501"/>
      <c r="ER53" s="501"/>
      <c r="ES53" s="501"/>
      <c r="ET53" s="501"/>
      <c r="EU53" s="501"/>
      <c r="EV53" s="501"/>
      <c r="EW53" s="501"/>
      <c r="EX53" s="501"/>
      <c r="EY53" s="501"/>
      <c r="EZ53" s="501"/>
      <c r="FA53" s="501"/>
      <c r="FB53" s="501"/>
      <c r="FC53" s="501"/>
      <c r="FD53" s="501"/>
      <c r="FE53" s="501"/>
      <c r="FF53" s="501"/>
      <c r="FG53" s="501"/>
      <c r="FH53" s="501"/>
      <c r="FI53" s="501"/>
      <c r="FJ53" s="501"/>
      <c r="FK53" s="501"/>
      <c r="FL53" s="501"/>
      <c r="FM53" s="501"/>
      <c r="FN53" s="501"/>
      <c r="FO53" s="501"/>
      <c r="FP53" s="501"/>
      <c r="FQ53" s="501"/>
      <c r="FR53" s="501"/>
      <c r="FS53" s="501"/>
      <c r="FT53" s="501"/>
      <c r="FU53" s="501"/>
      <c r="FV53" s="501"/>
      <c r="FW53" s="501"/>
      <c r="FX53" s="501"/>
      <c r="FY53" s="501"/>
      <c r="FZ53" s="501"/>
      <c r="GA53" s="501"/>
    </row>
    <row r="54" spans="1:183" s="496" customFormat="1" hidden="1" x14ac:dyDescent="0.3">
      <c r="A54" s="502" t="s">
        <v>47</v>
      </c>
      <c r="B54" s="498">
        <f>VLOOKUP(A54,'11 - FINANCEIRO'!A:M,2,FALSE)</f>
        <v>7050100050</v>
      </c>
      <c r="C54" s="505" t="str">
        <f>VLOOKUP(A54,'11 - FINANCEIRO'!A:M,3,FALSE)</f>
        <v>ENSECADEIRA COM SACOS DE AREIA</v>
      </c>
      <c r="D54" s="500">
        <f>VLOOKUP(A54,'11 - FINANCEIRO'!A:M,10,FALSE)</f>
        <v>0</v>
      </c>
      <c r="E54" s="498" t="str">
        <f>VLOOKUP(A54,'11 - FINANCEIRO'!A:M,4,FALSE)</f>
        <v>M3</v>
      </c>
      <c r="F54" s="494" t="str">
        <f t="shared" si="0"/>
        <v>5.10</v>
      </c>
      <c r="G54" s="495" t="str">
        <f t="shared" si="1"/>
        <v>NULO</v>
      </c>
      <c r="H54" s="495">
        <f t="shared" si="2"/>
        <v>0</v>
      </c>
      <c r="J54" s="501"/>
      <c r="K54" s="501"/>
      <c r="L54" s="501"/>
      <c r="M54" s="501"/>
      <c r="N54" s="501"/>
      <c r="O54" s="501"/>
      <c r="P54" s="501"/>
      <c r="Q54" s="501"/>
      <c r="R54" s="501"/>
      <c r="S54" s="501"/>
      <c r="T54" s="501"/>
      <c r="U54" s="501"/>
      <c r="V54" s="501"/>
      <c r="W54" s="501"/>
      <c r="X54" s="501"/>
      <c r="Y54" s="501"/>
      <c r="Z54" s="501"/>
      <c r="AA54" s="501"/>
      <c r="AB54" s="501"/>
      <c r="AC54" s="501"/>
      <c r="AD54" s="501"/>
      <c r="AE54" s="501"/>
      <c r="AF54" s="501"/>
      <c r="AG54" s="501"/>
      <c r="AH54" s="501"/>
      <c r="AI54" s="501"/>
      <c r="AJ54" s="501"/>
      <c r="AK54" s="501"/>
      <c r="AL54" s="501"/>
      <c r="AM54" s="501"/>
      <c r="AN54" s="501"/>
      <c r="AO54" s="501"/>
      <c r="AP54" s="501"/>
      <c r="AQ54" s="501"/>
      <c r="AR54" s="501"/>
      <c r="AS54" s="501"/>
      <c r="AT54" s="501"/>
      <c r="AU54" s="501"/>
      <c r="AV54" s="501"/>
      <c r="AW54" s="501"/>
      <c r="AX54" s="501"/>
      <c r="AY54" s="501"/>
      <c r="AZ54" s="501"/>
      <c r="BA54" s="501"/>
      <c r="BB54" s="501"/>
      <c r="BC54" s="501"/>
      <c r="BD54" s="501"/>
      <c r="BE54" s="501"/>
      <c r="BF54" s="501"/>
      <c r="BG54" s="501"/>
      <c r="BH54" s="501"/>
      <c r="BI54" s="501"/>
      <c r="BJ54" s="501"/>
      <c r="BK54" s="501"/>
      <c r="BL54" s="501"/>
      <c r="BM54" s="501"/>
      <c r="BN54" s="501"/>
      <c r="BO54" s="501"/>
      <c r="BP54" s="501"/>
      <c r="BQ54" s="501"/>
      <c r="BR54" s="501"/>
      <c r="BS54" s="501"/>
      <c r="BT54" s="501"/>
      <c r="BU54" s="501"/>
      <c r="BV54" s="501"/>
      <c r="BW54" s="501"/>
      <c r="BX54" s="501"/>
      <c r="BY54" s="501"/>
      <c r="BZ54" s="501"/>
      <c r="CA54" s="501"/>
      <c r="CB54" s="501"/>
      <c r="CC54" s="501"/>
      <c r="CD54" s="501"/>
      <c r="CE54" s="501"/>
      <c r="CF54" s="501"/>
      <c r="CG54" s="501"/>
      <c r="CH54" s="501"/>
      <c r="CI54" s="501"/>
      <c r="CJ54" s="501"/>
      <c r="CK54" s="501"/>
      <c r="CL54" s="501"/>
      <c r="CM54" s="501"/>
      <c r="CN54" s="501"/>
      <c r="CO54" s="501"/>
      <c r="CP54" s="501"/>
      <c r="CQ54" s="501"/>
      <c r="CR54" s="501"/>
      <c r="CS54" s="501"/>
      <c r="CT54" s="501"/>
      <c r="CU54" s="501"/>
      <c r="CV54" s="501"/>
      <c r="CW54" s="501"/>
      <c r="CX54" s="501"/>
      <c r="CY54" s="501"/>
      <c r="CZ54" s="501"/>
      <c r="DA54" s="501"/>
      <c r="DB54" s="501"/>
      <c r="DC54" s="501"/>
      <c r="DD54" s="501"/>
      <c r="DE54" s="501"/>
      <c r="DF54" s="501"/>
      <c r="DG54" s="501"/>
      <c r="DH54" s="501"/>
      <c r="DI54" s="501"/>
      <c r="DJ54" s="501"/>
      <c r="DK54" s="501"/>
      <c r="DL54" s="501"/>
      <c r="DM54" s="501"/>
      <c r="DN54" s="501"/>
      <c r="DO54" s="501"/>
      <c r="DP54" s="501"/>
      <c r="DQ54" s="501"/>
      <c r="DR54" s="501"/>
      <c r="DS54" s="501"/>
      <c r="DT54" s="501"/>
      <c r="DU54" s="501"/>
      <c r="DV54" s="501"/>
      <c r="DW54" s="501"/>
      <c r="DX54" s="501"/>
      <c r="DY54" s="501"/>
      <c r="DZ54" s="501"/>
      <c r="EA54" s="501"/>
      <c r="EB54" s="501"/>
      <c r="EC54" s="501"/>
      <c r="ED54" s="501"/>
      <c r="EE54" s="501"/>
      <c r="EF54" s="501"/>
      <c r="EG54" s="501"/>
      <c r="EH54" s="501"/>
      <c r="EI54" s="501"/>
      <c r="EJ54" s="501"/>
      <c r="EK54" s="501"/>
      <c r="EL54" s="501"/>
      <c r="EM54" s="501"/>
      <c r="EN54" s="501"/>
      <c r="EO54" s="501"/>
      <c r="EP54" s="501"/>
      <c r="EQ54" s="501"/>
      <c r="ER54" s="501"/>
      <c r="ES54" s="501"/>
      <c r="ET54" s="501"/>
      <c r="EU54" s="501"/>
      <c r="EV54" s="501"/>
      <c r="EW54" s="501"/>
      <c r="EX54" s="501"/>
      <c r="EY54" s="501"/>
      <c r="EZ54" s="501"/>
      <c r="FA54" s="501"/>
      <c r="FB54" s="501"/>
      <c r="FC54" s="501"/>
      <c r="FD54" s="501"/>
      <c r="FE54" s="501"/>
      <c r="FF54" s="501"/>
      <c r="FG54" s="501"/>
      <c r="FH54" s="501"/>
      <c r="FI54" s="501"/>
      <c r="FJ54" s="501"/>
      <c r="FK54" s="501"/>
      <c r="FL54" s="501"/>
      <c r="FM54" s="501"/>
      <c r="FN54" s="501"/>
      <c r="FO54" s="501"/>
      <c r="FP54" s="501"/>
      <c r="FQ54" s="501"/>
      <c r="FR54" s="501"/>
      <c r="FS54" s="501"/>
      <c r="FT54" s="501"/>
      <c r="FU54" s="501"/>
      <c r="FV54" s="501"/>
      <c r="FW54" s="501"/>
      <c r="FX54" s="501"/>
      <c r="FY54" s="501"/>
      <c r="FZ54" s="501"/>
      <c r="GA54" s="501"/>
    </row>
    <row r="55" spans="1:183" s="496" customFormat="1" hidden="1" x14ac:dyDescent="0.3">
      <c r="A55" s="502" t="s">
        <v>48</v>
      </c>
      <c r="B55" s="498">
        <f>VLOOKUP(A55,'11 - FINANCEIRO'!A:M,2,FALSE)</f>
        <v>407820</v>
      </c>
      <c r="C55" s="505" t="str">
        <f>VLOOKUP(A55,'11 - FINANCEIRO'!A:M,3,FALSE)</f>
        <v>Armação em aço CA-60 - fornecimento, preparo e colocação</v>
      </c>
      <c r="D55" s="500">
        <f>VLOOKUP(A55,'11 - FINANCEIRO'!A:M,10,FALSE)</f>
        <v>0</v>
      </c>
      <c r="E55" s="498" t="str">
        <f>VLOOKUP(A55,'11 - FINANCEIRO'!A:M,4,FALSE)</f>
        <v>kg</v>
      </c>
      <c r="F55" s="494" t="str">
        <f t="shared" si="0"/>
        <v>5.11</v>
      </c>
      <c r="G55" s="495" t="str">
        <f t="shared" si="1"/>
        <v>NULO</v>
      </c>
      <c r="H55" s="495">
        <f t="shared" si="2"/>
        <v>0</v>
      </c>
      <c r="J55" s="501"/>
      <c r="K55" s="501"/>
      <c r="L55" s="501"/>
      <c r="M55" s="501"/>
      <c r="N55" s="501"/>
      <c r="O55" s="501"/>
      <c r="P55" s="501"/>
      <c r="Q55" s="501"/>
      <c r="R55" s="501"/>
      <c r="S55" s="501"/>
      <c r="T55" s="501"/>
      <c r="U55" s="501"/>
      <c r="V55" s="501"/>
      <c r="W55" s="501"/>
      <c r="X55" s="501"/>
      <c r="Y55" s="501"/>
      <c r="Z55" s="501"/>
      <c r="AA55" s="501"/>
      <c r="AB55" s="501"/>
      <c r="AC55" s="501"/>
      <c r="AD55" s="501"/>
      <c r="AE55" s="501"/>
      <c r="AF55" s="501"/>
      <c r="AG55" s="501"/>
      <c r="AH55" s="501"/>
      <c r="AI55" s="501"/>
      <c r="AJ55" s="501"/>
      <c r="AK55" s="501"/>
      <c r="AL55" s="501"/>
      <c r="AM55" s="501"/>
      <c r="AN55" s="501"/>
      <c r="AO55" s="501"/>
      <c r="AP55" s="501"/>
      <c r="AQ55" s="501"/>
      <c r="AR55" s="501"/>
      <c r="AS55" s="501"/>
      <c r="AT55" s="501"/>
      <c r="AU55" s="501"/>
      <c r="AV55" s="501"/>
      <c r="AW55" s="501"/>
      <c r="AX55" s="501"/>
      <c r="AY55" s="501"/>
      <c r="AZ55" s="501"/>
      <c r="BA55" s="501"/>
      <c r="BB55" s="501"/>
      <c r="BC55" s="501"/>
      <c r="BD55" s="501"/>
      <c r="BE55" s="501"/>
      <c r="BF55" s="501"/>
      <c r="BG55" s="501"/>
      <c r="BH55" s="501"/>
      <c r="BI55" s="501"/>
      <c r="BJ55" s="501"/>
      <c r="BK55" s="501"/>
      <c r="BL55" s="501"/>
      <c r="BM55" s="501"/>
      <c r="BN55" s="501"/>
      <c r="BO55" s="501"/>
      <c r="BP55" s="501"/>
      <c r="BQ55" s="501"/>
      <c r="BR55" s="501"/>
      <c r="BS55" s="501"/>
      <c r="BT55" s="501"/>
      <c r="BU55" s="501"/>
      <c r="BV55" s="501"/>
      <c r="BW55" s="501"/>
      <c r="BX55" s="501"/>
      <c r="BY55" s="501"/>
      <c r="BZ55" s="501"/>
      <c r="CA55" s="501"/>
      <c r="CB55" s="501"/>
      <c r="CC55" s="501"/>
      <c r="CD55" s="501"/>
      <c r="CE55" s="501"/>
      <c r="CF55" s="501"/>
      <c r="CG55" s="501"/>
      <c r="CH55" s="501"/>
      <c r="CI55" s="501"/>
      <c r="CJ55" s="501"/>
      <c r="CK55" s="501"/>
      <c r="CL55" s="501"/>
      <c r="CM55" s="501"/>
      <c r="CN55" s="501"/>
      <c r="CO55" s="501"/>
      <c r="CP55" s="501"/>
      <c r="CQ55" s="501"/>
      <c r="CR55" s="501"/>
      <c r="CS55" s="501"/>
      <c r="CT55" s="501"/>
      <c r="CU55" s="501"/>
      <c r="CV55" s="501"/>
      <c r="CW55" s="501"/>
      <c r="CX55" s="501"/>
      <c r="CY55" s="501"/>
      <c r="CZ55" s="501"/>
      <c r="DA55" s="501"/>
      <c r="DB55" s="501"/>
      <c r="DC55" s="501"/>
      <c r="DD55" s="501"/>
      <c r="DE55" s="501"/>
      <c r="DF55" s="501"/>
      <c r="DG55" s="501"/>
      <c r="DH55" s="501"/>
      <c r="DI55" s="501"/>
      <c r="DJ55" s="501"/>
      <c r="DK55" s="501"/>
      <c r="DL55" s="501"/>
      <c r="DM55" s="501"/>
      <c r="DN55" s="501"/>
      <c r="DO55" s="501"/>
      <c r="DP55" s="501"/>
      <c r="DQ55" s="501"/>
      <c r="DR55" s="501"/>
      <c r="DS55" s="501"/>
      <c r="DT55" s="501"/>
      <c r="DU55" s="501"/>
      <c r="DV55" s="501"/>
      <c r="DW55" s="501"/>
      <c r="DX55" s="501"/>
      <c r="DY55" s="501"/>
      <c r="DZ55" s="501"/>
      <c r="EA55" s="501"/>
      <c r="EB55" s="501"/>
      <c r="EC55" s="501"/>
      <c r="ED55" s="501"/>
      <c r="EE55" s="501"/>
      <c r="EF55" s="501"/>
      <c r="EG55" s="501"/>
      <c r="EH55" s="501"/>
      <c r="EI55" s="501"/>
      <c r="EJ55" s="501"/>
      <c r="EK55" s="501"/>
      <c r="EL55" s="501"/>
      <c r="EM55" s="501"/>
      <c r="EN55" s="501"/>
      <c r="EO55" s="501"/>
      <c r="EP55" s="501"/>
      <c r="EQ55" s="501"/>
      <c r="ER55" s="501"/>
      <c r="ES55" s="501"/>
      <c r="ET55" s="501"/>
      <c r="EU55" s="501"/>
      <c r="EV55" s="501"/>
      <c r="EW55" s="501"/>
      <c r="EX55" s="501"/>
      <c r="EY55" s="501"/>
      <c r="EZ55" s="501"/>
      <c r="FA55" s="501"/>
      <c r="FB55" s="501"/>
      <c r="FC55" s="501"/>
      <c r="FD55" s="501"/>
      <c r="FE55" s="501"/>
      <c r="FF55" s="501"/>
      <c r="FG55" s="501"/>
      <c r="FH55" s="501"/>
      <c r="FI55" s="501"/>
      <c r="FJ55" s="501"/>
      <c r="FK55" s="501"/>
      <c r="FL55" s="501"/>
      <c r="FM55" s="501"/>
      <c r="FN55" s="501"/>
      <c r="FO55" s="501"/>
      <c r="FP55" s="501"/>
      <c r="FQ55" s="501"/>
      <c r="FR55" s="501"/>
      <c r="FS55" s="501"/>
      <c r="FT55" s="501"/>
      <c r="FU55" s="501"/>
      <c r="FV55" s="501"/>
      <c r="FW55" s="501"/>
      <c r="FX55" s="501"/>
      <c r="FY55" s="501"/>
      <c r="FZ55" s="501"/>
      <c r="GA55" s="501"/>
    </row>
    <row r="56" spans="1:183" s="496" customFormat="1" x14ac:dyDescent="0.3">
      <c r="A56" s="502" t="s">
        <v>213</v>
      </c>
      <c r="B56" s="491" t="s">
        <v>213</v>
      </c>
      <c r="C56" s="492" t="str">
        <f>'[50]11 - FINANCEIRO'!B55</f>
        <v>Calçadas e Parque Linear</v>
      </c>
      <c r="D56" s="504"/>
      <c r="E56" s="491"/>
      <c r="F56" s="494" t="str">
        <f t="shared" si="0"/>
        <v>6.0</v>
      </c>
      <c r="G56" s="495" t="str">
        <f t="shared" si="1"/>
        <v>NULO</v>
      </c>
      <c r="H56" s="495">
        <f>SUM(H57:H70)</f>
        <v>30</v>
      </c>
      <c r="J56" s="501"/>
      <c r="K56" s="501"/>
      <c r="L56" s="501"/>
      <c r="M56" s="501"/>
      <c r="N56" s="501"/>
      <c r="O56" s="501"/>
      <c r="P56" s="501"/>
      <c r="Q56" s="501"/>
      <c r="R56" s="501"/>
      <c r="S56" s="501"/>
      <c r="T56" s="501"/>
      <c r="U56" s="501"/>
      <c r="V56" s="501"/>
      <c r="W56" s="501"/>
      <c r="X56" s="501"/>
      <c r="Y56" s="501"/>
      <c r="Z56" s="501"/>
      <c r="AA56" s="501"/>
      <c r="AB56" s="501"/>
      <c r="AC56" s="501"/>
      <c r="AD56" s="501"/>
      <c r="AE56" s="501"/>
      <c r="AF56" s="501"/>
      <c r="AG56" s="501"/>
      <c r="AH56" s="501"/>
      <c r="AI56" s="501"/>
      <c r="AJ56" s="501"/>
      <c r="AK56" s="501"/>
      <c r="AL56" s="501"/>
      <c r="AM56" s="501"/>
      <c r="AN56" s="501"/>
      <c r="AO56" s="501"/>
      <c r="AP56" s="501"/>
      <c r="AQ56" s="501"/>
      <c r="AR56" s="501"/>
      <c r="AS56" s="501"/>
      <c r="AT56" s="501"/>
      <c r="AU56" s="501"/>
      <c r="AV56" s="501"/>
      <c r="AW56" s="501"/>
      <c r="AX56" s="501"/>
      <c r="AY56" s="501"/>
      <c r="AZ56" s="501"/>
      <c r="BA56" s="501"/>
      <c r="BB56" s="501"/>
      <c r="BC56" s="501"/>
      <c r="BD56" s="501"/>
      <c r="BE56" s="501"/>
      <c r="BF56" s="501"/>
      <c r="BG56" s="501"/>
      <c r="BH56" s="501"/>
      <c r="BI56" s="501"/>
      <c r="BJ56" s="501"/>
      <c r="BK56" s="501"/>
      <c r="BL56" s="501"/>
      <c r="BM56" s="501"/>
      <c r="BN56" s="501"/>
      <c r="BO56" s="501"/>
      <c r="BP56" s="501"/>
      <c r="BQ56" s="501"/>
      <c r="BR56" s="501"/>
      <c r="BS56" s="501"/>
      <c r="BT56" s="501"/>
      <c r="BU56" s="501"/>
      <c r="BV56" s="501"/>
      <c r="BW56" s="501"/>
      <c r="BX56" s="501"/>
      <c r="BY56" s="501"/>
      <c r="BZ56" s="501"/>
      <c r="CA56" s="501"/>
      <c r="CB56" s="501"/>
      <c r="CC56" s="501"/>
      <c r="CD56" s="501"/>
      <c r="CE56" s="501"/>
      <c r="CF56" s="501"/>
      <c r="CG56" s="501"/>
      <c r="CH56" s="501"/>
      <c r="CI56" s="501"/>
      <c r="CJ56" s="501"/>
      <c r="CK56" s="501"/>
      <c r="CL56" s="501"/>
      <c r="CM56" s="501"/>
      <c r="CN56" s="501"/>
      <c r="CO56" s="501"/>
      <c r="CP56" s="501"/>
      <c r="CQ56" s="501"/>
      <c r="CR56" s="501"/>
      <c r="CS56" s="501"/>
      <c r="CT56" s="501"/>
      <c r="CU56" s="501"/>
      <c r="CV56" s="501"/>
      <c r="CW56" s="501"/>
      <c r="CX56" s="501"/>
      <c r="CY56" s="501"/>
      <c r="CZ56" s="501"/>
      <c r="DA56" s="501"/>
      <c r="DB56" s="501"/>
      <c r="DC56" s="501"/>
      <c r="DD56" s="501"/>
      <c r="DE56" s="501"/>
      <c r="DF56" s="501"/>
      <c r="DG56" s="501"/>
      <c r="DH56" s="501"/>
      <c r="DI56" s="501"/>
      <c r="DJ56" s="501"/>
      <c r="DK56" s="501"/>
      <c r="DL56" s="501"/>
      <c r="DM56" s="501"/>
      <c r="DN56" s="501"/>
      <c r="DO56" s="501"/>
      <c r="DP56" s="501"/>
      <c r="DQ56" s="501"/>
      <c r="DR56" s="501"/>
      <c r="DS56" s="501"/>
      <c r="DT56" s="501"/>
      <c r="DU56" s="501"/>
      <c r="DV56" s="501"/>
      <c r="DW56" s="501"/>
      <c r="DX56" s="501"/>
      <c r="DY56" s="501"/>
      <c r="DZ56" s="501"/>
      <c r="EA56" s="501"/>
      <c r="EB56" s="501"/>
      <c r="EC56" s="501"/>
      <c r="ED56" s="501"/>
      <c r="EE56" s="501"/>
      <c r="EF56" s="501"/>
      <c r="EG56" s="501"/>
      <c r="EH56" s="501"/>
      <c r="EI56" s="501"/>
      <c r="EJ56" s="501"/>
      <c r="EK56" s="501"/>
      <c r="EL56" s="501"/>
      <c r="EM56" s="501"/>
      <c r="EN56" s="501"/>
      <c r="EO56" s="501"/>
      <c r="EP56" s="501"/>
      <c r="EQ56" s="501"/>
      <c r="ER56" s="501"/>
      <c r="ES56" s="501"/>
      <c r="ET56" s="501"/>
      <c r="EU56" s="501"/>
      <c r="EV56" s="501"/>
      <c r="EW56" s="501"/>
      <c r="EX56" s="501"/>
      <c r="EY56" s="501"/>
      <c r="EZ56" s="501"/>
      <c r="FA56" s="501"/>
      <c r="FB56" s="501"/>
      <c r="FC56" s="501"/>
      <c r="FD56" s="501"/>
      <c r="FE56" s="501"/>
      <c r="FF56" s="501"/>
      <c r="FG56" s="501"/>
      <c r="FH56" s="501"/>
      <c r="FI56" s="501"/>
      <c r="FJ56" s="501"/>
      <c r="FK56" s="501"/>
      <c r="FL56" s="501"/>
      <c r="FM56" s="501"/>
      <c r="FN56" s="501"/>
      <c r="FO56" s="501"/>
      <c r="FP56" s="501"/>
      <c r="FQ56" s="501"/>
      <c r="FR56" s="501"/>
      <c r="FS56" s="501"/>
      <c r="FT56" s="501"/>
      <c r="FU56" s="501"/>
      <c r="FV56" s="501"/>
      <c r="FW56" s="501"/>
      <c r="FX56" s="501"/>
      <c r="FY56" s="501"/>
      <c r="FZ56" s="501"/>
      <c r="GA56" s="501"/>
    </row>
    <row r="57" spans="1:183" s="496" customFormat="1" x14ac:dyDescent="0.3">
      <c r="A57" s="502" t="s">
        <v>51</v>
      </c>
      <c r="B57" s="491" t="s">
        <v>51</v>
      </c>
      <c r="C57" s="492" t="str">
        <f>'[50]11 - FINANCEIRO'!B56</f>
        <v>Recomposição de Calçadas</v>
      </c>
      <c r="D57" s="504"/>
      <c r="E57" s="491"/>
      <c r="F57" s="494" t="str">
        <f t="shared" si="0"/>
        <v>6.1</v>
      </c>
      <c r="G57" s="495" t="str">
        <f t="shared" si="1"/>
        <v>NULO</v>
      </c>
      <c r="H57" s="495">
        <f>SUM(H58:H70)</f>
        <v>15</v>
      </c>
      <c r="J57" s="501"/>
      <c r="K57" s="501"/>
      <c r="L57" s="501"/>
      <c r="M57" s="501"/>
      <c r="N57" s="501"/>
      <c r="O57" s="501"/>
      <c r="P57" s="501"/>
      <c r="Q57" s="501"/>
      <c r="R57" s="501"/>
      <c r="S57" s="501"/>
      <c r="T57" s="501"/>
      <c r="U57" s="501"/>
      <c r="V57" s="501"/>
      <c r="W57" s="501"/>
      <c r="X57" s="501"/>
      <c r="Y57" s="501"/>
      <c r="Z57" s="501"/>
      <c r="AA57" s="501"/>
      <c r="AB57" s="501"/>
      <c r="AC57" s="501"/>
      <c r="AD57" s="501"/>
      <c r="AE57" s="501"/>
      <c r="AF57" s="501"/>
      <c r="AG57" s="501"/>
      <c r="AH57" s="501"/>
      <c r="AI57" s="501"/>
      <c r="AJ57" s="501"/>
      <c r="AK57" s="501"/>
      <c r="AL57" s="501"/>
      <c r="AM57" s="501"/>
      <c r="AN57" s="501"/>
      <c r="AO57" s="501"/>
      <c r="AP57" s="501"/>
      <c r="AQ57" s="501"/>
      <c r="AR57" s="501"/>
      <c r="AS57" s="501"/>
      <c r="AT57" s="501"/>
      <c r="AU57" s="501"/>
      <c r="AV57" s="501"/>
      <c r="AW57" s="501"/>
      <c r="AX57" s="501"/>
      <c r="AY57" s="501"/>
      <c r="AZ57" s="501"/>
      <c r="BA57" s="501"/>
      <c r="BB57" s="501"/>
      <c r="BC57" s="501"/>
      <c r="BD57" s="501"/>
      <c r="BE57" s="501"/>
      <c r="BF57" s="501"/>
      <c r="BG57" s="501"/>
      <c r="BH57" s="501"/>
      <c r="BI57" s="501"/>
      <c r="BJ57" s="501"/>
      <c r="BK57" s="501"/>
      <c r="BL57" s="501"/>
      <c r="BM57" s="501"/>
      <c r="BN57" s="501"/>
      <c r="BO57" s="501"/>
      <c r="BP57" s="501"/>
      <c r="BQ57" s="501"/>
      <c r="BR57" s="501"/>
      <c r="BS57" s="501"/>
      <c r="BT57" s="501"/>
      <c r="BU57" s="501"/>
      <c r="BV57" s="501"/>
      <c r="BW57" s="501"/>
      <c r="BX57" s="501"/>
      <c r="BY57" s="501"/>
      <c r="BZ57" s="501"/>
      <c r="CA57" s="501"/>
      <c r="CB57" s="501"/>
      <c r="CC57" s="501"/>
      <c r="CD57" s="501"/>
      <c r="CE57" s="501"/>
      <c r="CF57" s="501"/>
      <c r="CG57" s="501"/>
      <c r="CH57" s="501"/>
      <c r="CI57" s="501"/>
      <c r="CJ57" s="501"/>
      <c r="CK57" s="501"/>
      <c r="CL57" s="501"/>
      <c r="CM57" s="501"/>
      <c r="CN57" s="501"/>
      <c r="CO57" s="501"/>
      <c r="CP57" s="501"/>
      <c r="CQ57" s="501"/>
      <c r="CR57" s="501"/>
      <c r="CS57" s="501"/>
      <c r="CT57" s="501"/>
      <c r="CU57" s="501"/>
      <c r="CV57" s="501"/>
      <c r="CW57" s="501"/>
      <c r="CX57" s="501"/>
      <c r="CY57" s="501"/>
      <c r="CZ57" s="501"/>
      <c r="DA57" s="501"/>
      <c r="DB57" s="501"/>
      <c r="DC57" s="501"/>
      <c r="DD57" s="501"/>
      <c r="DE57" s="501"/>
      <c r="DF57" s="501"/>
      <c r="DG57" s="501"/>
      <c r="DH57" s="501"/>
      <c r="DI57" s="501"/>
      <c r="DJ57" s="501"/>
      <c r="DK57" s="501"/>
      <c r="DL57" s="501"/>
      <c r="DM57" s="501"/>
      <c r="DN57" s="501"/>
      <c r="DO57" s="501"/>
      <c r="DP57" s="501"/>
      <c r="DQ57" s="501"/>
      <c r="DR57" s="501"/>
      <c r="DS57" s="501"/>
      <c r="DT57" s="501"/>
      <c r="DU57" s="501"/>
      <c r="DV57" s="501"/>
      <c r="DW57" s="501"/>
      <c r="DX57" s="501"/>
      <c r="DY57" s="501"/>
      <c r="DZ57" s="501"/>
      <c r="EA57" s="501"/>
      <c r="EB57" s="501"/>
      <c r="EC57" s="501"/>
      <c r="ED57" s="501"/>
      <c r="EE57" s="501"/>
      <c r="EF57" s="501"/>
      <c r="EG57" s="501"/>
      <c r="EH57" s="501"/>
      <c r="EI57" s="501"/>
      <c r="EJ57" s="501"/>
      <c r="EK57" s="501"/>
      <c r="EL57" s="501"/>
      <c r="EM57" s="501"/>
      <c r="EN57" s="501"/>
      <c r="EO57" s="501"/>
      <c r="EP57" s="501"/>
      <c r="EQ57" s="501"/>
      <c r="ER57" s="501"/>
      <c r="ES57" s="501"/>
      <c r="ET57" s="501"/>
      <c r="EU57" s="501"/>
      <c r="EV57" s="501"/>
      <c r="EW57" s="501"/>
      <c r="EX57" s="501"/>
      <c r="EY57" s="501"/>
      <c r="EZ57" s="501"/>
      <c r="FA57" s="501"/>
      <c r="FB57" s="501"/>
      <c r="FC57" s="501"/>
      <c r="FD57" s="501"/>
      <c r="FE57" s="501"/>
      <c r="FF57" s="501"/>
      <c r="FG57" s="501"/>
      <c r="FH57" s="501"/>
      <c r="FI57" s="501"/>
      <c r="FJ57" s="501"/>
      <c r="FK57" s="501"/>
      <c r="FL57" s="501"/>
      <c r="FM57" s="501"/>
      <c r="FN57" s="501"/>
      <c r="FO57" s="501"/>
      <c r="FP57" s="501"/>
      <c r="FQ57" s="501"/>
      <c r="FR57" s="501"/>
      <c r="FS57" s="501"/>
      <c r="FT57" s="501"/>
      <c r="FU57" s="501"/>
      <c r="FV57" s="501"/>
      <c r="FW57" s="501"/>
      <c r="FX57" s="501"/>
      <c r="FY57" s="501"/>
      <c r="FZ57" s="501"/>
      <c r="GA57" s="501"/>
    </row>
    <row r="58" spans="1:183" s="496" customFormat="1" x14ac:dyDescent="0.3">
      <c r="A58" s="502" t="s">
        <v>99</v>
      </c>
      <c r="B58" s="498">
        <f>VLOOKUP(A58,'11 - FINANCEIRO'!A:M,2,FALSE)</f>
        <v>40911</v>
      </c>
      <c r="C58" s="505" t="str">
        <f>VLOOKUP(A58,'11 - FINANCEIRO'!A:M,3,FALSE)</f>
        <v>Calçada de concreto</v>
      </c>
      <c r="D58" s="500">
        <f>VLOOKUP(A58,'11 - FINANCEIRO'!A:M,10,FALSE)</f>
        <v>235.68</v>
      </c>
      <c r="E58" s="498" t="str">
        <f>VLOOKUP(A58,'11 - FINANCEIRO'!A:M,4,FALSE)</f>
        <v>M2</v>
      </c>
      <c r="F58" s="494" t="str">
        <f t="shared" si="0"/>
        <v>6.1.1</v>
      </c>
      <c r="G58" s="495" t="str">
        <f t="shared" si="1"/>
        <v>POSITIVO</v>
      </c>
      <c r="H58" s="495">
        <f t="shared" si="2"/>
        <v>1</v>
      </c>
      <c r="J58" s="501"/>
      <c r="K58" s="501"/>
      <c r="L58" s="501"/>
      <c r="M58" s="501"/>
      <c r="N58" s="501"/>
      <c r="O58" s="501"/>
      <c r="P58" s="501"/>
      <c r="Q58" s="501"/>
      <c r="R58" s="501"/>
      <c r="S58" s="501"/>
      <c r="T58" s="501"/>
      <c r="U58" s="501"/>
      <c r="V58" s="501"/>
      <c r="W58" s="501"/>
      <c r="X58" s="501"/>
      <c r="Y58" s="501"/>
      <c r="Z58" s="501"/>
      <c r="AA58" s="501"/>
      <c r="AB58" s="501"/>
      <c r="AC58" s="501"/>
      <c r="AD58" s="501"/>
      <c r="AE58" s="501"/>
      <c r="AF58" s="501"/>
      <c r="AG58" s="501"/>
      <c r="AH58" s="501"/>
      <c r="AI58" s="501"/>
      <c r="AJ58" s="501"/>
      <c r="AK58" s="501"/>
      <c r="AL58" s="501"/>
      <c r="AM58" s="501"/>
      <c r="AN58" s="501"/>
      <c r="AO58" s="501"/>
      <c r="AP58" s="501"/>
      <c r="AQ58" s="501"/>
      <c r="AR58" s="501"/>
      <c r="AS58" s="501"/>
      <c r="AT58" s="501"/>
      <c r="AU58" s="501"/>
      <c r="AV58" s="501"/>
      <c r="AW58" s="501"/>
      <c r="AX58" s="501"/>
      <c r="AY58" s="501"/>
      <c r="AZ58" s="501"/>
      <c r="BA58" s="501"/>
      <c r="BB58" s="501"/>
      <c r="BC58" s="501"/>
      <c r="BD58" s="501"/>
      <c r="BE58" s="501"/>
      <c r="BF58" s="501"/>
      <c r="BG58" s="501"/>
      <c r="BH58" s="501"/>
      <c r="BI58" s="501"/>
      <c r="BJ58" s="501"/>
      <c r="BK58" s="501"/>
      <c r="BL58" s="501"/>
      <c r="BM58" s="501"/>
      <c r="BN58" s="501"/>
      <c r="BO58" s="501"/>
      <c r="BP58" s="501"/>
      <c r="BQ58" s="501"/>
      <c r="BR58" s="501"/>
      <c r="BS58" s="501"/>
      <c r="BT58" s="501"/>
      <c r="BU58" s="501"/>
      <c r="BV58" s="501"/>
      <c r="BW58" s="501"/>
      <c r="BX58" s="501"/>
      <c r="BY58" s="501"/>
      <c r="BZ58" s="501"/>
      <c r="CA58" s="501"/>
      <c r="CB58" s="501"/>
      <c r="CC58" s="501"/>
      <c r="CD58" s="501"/>
      <c r="CE58" s="501"/>
      <c r="CF58" s="501"/>
      <c r="CG58" s="501"/>
      <c r="CH58" s="501"/>
      <c r="CI58" s="501"/>
      <c r="CJ58" s="501"/>
      <c r="CK58" s="501"/>
      <c r="CL58" s="501"/>
      <c r="CM58" s="501"/>
      <c r="CN58" s="501"/>
      <c r="CO58" s="501"/>
      <c r="CP58" s="501"/>
      <c r="CQ58" s="501"/>
      <c r="CR58" s="501"/>
      <c r="CS58" s="501"/>
      <c r="CT58" s="501"/>
      <c r="CU58" s="501"/>
      <c r="CV58" s="501"/>
      <c r="CW58" s="501"/>
      <c r="CX58" s="501"/>
      <c r="CY58" s="501"/>
      <c r="CZ58" s="501"/>
      <c r="DA58" s="501"/>
      <c r="DB58" s="501"/>
      <c r="DC58" s="501"/>
      <c r="DD58" s="501"/>
      <c r="DE58" s="501"/>
      <c r="DF58" s="501"/>
      <c r="DG58" s="501"/>
      <c r="DH58" s="501"/>
      <c r="DI58" s="501"/>
      <c r="DJ58" s="501"/>
      <c r="DK58" s="501"/>
      <c r="DL58" s="501"/>
      <c r="DM58" s="501"/>
      <c r="DN58" s="501"/>
      <c r="DO58" s="501"/>
      <c r="DP58" s="501"/>
      <c r="DQ58" s="501"/>
      <c r="DR58" s="501"/>
      <c r="DS58" s="501"/>
      <c r="DT58" s="501"/>
      <c r="DU58" s="501"/>
      <c r="DV58" s="501"/>
      <c r="DW58" s="501"/>
      <c r="DX58" s="501"/>
      <c r="DY58" s="501"/>
      <c r="DZ58" s="501"/>
      <c r="EA58" s="501"/>
      <c r="EB58" s="501"/>
      <c r="EC58" s="501"/>
      <c r="ED58" s="501"/>
      <c r="EE58" s="501"/>
      <c r="EF58" s="501"/>
      <c r="EG58" s="501"/>
      <c r="EH58" s="501"/>
      <c r="EI58" s="501"/>
      <c r="EJ58" s="501"/>
      <c r="EK58" s="501"/>
      <c r="EL58" s="501"/>
      <c r="EM58" s="501"/>
      <c r="EN58" s="501"/>
      <c r="EO58" s="501"/>
      <c r="EP58" s="501"/>
      <c r="EQ58" s="501"/>
      <c r="ER58" s="501"/>
      <c r="ES58" s="501"/>
      <c r="ET58" s="501"/>
      <c r="EU58" s="501"/>
      <c r="EV58" s="501"/>
      <c r="EW58" s="501"/>
      <c r="EX58" s="501"/>
      <c r="EY58" s="501"/>
      <c r="EZ58" s="501"/>
      <c r="FA58" s="501"/>
      <c r="FB58" s="501"/>
      <c r="FC58" s="501"/>
      <c r="FD58" s="501"/>
      <c r="FE58" s="501"/>
      <c r="FF58" s="501"/>
      <c r="FG58" s="501"/>
      <c r="FH58" s="501"/>
      <c r="FI58" s="501"/>
      <c r="FJ58" s="501"/>
      <c r="FK58" s="501"/>
      <c r="FL58" s="501"/>
      <c r="FM58" s="501"/>
      <c r="FN58" s="501"/>
      <c r="FO58" s="501"/>
      <c r="FP58" s="501"/>
      <c r="FQ58" s="501"/>
      <c r="FR58" s="501"/>
      <c r="FS58" s="501"/>
      <c r="FT58" s="501"/>
      <c r="FU58" s="501"/>
      <c r="FV58" s="501"/>
      <c r="FW58" s="501"/>
      <c r="FX58" s="501"/>
      <c r="FY58" s="501"/>
      <c r="FZ58" s="501"/>
      <c r="GA58" s="501"/>
    </row>
    <row r="59" spans="1:183" s="496" customFormat="1" x14ac:dyDescent="0.3">
      <c r="A59" s="502" t="s">
        <v>98</v>
      </c>
      <c r="B59" s="498">
        <f>VLOOKUP(A59,'11 - FINANCEIRO'!A:M,2,FALSE)</f>
        <v>40912</v>
      </c>
      <c r="C59" s="505" t="str">
        <f>VLOOKUP(A59,'11 - FINANCEIRO'!A:M,3,FALSE)</f>
        <v>Ladrilho hidráulico (argamassa cimento e areia 1:4), fornecimento e assentamento</v>
      </c>
      <c r="D59" s="500">
        <f>VLOOKUP(A59,'11 - FINANCEIRO'!A:M,10,FALSE)</f>
        <v>47.42</v>
      </c>
      <c r="E59" s="498" t="str">
        <f>VLOOKUP(A59,'11 - FINANCEIRO'!A:M,4,FALSE)</f>
        <v>M2</v>
      </c>
      <c r="F59" s="494" t="str">
        <f t="shared" si="0"/>
        <v>6.1.2</v>
      </c>
      <c r="G59" s="495" t="str">
        <f t="shared" si="1"/>
        <v>POSITIVO</v>
      </c>
      <c r="H59" s="495">
        <f t="shared" si="2"/>
        <v>1</v>
      </c>
      <c r="J59" s="501"/>
      <c r="K59" s="501"/>
      <c r="L59" s="501"/>
      <c r="M59" s="501"/>
      <c r="N59" s="501"/>
      <c r="O59" s="501"/>
      <c r="P59" s="501"/>
      <c r="Q59" s="501"/>
      <c r="R59" s="501"/>
      <c r="S59" s="501"/>
      <c r="T59" s="501"/>
      <c r="U59" s="501"/>
      <c r="V59" s="501"/>
      <c r="W59" s="501"/>
      <c r="X59" s="501"/>
      <c r="Y59" s="501"/>
      <c r="Z59" s="501"/>
      <c r="AA59" s="501"/>
      <c r="AB59" s="501"/>
      <c r="AC59" s="501"/>
      <c r="AD59" s="501"/>
      <c r="AE59" s="501"/>
      <c r="AF59" s="501"/>
      <c r="AG59" s="501"/>
      <c r="AH59" s="501"/>
      <c r="AI59" s="501"/>
      <c r="AJ59" s="501"/>
      <c r="AK59" s="501"/>
      <c r="AL59" s="501"/>
      <c r="AM59" s="501"/>
      <c r="AN59" s="501"/>
      <c r="AO59" s="501"/>
      <c r="AP59" s="501"/>
      <c r="AQ59" s="501"/>
      <c r="AR59" s="501"/>
      <c r="AS59" s="501"/>
      <c r="AT59" s="501"/>
      <c r="AU59" s="501"/>
      <c r="AV59" s="501"/>
      <c r="AW59" s="501"/>
      <c r="AX59" s="501"/>
      <c r="AY59" s="501"/>
      <c r="AZ59" s="501"/>
      <c r="BA59" s="501"/>
      <c r="BB59" s="501"/>
      <c r="BC59" s="501"/>
      <c r="BD59" s="501"/>
      <c r="BE59" s="501"/>
      <c r="BF59" s="501"/>
      <c r="BG59" s="501"/>
      <c r="BH59" s="501"/>
      <c r="BI59" s="501"/>
      <c r="BJ59" s="501"/>
      <c r="BK59" s="501"/>
      <c r="BL59" s="501"/>
      <c r="BM59" s="501"/>
      <c r="BN59" s="501"/>
      <c r="BO59" s="501"/>
      <c r="BP59" s="501"/>
      <c r="BQ59" s="501"/>
      <c r="BR59" s="501"/>
      <c r="BS59" s="501"/>
      <c r="BT59" s="501"/>
      <c r="BU59" s="501"/>
      <c r="BV59" s="501"/>
      <c r="BW59" s="501"/>
      <c r="BX59" s="501"/>
      <c r="BY59" s="501"/>
      <c r="BZ59" s="501"/>
      <c r="CA59" s="501"/>
      <c r="CB59" s="501"/>
      <c r="CC59" s="501"/>
      <c r="CD59" s="501"/>
      <c r="CE59" s="501"/>
      <c r="CF59" s="501"/>
      <c r="CG59" s="501"/>
      <c r="CH59" s="501"/>
      <c r="CI59" s="501"/>
      <c r="CJ59" s="501"/>
      <c r="CK59" s="501"/>
      <c r="CL59" s="501"/>
      <c r="CM59" s="501"/>
      <c r="CN59" s="501"/>
      <c r="CO59" s="501"/>
      <c r="CP59" s="501"/>
      <c r="CQ59" s="501"/>
      <c r="CR59" s="501"/>
      <c r="CS59" s="501"/>
      <c r="CT59" s="501"/>
      <c r="CU59" s="501"/>
      <c r="CV59" s="501"/>
      <c r="CW59" s="501"/>
      <c r="CX59" s="501"/>
      <c r="CY59" s="501"/>
      <c r="CZ59" s="501"/>
      <c r="DA59" s="501"/>
      <c r="DB59" s="501"/>
      <c r="DC59" s="501"/>
      <c r="DD59" s="501"/>
      <c r="DE59" s="501"/>
      <c r="DF59" s="501"/>
      <c r="DG59" s="501"/>
      <c r="DH59" s="501"/>
      <c r="DI59" s="501"/>
      <c r="DJ59" s="501"/>
      <c r="DK59" s="501"/>
      <c r="DL59" s="501"/>
      <c r="DM59" s="501"/>
      <c r="DN59" s="501"/>
      <c r="DO59" s="501"/>
      <c r="DP59" s="501"/>
      <c r="DQ59" s="501"/>
      <c r="DR59" s="501"/>
      <c r="DS59" s="501"/>
      <c r="DT59" s="501"/>
      <c r="DU59" s="501"/>
      <c r="DV59" s="501"/>
      <c r="DW59" s="501"/>
      <c r="DX59" s="501"/>
      <c r="DY59" s="501"/>
      <c r="DZ59" s="501"/>
      <c r="EA59" s="501"/>
      <c r="EB59" s="501"/>
      <c r="EC59" s="501"/>
      <c r="ED59" s="501"/>
      <c r="EE59" s="501"/>
      <c r="EF59" s="501"/>
      <c r="EG59" s="501"/>
      <c r="EH59" s="501"/>
      <c r="EI59" s="501"/>
      <c r="EJ59" s="501"/>
      <c r="EK59" s="501"/>
      <c r="EL59" s="501"/>
      <c r="EM59" s="501"/>
      <c r="EN59" s="501"/>
      <c r="EO59" s="501"/>
      <c r="EP59" s="501"/>
      <c r="EQ59" s="501"/>
      <c r="ER59" s="501"/>
      <c r="ES59" s="501"/>
      <c r="ET59" s="501"/>
      <c r="EU59" s="501"/>
      <c r="EV59" s="501"/>
      <c r="EW59" s="501"/>
      <c r="EX59" s="501"/>
      <c r="EY59" s="501"/>
      <c r="EZ59" s="501"/>
      <c r="FA59" s="501"/>
      <c r="FB59" s="501"/>
      <c r="FC59" s="501"/>
      <c r="FD59" s="501"/>
      <c r="FE59" s="501"/>
      <c r="FF59" s="501"/>
      <c r="FG59" s="501"/>
      <c r="FH59" s="501"/>
      <c r="FI59" s="501"/>
      <c r="FJ59" s="501"/>
      <c r="FK59" s="501"/>
      <c r="FL59" s="501"/>
      <c r="FM59" s="501"/>
      <c r="FN59" s="501"/>
      <c r="FO59" s="501"/>
      <c r="FP59" s="501"/>
      <c r="FQ59" s="501"/>
      <c r="FR59" s="501"/>
      <c r="FS59" s="501"/>
      <c r="FT59" s="501"/>
      <c r="FU59" s="501"/>
      <c r="FV59" s="501"/>
      <c r="FW59" s="501"/>
      <c r="FX59" s="501"/>
      <c r="FY59" s="501"/>
      <c r="FZ59" s="501"/>
      <c r="GA59" s="501"/>
    </row>
    <row r="60" spans="1:183" s="496" customFormat="1" x14ac:dyDescent="0.3">
      <c r="A60" s="502" t="s">
        <v>50</v>
      </c>
      <c r="B60" s="491" t="s">
        <v>50</v>
      </c>
      <c r="C60" s="492" t="str">
        <f>'[50]11 - FINANCEIRO'!B59</f>
        <v>Parque Linear</v>
      </c>
      <c r="D60" s="504"/>
      <c r="E60" s="491"/>
      <c r="F60" s="494" t="str">
        <f t="shared" si="0"/>
        <v>6.2</v>
      </c>
      <c r="G60" s="495" t="str">
        <f t="shared" si="1"/>
        <v>NULO</v>
      </c>
      <c r="H60" s="495">
        <f>SUM(H61:H74)</f>
        <v>13</v>
      </c>
      <c r="J60" s="501"/>
      <c r="K60" s="501"/>
      <c r="L60" s="501"/>
      <c r="M60" s="501"/>
      <c r="N60" s="501"/>
      <c r="O60" s="501"/>
      <c r="P60" s="501"/>
      <c r="Q60" s="501"/>
      <c r="R60" s="501"/>
      <c r="S60" s="501"/>
      <c r="T60" s="501"/>
      <c r="U60" s="501"/>
      <c r="V60" s="501"/>
      <c r="W60" s="501"/>
      <c r="X60" s="501"/>
      <c r="Y60" s="501"/>
      <c r="Z60" s="501"/>
      <c r="AA60" s="501"/>
      <c r="AB60" s="501"/>
      <c r="AC60" s="501"/>
      <c r="AD60" s="501"/>
      <c r="AE60" s="501"/>
      <c r="AF60" s="501"/>
      <c r="AG60" s="501"/>
      <c r="AH60" s="501"/>
      <c r="AI60" s="501"/>
      <c r="AJ60" s="501"/>
      <c r="AK60" s="501"/>
      <c r="AL60" s="501"/>
      <c r="AM60" s="501"/>
      <c r="AN60" s="501"/>
      <c r="AO60" s="501"/>
      <c r="AP60" s="501"/>
      <c r="AQ60" s="501"/>
      <c r="AR60" s="501"/>
      <c r="AS60" s="501"/>
      <c r="AT60" s="501"/>
      <c r="AU60" s="501"/>
      <c r="AV60" s="501"/>
      <c r="AW60" s="501"/>
      <c r="AX60" s="501"/>
      <c r="AY60" s="501"/>
      <c r="AZ60" s="501"/>
      <c r="BA60" s="501"/>
      <c r="BB60" s="501"/>
      <c r="BC60" s="501"/>
      <c r="BD60" s="501"/>
      <c r="BE60" s="501"/>
      <c r="BF60" s="501"/>
      <c r="BG60" s="501"/>
      <c r="BH60" s="501"/>
      <c r="BI60" s="501"/>
      <c r="BJ60" s="501"/>
      <c r="BK60" s="501"/>
      <c r="BL60" s="501"/>
      <c r="BM60" s="501"/>
      <c r="BN60" s="501"/>
      <c r="BO60" s="501"/>
      <c r="BP60" s="501"/>
      <c r="BQ60" s="501"/>
      <c r="BR60" s="501"/>
      <c r="BS60" s="501"/>
      <c r="BT60" s="501"/>
      <c r="BU60" s="501"/>
      <c r="BV60" s="501"/>
      <c r="BW60" s="501"/>
      <c r="BX60" s="501"/>
      <c r="BY60" s="501"/>
      <c r="BZ60" s="501"/>
      <c r="CA60" s="501"/>
      <c r="CB60" s="501"/>
      <c r="CC60" s="501"/>
      <c r="CD60" s="501"/>
      <c r="CE60" s="501"/>
      <c r="CF60" s="501"/>
      <c r="CG60" s="501"/>
      <c r="CH60" s="501"/>
      <c r="CI60" s="501"/>
      <c r="CJ60" s="501"/>
      <c r="CK60" s="501"/>
      <c r="CL60" s="501"/>
      <c r="CM60" s="501"/>
      <c r="CN60" s="501"/>
      <c r="CO60" s="501"/>
      <c r="CP60" s="501"/>
      <c r="CQ60" s="501"/>
      <c r="CR60" s="501"/>
      <c r="CS60" s="501"/>
      <c r="CT60" s="501"/>
      <c r="CU60" s="501"/>
      <c r="CV60" s="501"/>
      <c r="CW60" s="501"/>
      <c r="CX60" s="501"/>
      <c r="CY60" s="501"/>
      <c r="CZ60" s="501"/>
      <c r="DA60" s="501"/>
      <c r="DB60" s="501"/>
      <c r="DC60" s="501"/>
      <c r="DD60" s="501"/>
      <c r="DE60" s="501"/>
      <c r="DF60" s="501"/>
      <c r="DG60" s="501"/>
      <c r="DH60" s="501"/>
      <c r="DI60" s="501"/>
      <c r="DJ60" s="501"/>
      <c r="DK60" s="501"/>
      <c r="DL60" s="501"/>
      <c r="DM60" s="501"/>
      <c r="DN60" s="501"/>
      <c r="DO60" s="501"/>
      <c r="DP60" s="501"/>
      <c r="DQ60" s="501"/>
      <c r="DR60" s="501"/>
      <c r="DS60" s="501"/>
      <c r="DT60" s="501"/>
      <c r="DU60" s="501"/>
      <c r="DV60" s="501"/>
      <c r="DW60" s="501"/>
      <c r="DX60" s="501"/>
      <c r="DY60" s="501"/>
      <c r="DZ60" s="501"/>
      <c r="EA60" s="501"/>
      <c r="EB60" s="501"/>
      <c r="EC60" s="501"/>
      <c r="ED60" s="501"/>
      <c r="EE60" s="501"/>
      <c r="EF60" s="501"/>
      <c r="EG60" s="501"/>
      <c r="EH60" s="501"/>
      <c r="EI60" s="501"/>
      <c r="EJ60" s="501"/>
      <c r="EK60" s="501"/>
      <c r="EL60" s="501"/>
      <c r="EM60" s="501"/>
      <c r="EN60" s="501"/>
      <c r="EO60" s="501"/>
      <c r="EP60" s="501"/>
      <c r="EQ60" s="501"/>
      <c r="ER60" s="501"/>
      <c r="ES60" s="501"/>
      <c r="ET60" s="501"/>
      <c r="EU60" s="501"/>
      <c r="EV60" s="501"/>
      <c r="EW60" s="501"/>
      <c r="EX60" s="501"/>
      <c r="EY60" s="501"/>
      <c r="EZ60" s="501"/>
      <c r="FA60" s="501"/>
      <c r="FB60" s="501"/>
      <c r="FC60" s="501"/>
      <c r="FD60" s="501"/>
      <c r="FE60" s="501"/>
      <c r="FF60" s="501"/>
      <c r="FG60" s="501"/>
      <c r="FH60" s="501"/>
      <c r="FI60" s="501"/>
      <c r="FJ60" s="501"/>
      <c r="FK60" s="501"/>
      <c r="FL60" s="501"/>
      <c r="FM60" s="501"/>
      <c r="FN60" s="501"/>
      <c r="FO60" s="501"/>
      <c r="FP60" s="501"/>
      <c r="FQ60" s="501"/>
      <c r="FR60" s="501"/>
      <c r="FS60" s="501"/>
      <c r="FT60" s="501"/>
      <c r="FU60" s="501"/>
      <c r="FV60" s="501"/>
      <c r="FW60" s="501"/>
      <c r="FX60" s="501"/>
      <c r="FY60" s="501"/>
      <c r="FZ60" s="501"/>
      <c r="GA60" s="501"/>
    </row>
    <row r="61" spans="1:183" s="496" customFormat="1" ht="25.5" hidden="1" x14ac:dyDescent="0.3">
      <c r="A61" s="502" t="s">
        <v>100</v>
      </c>
      <c r="B61" s="498">
        <f>VLOOKUP(A61,'11 - FINANCEIRO'!A:M,2,FALSE)</f>
        <v>210301</v>
      </c>
      <c r="C61" s="505" t="str">
        <f>VLOOKUP(A61,'11 - FINANCEIRO'!A:M,3,FALSE)</f>
        <v>Guarda corpo de tubo de ferro galvanizado, diâm. 3" e 2", h=0.8 m inclusive pintura a óleo ou esmalte</v>
      </c>
      <c r="D61" s="500">
        <f>VLOOKUP(A61,'11 - FINANCEIRO'!A:M,10,FALSE)</f>
        <v>0</v>
      </c>
      <c r="E61" s="498" t="str">
        <f>VLOOKUP(A61,'11 - FINANCEIRO'!A:M,4,FALSE)</f>
        <v>M</v>
      </c>
      <c r="F61" s="494" t="str">
        <f t="shared" si="0"/>
        <v>6.2.1</v>
      </c>
      <c r="G61" s="495" t="str">
        <f t="shared" si="1"/>
        <v>NULO</v>
      </c>
      <c r="H61" s="495">
        <f t="shared" si="2"/>
        <v>0</v>
      </c>
      <c r="J61" s="501"/>
      <c r="K61" s="501"/>
      <c r="L61" s="501"/>
      <c r="M61" s="501"/>
      <c r="N61" s="501"/>
      <c r="O61" s="501"/>
      <c r="P61" s="501"/>
      <c r="Q61" s="501"/>
      <c r="R61" s="501"/>
      <c r="S61" s="501"/>
      <c r="T61" s="501"/>
      <c r="U61" s="501"/>
      <c r="V61" s="501"/>
      <c r="W61" s="501"/>
      <c r="X61" s="501"/>
      <c r="Y61" s="501"/>
      <c r="Z61" s="501"/>
      <c r="AA61" s="501"/>
      <c r="AB61" s="501"/>
      <c r="AC61" s="501"/>
      <c r="AD61" s="501"/>
      <c r="AE61" s="501"/>
      <c r="AF61" s="501"/>
      <c r="AG61" s="501"/>
      <c r="AH61" s="501"/>
      <c r="AI61" s="501"/>
      <c r="AJ61" s="501"/>
      <c r="AK61" s="501"/>
      <c r="AL61" s="501"/>
      <c r="AM61" s="501"/>
      <c r="AN61" s="501"/>
      <c r="AO61" s="501"/>
      <c r="AP61" s="501"/>
      <c r="AQ61" s="501"/>
      <c r="AR61" s="501"/>
      <c r="AS61" s="501"/>
      <c r="AT61" s="501"/>
      <c r="AU61" s="501"/>
      <c r="AV61" s="501"/>
      <c r="AW61" s="501"/>
      <c r="AX61" s="501"/>
      <c r="AY61" s="501"/>
      <c r="AZ61" s="501"/>
      <c r="BA61" s="501"/>
      <c r="BB61" s="501"/>
      <c r="BC61" s="501"/>
      <c r="BD61" s="501"/>
      <c r="BE61" s="501"/>
      <c r="BF61" s="501"/>
      <c r="BG61" s="501"/>
      <c r="BH61" s="501"/>
      <c r="BI61" s="501"/>
      <c r="BJ61" s="501"/>
      <c r="BK61" s="501"/>
      <c r="BL61" s="501"/>
      <c r="BM61" s="501"/>
      <c r="BN61" s="501"/>
      <c r="BO61" s="501"/>
      <c r="BP61" s="501"/>
      <c r="BQ61" s="501"/>
      <c r="BR61" s="501"/>
      <c r="BS61" s="501"/>
      <c r="BT61" s="501"/>
      <c r="BU61" s="501"/>
      <c r="BV61" s="501"/>
      <c r="BW61" s="501"/>
      <c r="BX61" s="501"/>
      <c r="BY61" s="501"/>
      <c r="BZ61" s="501"/>
      <c r="CA61" s="501"/>
      <c r="CB61" s="501"/>
      <c r="CC61" s="501"/>
      <c r="CD61" s="501"/>
      <c r="CE61" s="501"/>
      <c r="CF61" s="501"/>
      <c r="CG61" s="501"/>
      <c r="CH61" s="501"/>
      <c r="CI61" s="501"/>
      <c r="CJ61" s="501"/>
      <c r="CK61" s="501"/>
      <c r="CL61" s="501"/>
      <c r="CM61" s="501"/>
      <c r="CN61" s="501"/>
      <c r="CO61" s="501"/>
      <c r="CP61" s="501"/>
      <c r="CQ61" s="501"/>
      <c r="CR61" s="501"/>
      <c r="CS61" s="501"/>
      <c r="CT61" s="501"/>
      <c r="CU61" s="501"/>
      <c r="CV61" s="501"/>
      <c r="CW61" s="501"/>
      <c r="CX61" s="501"/>
      <c r="CY61" s="501"/>
      <c r="CZ61" s="501"/>
      <c r="DA61" s="501"/>
      <c r="DB61" s="501"/>
      <c r="DC61" s="501"/>
      <c r="DD61" s="501"/>
      <c r="DE61" s="501"/>
      <c r="DF61" s="501"/>
      <c r="DG61" s="501"/>
      <c r="DH61" s="501"/>
      <c r="DI61" s="501"/>
      <c r="DJ61" s="501"/>
      <c r="DK61" s="501"/>
      <c r="DL61" s="501"/>
      <c r="DM61" s="501"/>
      <c r="DN61" s="501"/>
      <c r="DO61" s="501"/>
      <c r="DP61" s="501"/>
      <c r="DQ61" s="501"/>
      <c r="DR61" s="501"/>
      <c r="DS61" s="501"/>
      <c r="DT61" s="501"/>
      <c r="DU61" s="501"/>
      <c r="DV61" s="501"/>
      <c r="DW61" s="501"/>
      <c r="DX61" s="501"/>
      <c r="DY61" s="501"/>
      <c r="DZ61" s="501"/>
      <c r="EA61" s="501"/>
      <c r="EB61" s="501"/>
      <c r="EC61" s="501"/>
      <c r="ED61" s="501"/>
      <c r="EE61" s="501"/>
      <c r="EF61" s="501"/>
      <c r="EG61" s="501"/>
      <c r="EH61" s="501"/>
      <c r="EI61" s="501"/>
      <c r="EJ61" s="501"/>
      <c r="EK61" s="501"/>
      <c r="EL61" s="501"/>
      <c r="EM61" s="501"/>
      <c r="EN61" s="501"/>
      <c r="EO61" s="501"/>
      <c r="EP61" s="501"/>
      <c r="EQ61" s="501"/>
      <c r="ER61" s="501"/>
      <c r="ES61" s="501"/>
      <c r="ET61" s="501"/>
      <c r="EU61" s="501"/>
      <c r="EV61" s="501"/>
      <c r="EW61" s="501"/>
      <c r="EX61" s="501"/>
      <c r="EY61" s="501"/>
      <c r="EZ61" s="501"/>
      <c r="FA61" s="501"/>
      <c r="FB61" s="501"/>
      <c r="FC61" s="501"/>
      <c r="FD61" s="501"/>
      <c r="FE61" s="501"/>
      <c r="FF61" s="501"/>
      <c r="FG61" s="501"/>
      <c r="FH61" s="501"/>
      <c r="FI61" s="501"/>
      <c r="FJ61" s="501"/>
      <c r="FK61" s="501"/>
      <c r="FL61" s="501"/>
      <c r="FM61" s="501"/>
      <c r="FN61" s="501"/>
      <c r="FO61" s="501"/>
      <c r="FP61" s="501"/>
      <c r="FQ61" s="501"/>
      <c r="FR61" s="501"/>
      <c r="FS61" s="501"/>
      <c r="FT61" s="501"/>
      <c r="FU61" s="501"/>
      <c r="FV61" s="501"/>
      <c r="FW61" s="501"/>
      <c r="FX61" s="501"/>
      <c r="FY61" s="501"/>
      <c r="FZ61" s="501"/>
      <c r="GA61" s="501"/>
    </row>
    <row r="62" spans="1:183" s="496" customFormat="1" ht="25.5" hidden="1" x14ac:dyDescent="0.3">
      <c r="A62" s="502" t="s">
        <v>101</v>
      </c>
      <c r="B62" s="498">
        <f>VLOOKUP(A62,'11 - FINANCEIRO'!A:M,2,FALSE)</f>
        <v>200563</v>
      </c>
      <c r="C62" s="505" t="str">
        <f>VLOOKUP(A62,'11 - FINANCEIRO'!A:M,3,FALSE)</f>
        <v>Banco de concreto armado aparente com apoios de alvenaria assentada com argamassa de cimento, cal e areia, largura de 0,50m e espessura de 0,05m</v>
      </c>
      <c r="D62" s="500">
        <f>VLOOKUP(A62,'11 - FINANCEIRO'!A:M,10,FALSE)</f>
        <v>0</v>
      </c>
      <c r="E62" s="498" t="str">
        <f>VLOOKUP(A62,'11 - FINANCEIRO'!A:M,4,FALSE)</f>
        <v>m</v>
      </c>
      <c r="F62" s="494" t="str">
        <f t="shared" si="0"/>
        <v>6.2.2</v>
      </c>
      <c r="G62" s="495" t="str">
        <f t="shared" si="1"/>
        <v>NULO</v>
      </c>
      <c r="H62" s="495">
        <f t="shared" si="2"/>
        <v>0</v>
      </c>
      <c r="J62" s="501"/>
      <c r="K62" s="501"/>
      <c r="L62" s="501"/>
      <c r="M62" s="501"/>
      <c r="N62" s="501"/>
      <c r="O62" s="501"/>
      <c r="P62" s="501"/>
      <c r="Q62" s="501"/>
      <c r="R62" s="501"/>
      <c r="S62" s="501"/>
      <c r="T62" s="501"/>
      <c r="U62" s="501"/>
      <c r="V62" s="501"/>
      <c r="W62" s="501"/>
      <c r="X62" s="501"/>
      <c r="Y62" s="501"/>
      <c r="Z62" s="501"/>
      <c r="AA62" s="501"/>
      <c r="AB62" s="501"/>
      <c r="AC62" s="501"/>
      <c r="AD62" s="501"/>
      <c r="AE62" s="501"/>
      <c r="AF62" s="501"/>
      <c r="AG62" s="501"/>
      <c r="AH62" s="501"/>
      <c r="AI62" s="501"/>
      <c r="AJ62" s="501"/>
      <c r="AK62" s="501"/>
      <c r="AL62" s="501"/>
      <c r="AM62" s="501"/>
      <c r="AN62" s="501"/>
      <c r="AO62" s="501"/>
      <c r="AP62" s="501"/>
      <c r="AQ62" s="501"/>
      <c r="AR62" s="501"/>
      <c r="AS62" s="501"/>
      <c r="AT62" s="501"/>
      <c r="AU62" s="501"/>
      <c r="AV62" s="501"/>
      <c r="AW62" s="501"/>
      <c r="AX62" s="501"/>
      <c r="AY62" s="501"/>
      <c r="AZ62" s="501"/>
      <c r="BA62" s="501"/>
      <c r="BB62" s="501"/>
      <c r="BC62" s="501"/>
      <c r="BD62" s="501"/>
      <c r="BE62" s="501"/>
      <c r="BF62" s="501"/>
      <c r="BG62" s="501"/>
      <c r="BH62" s="501"/>
      <c r="BI62" s="501"/>
      <c r="BJ62" s="501"/>
      <c r="BK62" s="501"/>
      <c r="BL62" s="501"/>
      <c r="BM62" s="501"/>
      <c r="BN62" s="501"/>
      <c r="BO62" s="501"/>
      <c r="BP62" s="501"/>
      <c r="BQ62" s="501"/>
      <c r="BR62" s="501"/>
      <c r="BS62" s="501"/>
      <c r="BT62" s="501"/>
      <c r="BU62" s="501"/>
      <c r="BV62" s="501"/>
      <c r="BW62" s="501"/>
      <c r="BX62" s="501"/>
      <c r="BY62" s="501"/>
      <c r="BZ62" s="501"/>
      <c r="CA62" s="501"/>
      <c r="CB62" s="501"/>
      <c r="CC62" s="501"/>
      <c r="CD62" s="501"/>
      <c r="CE62" s="501"/>
      <c r="CF62" s="501"/>
      <c r="CG62" s="501"/>
      <c r="CH62" s="501"/>
      <c r="CI62" s="501"/>
      <c r="CJ62" s="501"/>
      <c r="CK62" s="501"/>
      <c r="CL62" s="501"/>
      <c r="CM62" s="501"/>
      <c r="CN62" s="501"/>
      <c r="CO62" s="501"/>
      <c r="CP62" s="501"/>
      <c r="CQ62" s="501"/>
      <c r="CR62" s="501"/>
      <c r="CS62" s="501"/>
      <c r="CT62" s="501"/>
      <c r="CU62" s="501"/>
      <c r="CV62" s="501"/>
      <c r="CW62" s="501"/>
      <c r="CX62" s="501"/>
      <c r="CY62" s="501"/>
      <c r="CZ62" s="501"/>
      <c r="DA62" s="501"/>
      <c r="DB62" s="501"/>
      <c r="DC62" s="501"/>
      <c r="DD62" s="501"/>
      <c r="DE62" s="501"/>
      <c r="DF62" s="501"/>
      <c r="DG62" s="501"/>
      <c r="DH62" s="501"/>
      <c r="DI62" s="501"/>
      <c r="DJ62" s="501"/>
      <c r="DK62" s="501"/>
      <c r="DL62" s="501"/>
      <c r="DM62" s="501"/>
      <c r="DN62" s="501"/>
      <c r="DO62" s="501"/>
      <c r="DP62" s="501"/>
      <c r="DQ62" s="501"/>
      <c r="DR62" s="501"/>
      <c r="DS62" s="501"/>
      <c r="DT62" s="501"/>
      <c r="DU62" s="501"/>
      <c r="DV62" s="501"/>
      <c r="DW62" s="501"/>
      <c r="DX62" s="501"/>
      <c r="DY62" s="501"/>
      <c r="DZ62" s="501"/>
      <c r="EA62" s="501"/>
      <c r="EB62" s="501"/>
      <c r="EC62" s="501"/>
      <c r="ED62" s="501"/>
      <c r="EE62" s="501"/>
      <c r="EF62" s="501"/>
      <c r="EG62" s="501"/>
      <c r="EH62" s="501"/>
      <c r="EI62" s="501"/>
      <c r="EJ62" s="501"/>
      <c r="EK62" s="501"/>
      <c r="EL62" s="501"/>
      <c r="EM62" s="501"/>
      <c r="EN62" s="501"/>
      <c r="EO62" s="501"/>
      <c r="EP62" s="501"/>
      <c r="EQ62" s="501"/>
      <c r="ER62" s="501"/>
      <c r="ES62" s="501"/>
      <c r="ET62" s="501"/>
      <c r="EU62" s="501"/>
      <c r="EV62" s="501"/>
      <c r="EW62" s="501"/>
      <c r="EX62" s="501"/>
      <c r="EY62" s="501"/>
      <c r="EZ62" s="501"/>
      <c r="FA62" s="501"/>
      <c r="FB62" s="501"/>
      <c r="FC62" s="501"/>
      <c r="FD62" s="501"/>
      <c r="FE62" s="501"/>
      <c r="FF62" s="501"/>
      <c r="FG62" s="501"/>
      <c r="FH62" s="501"/>
      <c r="FI62" s="501"/>
      <c r="FJ62" s="501"/>
      <c r="FK62" s="501"/>
      <c r="FL62" s="501"/>
      <c r="FM62" s="501"/>
      <c r="FN62" s="501"/>
      <c r="FO62" s="501"/>
      <c r="FP62" s="501"/>
      <c r="FQ62" s="501"/>
      <c r="FR62" s="501"/>
      <c r="FS62" s="501"/>
      <c r="FT62" s="501"/>
      <c r="FU62" s="501"/>
      <c r="FV62" s="501"/>
      <c r="FW62" s="501"/>
      <c r="FX62" s="501"/>
      <c r="FY62" s="501"/>
      <c r="FZ62" s="501"/>
      <c r="GA62" s="501"/>
    </row>
    <row r="63" spans="1:183" s="496" customFormat="1" ht="38.25" hidden="1" x14ac:dyDescent="0.3">
      <c r="A63" s="502" t="s">
        <v>102</v>
      </c>
      <c r="B63" s="498">
        <f>VLOOKUP(A63,'11 - FINANCEIRO'!A:M,2,FALSE)</f>
        <v>103307</v>
      </c>
      <c r="C63" s="505" t="str">
        <f>VLOOKUP(A63,'11 - FINANCEIRO'!A:M,3,FALSE)</f>
        <v>INSTALAÇÃO DE LIXEIRA METÁLICA DUPLA, CAPACIDADE DE 60 L, EM TUBO DE AÇO CARBONO E CESTOS EM CHAPA DE AÇO COM PINTURA ELETROSTÁTICA, SOBRE PISO DE CONCRETO EXISTENTE. AF_11/2021</v>
      </c>
      <c r="D63" s="500">
        <f>VLOOKUP(A63,'11 - FINANCEIRO'!A:M,10,FALSE)</f>
        <v>0</v>
      </c>
      <c r="E63" s="498" t="str">
        <f>VLOOKUP(A63,'11 - FINANCEIRO'!A:M,4,FALSE)</f>
        <v>UN</v>
      </c>
      <c r="F63" s="494" t="str">
        <f t="shared" si="0"/>
        <v>6.2.3</v>
      </c>
      <c r="G63" s="495" t="str">
        <f t="shared" si="1"/>
        <v>NULO</v>
      </c>
      <c r="H63" s="495">
        <f t="shared" si="2"/>
        <v>0</v>
      </c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1"/>
      <c r="AA63" s="501"/>
      <c r="AB63" s="501"/>
      <c r="AC63" s="501"/>
      <c r="AD63" s="501"/>
      <c r="AE63" s="501"/>
      <c r="AF63" s="501"/>
      <c r="AG63" s="501"/>
      <c r="AH63" s="501"/>
      <c r="AI63" s="501"/>
      <c r="AJ63" s="501"/>
      <c r="AK63" s="501"/>
      <c r="AL63" s="501"/>
      <c r="AM63" s="501"/>
      <c r="AN63" s="501"/>
      <c r="AO63" s="501"/>
      <c r="AP63" s="501"/>
      <c r="AQ63" s="501"/>
      <c r="AR63" s="501"/>
      <c r="AS63" s="501"/>
      <c r="AT63" s="501"/>
      <c r="AU63" s="501"/>
      <c r="AV63" s="501"/>
      <c r="AW63" s="501"/>
      <c r="AX63" s="501"/>
      <c r="AY63" s="501"/>
      <c r="AZ63" s="501"/>
      <c r="BA63" s="501"/>
      <c r="BB63" s="501"/>
      <c r="BC63" s="501"/>
      <c r="BD63" s="501"/>
      <c r="BE63" s="501"/>
      <c r="BF63" s="501"/>
      <c r="BG63" s="501"/>
      <c r="BH63" s="501"/>
      <c r="BI63" s="501"/>
      <c r="BJ63" s="501"/>
      <c r="BK63" s="501"/>
      <c r="BL63" s="501"/>
      <c r="BM63" s="501"/>
      <c r="BN63" s="501"/>
      <c r="BO63" s="501"/>
      <c r="BP63" s="501"/>
      <c r="BQ63" s="501"/>
      <c r="BR63" s="501"/>
      <c r="BS63" s="501"/>
      <c r="BT63" s="501"/>
      <c r="BU63" s="501"/>
      <c r="BV63" s="501"/>
      <c r="BW63" s="501"/>
      <c r="BX63" s="501"/>
      <c r="BY63" s="501"/>
      <c r="BZ63" s="501"/>
      <c r="CA63" s="501"/>
      <c r="CB63" s="501"/>
      <c r="CC63" s="501"/>
      <c r="CD63" s="501"/>
      <c r="CE63" s="501"/>
      <c r="CF63" s="501"/>
      <c r="CG63" s="501"/>
      <c r="CH63" s="501"/>
      <c r="CI63" s="501"/>
      <c r="CJ63" s="501"/>
      <c r="CK63" s="501"/>
      <c r="CL63" s="501"/>
      <c r="CM63" s="501"/>
      <c r="CN63" s="501"/>
      <c r="CO63" s="501"/>
      <c r="CP63" s="501"/>
      <c r="CQ63" s="501"/>
      <c r="CR63" s="501"/>
      <c r="CS63" s="501"/>
      <c r="CT63" s="501"/>
      <c r="CU63" s="501"/>
      <c r="CV63" s="501"/>
      <c r="CW63" s="501"/>
      <c r="CX63" s="501"/>
      <c r="CY63" s="501"/>
      <c r="CZ63" s="501"/>
      <c r="DA63" s="501"/>
      <c r="DB63" s="501"/>
      <c r="DC63" s="501"/>
      <c r="DD63" s="501"/>
      <c r="DE63" s="501"/>
      <c r="DF63" s="501"/>
      <c r="DG63" s="501"/>
      <c r="DH63" s="501"/>
      <c r="DI63" s="501"/>
      <c r="DJ63" s="501"/>
      <c r="DK63" s="501"/>
      <c r="DL63" s="501"/>
      <c r="DM63" s="501"/>
      <c r="DN63" s="501"/>
      <c r="DO63" s="501"/>
      <c r="DP63" s="501"/>
      <c r="DQ63" s="501"/>
      <c r="DR63" s="501"/>
      <c r="DS63" s="501"/>
      <c r="DT63" s="501"/>
      <c r="DU63" s="501"/>
      <c r="DV63" s="501"/>
      <c r="DW63" s="501"/>
      <c r="DX63" s="501"/>
      <c r="DY63" s="501"/>
      <c r="DZ63" s="501"/>
      <c r="EA63" s="501"/>
      <c r="EB63" s="501"/>
      <c r="EC63" s="501"/>
      <c r="ED63" s="501"/>
      <c r="EE63" s="501"/>
      <c r="EF63" s="501"/>
      <c r="EG63" s="501"/>
      <c r="EH63" s="501"/>
      <c r="EI63" s="501"/>
      <c r="EJ63" s="501"/>
      <c r="EK63" s="501"/>
      <c r="EL63" s="501"/>
      <c r="EM63" s="501"/>
      <c r="EN63" s="501"/>
      <c r="EO63" s="501"/>
      <c r="EP63" s="501"/>
      <c r="EQ63" s="501"/>
      <c r="ER63" s="501"/>
      <c r="ES63" s="501"/>
      <c r="ET63" s="501"/>
      <c r="EU63" s="501"/>
      <c r="EV63" s="501"/>
      <c r="EW63" s="501"/>
      <c r="EX63" s="501"/>
      <c r="EY63" s="501"/>
      <c r="EZ63" s="501"/>
      <c r="FA63" s="501"/>
      <c r="FB63" s="501"/>
      <c r="FC63" s="501"/>
      <c r="FD63" s="501"/>
      <c r="FE63" s="501"/>
      <c r="FF63" s="501"/>
      <c r="FG63" s="501"/>
      <c r="FH63" s="501"/>
      <c r="FI63" s="501"/>
      <c r="FJ63" s="501"/>
      <c r="FK63" s="501"/>
      <c r="FL63" s="501"/>
      <c r="FM63" s="501"/>
      <c r="FN63" s="501"/>
      <c r="FO63" s="501"/>
      <c r="FP63" s="501"/>
      <c r="FQ63" s="501"/>
      <c r="FR63" s="501"/>
      <c r="FS63" s="501"/>
      <c r="FT63" s="501"/>
      <c r="FU63" s="501"/>
      <c r="FV63" s="501"/>
      <c r="FW63" s="501"/>
      <c r="FX63" s="501"/>
      <c r="FY63" s="501"/>
      <c r="FZ63" s="501"/>
      <c r="GA63" s="501"/>
    </row>
    <row r="64" spans="1:183" s="496" customFormat="1" ht="25.5" hidden="1" x14ac:dyDescent="0.3">
      <c r="A64" s="502" t="s">
        <v>103</v>
      </c>
      <c r="B64" s="498" t="str">
        <f>VLOOKUP(A64,'11 - FINANCEIRO'!A:M,2,FALSE)</f>
        <v>COMP. ELETRICO</v>
      </c>
      <c r="C64" s="505" t="str">
        <f>VLOOKUP(A64,'11 - FINANCEIRO'!A:M,3,FALSE)</f>
        <v>Padrão de entrada de energia elétrica, trifásico, entrada aérea, a 4 fios, carga instalada de 57001 até 75000W, instalada em poste.</v>
      </c>
      <c r="D64" s="500">
        <f>VLOOKUP(A64,'11 - FINANCEIRO'!A:M,10,FALSE)</f>
        <v>0</v>
      </c>
      <c r="E64" s="498" t="str">
        <f>VLOOKUP(A64,'11 - FINANCEIRO'!A:M,4,FALSE)</f>
        <v>UNID.</v>
      </c>
      <c r="F64" s="494" t="str">
        <f t="shared" si="0"/>
        <v>6.2.4</v>
      </c>
      <c r="G64" s="495" t="str">
        <f t="shared" si="1"/>
        <v>NULO</v>
      </c>
      <c r="H64" s="495">
        <f t="shared" si="2"/>
        <v>0</v>
      </c>
      <c r="J64" s="501"/>
      <c r="K64" s="501"/>
      <c r="L64" s="501"/>
      <c r="M64" s="501"/>
      <c r="N64" s="501"/>
      <c r="O64" s="501"/>
      <c r="P64" s="501"/>
      <c r="Q64" s="501"/>
      <c r="R64" s="501"/>
      <c r="S64" s="501"/>
      <c r="T64" s="501"/>
      <c r="U64" s="501"/>
      <c r="V64" s="501"/>
      <c r="W64" s="501"/>
      <c r="X64" s="501"/>
      <c r="Y64" s="501"/>
      <c r="Z64" s="501"/>
      <c r="AA64" s="501"/>
      <c r="AB64" s="501"/>
      <c r="AC64" s="501"/>
      <c r="AD64" s="501"/>
      <c r="AE64" s="501"/>
      <c r="AF64" s="501"/>
      <c r="AG64" s="501"/>
      <c r="AH64" s="501"/>
      <c r="AI64" s="501"/>
      <c r="AJ64" s="501"/>
      <c r="AK64" s="501"/>
      <c r="AL64" s="501"/>
      <c r="AM64" s="501"/>
      <c r="AN64" s="501"/>
      <c r="AO64" s="501"/>
      <c r="AP64" s="501"/>
      <c r="AQ64" s="501"/>
      <c r="AR64" s="501"/>
      <c r="AS64" s="501"/>
      <c r="AT64" s="501"/>
      <c r="AU64" s="501"/>
      <c r="AV64" s="501"/>
      <c r="AW64" s="501"/>
      <c r="AX64" s="501"/>
      <c r="AY64" s="501"/>
      <c r="AZ64" s="501"/>
      <c r="BA64" s="501"/>
      <c r="BB64" s="501"/>
      <c r="BC64" s="501"/>
      <c r="BD64" s="501"/>
      <c r="BE64" s="501"/>
      <c r="BF64" s="501"/>
      <c r="BG64" s="501"/>
      <c r="BH64" s="501"/>
      <c r="BI64" s="501"/>
      <c r="BJ64" s="501"/>
      <c r="BK64" s="501"/>
      <c r="BL64" s="501"/>
      <c r="BM64" s="501"/>
      <c r="BN64" s="501"/>
      <c r="BO64" s="501"/>
      <c r="BP64" s="501"/>
      <c r="BQ64" s="501"/>
      <c r="BR64" s="501"/>
      <c r="BS64" s="501"/>
      <c r="BT64" s="501"/>
      <c r="BU64" s="501"/>
      <c r="BV64" s="501"/>
      <c r="BW64" s="501"/>
      <c r="BX64" s="501"/>
      <c r="BY64" s="501"/>
      <c r="BZ64" s="501"/>
      <c r="CA64" s="501"/>
      <c r="CB64" s="501"/>
      <c r="CC64" s="501"/>
      <c r="CD64" s="501"/>
      <c r="CE64" s="501"/>
      <c r="CF64" s="501"/>
      <c r="CG64" s="501"/>
      <c r="CH64" s="501"/>
      <c r="CI64" s="501"/>
      <c r="CJ64" s="501"/>
      <c r="CK64" s="501"/>
      <c r="CL64" s="501"/>
      <c r="CM64" s="501"/>
      <c r="CN64" s="501"/>
      <c r="CO64" s="501"/>
      <c r="CP64" s="501"/>
      <c r="CQ64" s="501"/>
      <c r="CR64" s="501"/>
      <c r="CS64" s="501"/>
      <c r="CT64" s="501"/>
      <c r="CU64" s="501"/>
      <c r="CV64" s="501"/>
      <c r="CW64" s="501"/>
      <c r="CX64" s="501"/>
      <c r="CY64" s="501"/>
      <c r="CZ64" s="501"/>
      <c r="DA64" s="501"/>
      <c r="DB64" s="501"/>
      <c r="DC64" s="501"/>
      <c r="DD64" s="501"/>
      <c r="DE64" s="501"/>
      <c r="DF64" s="501"/>
      <c r="DG64" s="501"/>
      <c r="DH64" s="501"/>
      <c r="DI64" s="501"/>
      <c r="DJ64" s="501"/>
      <c r="DK64" s="501"/>
      <c r="DL64" s="501"/>
      <c r="DM64" s="501"/>
      <c r="DN64" s="501"/>
      <c r="DO64" s="501"/>
      <c r="DP64" s="501"/>
      <c r="DQ64" s="501"/>
      <c r="DR64" s="501"/>
      <c r="DS64" s="501"/>
      <c r="DT64" s="501"/>
      <c r="DU64" s="501"/>
      <c r="DV64" s="501"/>
      <c r="DW64" s="501"/>
      <c r="DX64" s="501"/>
      <c r="DY64" s="501"/>
      <c r="DZ64" s="501"/>
      <c r="EA64" s="501"/>
      <c r="EB64" s="501"/>
      <c r="EC64" s="501"/>
      <c r="ED64" s="501"/>
      <c r="EE64" s="501"/>
      <c r="EF64" s="501"/>
      <c r="EG64" s="501"/>
      <c r="EH64" s="501"/>
      <c r="EI64" s="501"/>
      <c r="EJ64" s="501"/>
      <c r="EK64" s="501"/>
      <c r="EL64" s="501"/>
      <c r="EM64" s="501"/>
      <c r="EN64" s="501"/>
      <c r="EO64" s="501"/>
      <c r="EP64" s="501"/>
      <c r="EQ64" s="501"/>
      <c r="ER64" s="501"/>
      <c r="ES64" s="501"/>
      <c r="ET64" s="501"/>
      <c r="EU64" s="501"/>
      <c r="EV64" s="501"/>
      <c r="EW64" s="501"/>
      <c r="EX64" s="501"/>
      <c r="EY64" s="501"/>
      <c r="EZ64" s="501"/>
      <c r="FA64" s="501"/>
      <c r="FB64" s="501"/>
      <c r="FC64" s="501"/>
      <c r="FD64" s="501"/>
      <c r="FE64" s="501"/>
      <c r="FF64" s="501"/>
      <c r="FG64" s="501"/>
      <c r="FH64" s="501"/>
      <c r="FI64" s="501"/>
      <c r="FJ64" s="501"/>
      <c r="FK64" s="501"/>
      <c r="FL64" s="501"/>
      <c r="FM64" s="501"/>
      <c r="FN64" s="501"/>
      <c r="FO64" s="501"/>
      <c r="FP64" s="501"/>
      <c r="FQ64" s="501"/>
      <c r="FR64" s="501"/>
      <c r="FS64" s="501"/>
      <c r="FT64" s="501"/>
      <c r="FU64" s="501"/>
      <c r="FV64" s="501"/>
      <c r="FW64" s="501"/>
      <c r="FX64" s="501"/>
      <c r="FY64" s="501"/>
      <c r="FZ64" s="501"/>
      <c r="GA64" s="501"/>
    </row>
    <row r="65" spans="1:183" s="496" customFormat="1" hidden="1" x14ac:dyDescent="0.3">
      <c r="A65" s="502" t="s">
        <v>104</v>
      </c>
      <c r="B65" s="498">
        <f>VLOOKUP(A65,'11 - FINANCEIRO'!A:M,2,FALSE)</f>
        <v>150307</v>
      </c>
      <c r="C65" s="505" t="str">
        <f>VLOOKUP(A65,'11 - FINANCEIRO'!A:M,3,FALSE)</f>
        <v>Quadro de distribuição de energia, de embutir, com 18 divisões modulares, com barramento</v>
      </c>
      <c r="D65" s="500">
        <f>VLOOKUP(A65,'11 - FINANCEIRO'!A:M,10,FALSE)</f>
        <v>0</v>
      </c>
      <c r="E65" s="498" t="str">
        <f>VLOOKUP(A65,'11 - FINANCEIRO'!A:M,4,FALSE)</f>
        <v>und</v>
      </c>
      <c r="F65" s="494" t="str">
        <f t="shared" si="0"/>
        <v>6.2.5</v>
      </c>
      <c r="G65" s="495" t="str">
        <f t="shared" si="1"/>
        <v>NULO</v>
      </c>
      <c r="H65" s="495">
        <f t="shared" si="2"/>
        <v>0</v>
      </c>
      <c r="J65" s="501"/>
      <c r="K65" s="501"/>
      <c r="L65" s="501"/>
      <c r="M65" s="501"/>
      <c r="N65" s="501"/>
      <c r="O65" s="501"/>
      <c r="P65" s="501"/>
      <c r="Q65" s="501"/>
      <c r="R65" s="501"/>
      <c r="S65" s="501"/>
      <c r="T65" s="501"/>
      <c r="U65" s="501"/>
      <c r="V65" s="501"/>
      <c r="W65" s="501"/>
      <c r="X65" s="501"/>
      <c r="Y65" s="501"/>
      <c r="Z65" s="501"/>
      <c r="AA65" s="501"/>
      <c r="AB65" s="501"/>
      <c r="AC65" s="501"/>
      <c r="AD65" s="501"/>
      <c r="AE65" s="501"/>
      <c r="AF65" s="501"/>
      <c r="AG65" s="501"/>
      <c r="AH65" s="501"/>
      <c r="AI65" s="501"/>
      <c r="AJ65" s="501"/>
      <c r="AK65" s="501"/>
      <c r="AL65" s="501"/>
      <c r="AM65" s="501"/>
      <c r="AN65" s="501"/>
      <c r="AO65" s="501"/>
      <c r="AP65" s="501"/>
      <c r="AQ65" s="501"/>
      <c r="AR65" s="501"/>
      <c r="AS65" s="501"/>
      <c r="AT65" s="501"/>
      <c r="AU65" s="501"/>
      <c r="AV65" s="501"/>
      <c r="AW65" s="501"/>
      <c r="AX65" s="501"/>
      <c r="AY65" s="501"/>
      <c r="AZ65" s="501"/>
      <c r="BA65" s="501"/>
      <c r="BB65" s="501"/>
      <c r="BC65" s="501"/>
      <c r="BD65" s="501"/>
      <c r="BE65" s="501"/>
      <c r="BF65" s="501"/>
      <c r="BG65" s="501"/>
      <c r="BH65" s="501"/>
      <c r="BI65" s="501"/>
      <c r="BJ65" s="501"/>
      <c r="BK65" s="501"/>
      <c r="BL65" s="501"/>
      <c r="BM65" s="501"/>
      <c r="BN65" s="501"/>
      <c r="BO65" s="501"/>
      <c r="BP65" s="501"/>
      <c r="BQ65" s="501"/>
      <c r="BR65" s="501"/>
      <c r="BS65" s="501"/>
      <c r="BT65" s="501"/>
      <c r="BU65" s="501"/>
      <c r="BV65" s="501"/>
      <c r="BW65" s="501"/>
      <c r="BX65" s="501"/>
      <c r="BY65" s="501"/>
      <c r="BZ65" s="501"/>
      <c r="CA65" s="501"/>
      <c r="CB65" s="501"/>
      <c r="CC65" s="501"/>
      <c r="CD65" s="501"/>
      <c r="CE65" s="501"/>
      <c r="CF65" s="501"/>
      <c r="CG65" s="501"/>
      <c r="CH65" s="501"/>
      <c r="CI65" s="501"/>
      <c r="CJ65" s="501"/>
      <c r="CK65" s="501"/>
      <c r="CL65" s="501"/>
      <c r="CM65" s="501"/>
      <c r="CN65" s="501"/>
      <c r="CO65" s="501"/>
      <c r="CP65" s="501"/>
      <c r="CQ65" s="501"/>
      <c r="CR65" s="501"/>
      <c r="CS65" s="501"/>
      <c r="CT65" s="501"/>
      <c r="CU65" s="501"/>
      <c r="CV65" s="501"/>
      <c r="CW65" s="501"/>
      <c r="CX65" s="501"/>
      <c r="CY65" s="501"/>
      <c r="CZ65" s="501"/>
      <c r="DA65" s="501"/>
      <c r="DB65" s="501"/>
      <c r="DC65" s="501"/>
      <c r="DD65" s="501"/>
      <c r="DE65" s="501"/>
      <c r="DF65" s="501"/>
      <c r="DG65" s="501"/>
      <c r="DH65" s="501"/>
      <c r="DI65" s="501"/>
      <c r="DJ65" s="501"/>
      <c r="DK65" s="501"/>
      <c r="DL65" s="501"/>
      <c r="DM65" s="501"/>
      <c r="DN65" s="501"/>
      <c r="DO65" s="501"/>
      <c r="DP65" s="501"/>
      <c r="DQ65" s="501"/>
      <c r="DR65" s="501"/>
      <c r="DS65" s="501"/>
      <c r="DT65" s="501"/>
      <c r="DU65" s="501"/>
      <c r="DV65" s="501"/>
      <c r="DW65" s="501"/>
      <c r="DX65" s="501"/>
      <c r="DY65" s="501"/>
      <c r="DZ65" s="501"/>
      <c r="EA65" s="501"/>
      <c r="EB65" s="501"/>
      <c r="EC65" s="501"/>
      <c r="ED65" s="501"/>
      <c r="EE65" s="501"/>
      <c r="EF65" s="501"/>
      <c r="EG65" s="501"/>
      <c r="EH65" s="501"/>
      <c r="EI65" s="501"/>
      <c r="EJ65" s="501"/>
      <c r="EK65" s="501"/>
      <c r="EL65" s="501"/>
      <c r="EM65" s="501"/>
      <c r="EN65" s="501"/>
      <c r="EO65" s="501"/>
      <c r="EP65" s="501"/>
      <c r="EQ65" s="501"/>
      <c r="ER65" s="501"/>
      <c r="ES65" s="501"/>
      <c r="ET65" s="501"/>
      <c r="EU65" s="501"/>
      <c r="EV65" s="501"/>
      <c r="EW65" s="501"/>
      <c r="EX65" s="501"/>
      <c r="EY65" s="501"/>
      <c r="EZ65" s="501"/>
      <c r="FA65" s="501"/>
      <c r="FB65" s="501"/>
      <c r="FC65" s="501"/>
      <c r="FD65" s="501"/>
      <c r="FE65" s="501"/>
      <c r="FF65" s="501"/>
      <c r="FG65" s="501"/>
      <c r="FH65" s="501"/>
      <c r="FI65" s="501"/>
      <c r="FJ65" s="501"/>
      <c r="FK65" s="501"/>
      <c r="FL65" s="501"/>
      <c r="FM65" s="501"/>
      <c r="FN65" s="501"/>
      <c r="FO65" s="501"/>
      <c r="FP65" s="501"/>
      <c r="FQ65" s="501"/>
      <c r="FR65" s="501"/>
      <c r="FS65" s="501"/>
      <c r="FT65" s="501"/>
      <c r="FU65" s="501"/>
      <c r="FV65" s="501"/>
      <c r="FW65" s="501"/>
      <c r="FX65" s="501"/>
      <c r="FY65" s="501"/>
      <c r="FZ65" s="501"/>
      <c r="GA65" s="501"/>
    </row>
    <row r="66" spans="1:183" s="496" customFormat="1" ht="25.5" hidden="1" x14ac:dyDescent="0.3">
      <c r="A66" s="502" t="s">
        <v>105</v>
      </c>
      <c r="B66" s="498">
        <f>VLOOKUP(A66,'11 - FINANCEIRO'!A:M,2,FALSE)</f>
        <v>93665</v>
      </c>
      <c r="C66" s="505" t="str">
        <f>VLOOKUP(A66,'11 - FINANCEIRO'!A:M,3,FALSE)</f>
        <v>DISJUNTOR BIPOLAR TIPO DIN, CORRENTE NOMINAL DE 40A - FORNECIMENTO E INSTALAÇÃO. AF_10/2020</v>
      </c>
      <c r="D66" s="500">
        <f>VLOOKUP(A66,'11 - FINANCEIRO'!A:M,10,FALSE)</f>
        <v>0</v>
      </c>
      <c r="E66" s="498" t="str">
        <f>VLOOKUP(A66,'11 - FINANCEIRO'!A:M,4,FALSE)</f>
        <v>UN</v>
      </c>
      <c r="F66" s="494" t="str">
        <f t="shared" si="0"/>
        <v>6.2.6</v>
      </c>
      <c r="G66" s="495" t="str">
        <f t="shared" si="1"/>
        <v>NULO</v>
      </c>
      <c r="H66" s="495">
        <f t="shared" si="2"/>
        <v>0</v>
      </c>
      <c r="J66" s="501"/>
      <c r="K66" s="501"/>
      <c r="L66" s="501"/>
      <c r="M66" s="501"/>
      <c r="N66" s="501"/>
      <c r="O66" s="501"/>
      <c r="P66" s="501"/>
      <c r="Q66" s="501"/>
      <c r="R66" s="501"/>
      <c r="S66" s="501"/>
      <c r="T66" s="501"/>
      <c r="U66" s="501"/>
      <c r="V66" s="501"/>
      <c r="W66" s="501"/>
      <c r="X66" s="501"/>
      <c r="Y66" s="501"/>
      <c r="Z66" s="501"/>
      <c r="AA66" s="501"/>
      <c r="AB66" s="501"/>
      <c r="AC66" s="501"/>
      <c r="AD66" s="501"/>
      <c r="AE66" s="501"/>
      <c r="AF66" s="501"/>
      <c r="AG66" s="501"/>
      <c r="AH66" s="501"/>
      <c r="AI66" s="501"/>
      <c r="AJ66" s="501"/>
      <c r="AK66" s="501"/>
      <c r="AL66" s="501"/>
      <c r="AM66" s="501"/>
      <c r="AN66" s="501"/>
      <c r="AO66" s="501"/>
      <c r="AP66" s="501"/>
      <c r="AQ66" s="501"/>
      <c r="AR66" s="501"/>
      <c r="AS66" s="501"/>
      <c r="AT66" s="501"/>
      <c r="AU66" s="501"/>
      <c r="AV66" s="501"/>
      <c r="AW66" s="501"/>
      <c r="AX66" s="501"/>
      <c r="AY66" s="501"/>
      <c r="AZ66" s="501"/>
      <c r="BA66" s="501"/>
      <c r="BB66" s="501"/>
      <c r="BC66" s="501"/>
      <c r="BD66" s="501"/>
      <c r="BE66" s="501"/>
      <c r="BF66" s="501"/>
      <c r="BG66" s="501"/>
      <c r="BH66" s="501"/>
      <c r="BI66" s="501"/>
      <c r="BJ66" s="501"/>
      <c r="BK66" s="501"/>
      <c r="BL66" s="501"/>
      <c r="BM66" s="501"/>
      <c r="BN66" s="501"/>
      <c r="BO66" s="501"/>
      <c r="BP66" s="501"/>
      <c r="BQ66" s="501"/>
      <c r="BR66" s="501"/>
      <c r="BS66" s="501"/>
      <c r="BT66" s="501"/>
      <c r="BU66" s="501"/>
      <c r="BV66" s="501"/>
      <c r="BW66" s="501"/>
      <c r="BX66" s="501"/>
      <c r="BY66" s="501"/>
      <c r="BZ66" s="501"/>
      <c r="CA66" s="501"/>
      <c r="CB66" s="501"/>
      <c r="CC66" s="501"/>
      <c r="CD66" s="501"/>
      <c r="CE66" s="501"/>
      <c r="CF66" s="501"/>
      <c r="CG66" s="501"/>
      <c r="CH66" s="501"/>
      <c r="CI66" s="501"/>
      <c r="CJ66" s="501"/>
      <c r="CK66" s="501"/>
      <c r="CL66" s="501"/>
      <c r="CM66" s="501"/>
      <c r="CN66" s="501"/>
      <c r="CO66" s="501"/>
      <c r="CP66" s="501"/>
      <c r="CQ66" s="501"/>
      <c r="CR66" s="501"/>
      <c r="CS66" s="501"/>
      <c r="CT66" s="501"/>
      <c r="CU66" s="501"/>
      <c r="CV66" s="501"/>
      <c r="CW66" s="501"/>
      <c r="CX66" s="501"/>
      <c r="CY66" s="501"/>
      <c r="CZ66" s="501"/>
      <c r="DA66" s="501"/>
      <c r="DB66" s="501"/>
      <c r="DC66" s="501"/>
      <c r="DD66" s="501"/>
      <c r="DE66" s="501"/>
      <c r="DF66" s="501"/>
      <c r="DG66" s="501"/>
      <c r="DH66" s="501"/>
      <c r="DI66" s="501"/>
      <c r="DJ66" s="501"/>
      <c r="DK66" s="501"/>
      <c r="DL66" s="501"/>
      <c r="DM66" s="501"/>
      <c r="DN66" s="501"/>
      <c r="DO66" s="501"/>
      <c r="DP66" s="501"/>
      <c r="DQ66" s="501"/>
      <c r="DR66" s="501"/>
      <c r="DS66" s="501"/>
      <c r="DT66" s="501"/>
      <c r="DU66" s="501"/>
      <c r="DV66" s="501"/>
      <c r="DW66" s="501"/>
      <c r="DX66" s="501"/>
      <c r="DY66" s="501"/>
      <c r="DZ66" s="501"/>
      <c r="EA66" s="501"/>
      <c r="EB66" s="501"/>
      <c r="EC66" s="501"/>
      <c r="ED66" s="501"/>
      <c r="EE66" s="501"/>
      <c r="EF66" s="501"/>
      <c r="EG66" s="501"/>
      <c r="EH66" s="501"/>
      <c r="EI66" s="501"/>
      <c r="EJ66" s="501"/>
      <c r="EK66" s="501"/>
      <c r="EL66" s="501"/>
      <c r="EM66" s="501"/>
      <c r="EN66" s="501"/>
      <c r="EO66" s="501"/>
      <c r="EP66" s="501"/>
      <c r="EQ66" s="501"/>
      <c r="ER66" s="501"/>
      <c r="ES66" s="501"/>
      <c r="ET66" s="501"/>
      <c r="EU66" s="501"/>
      <c r="EV66" s="501"/>
      <c r="EW66" s="501"/>
      <c r="EX66" s="501"/>
      <c r="EY66" s="501"/>
      <c r="EZ66" s="501"/>
      <c r="FA66" s="501"/>
      <c r="FB66" s="501"/>
      <c r="FC66" s="501"/>
      <c r="FD66" s="501"/>
      <c r="FE66" s="501"/>
      <c r="FF66" s="501"/>
      <c r="FG66" s="501"/>
      <c r="FH66" s="501"/>
      <c r="FI66" s="501"/>
      <c r="FJ66" s="501"/>
      <c r="FK66" s="501"/>
      <c r="FL66" s="501"/>
      <c r="FM66" s="501"/>
      <c r="FN66" s="501"/>
      <c r="FO66" s="501"/>
      <c r="FP66" s="501"/>
      <c r="FQ66" s="501"/>
      <c r="FR66" s="501"/>
      <c r="FS66" s="501"/>
      <c r="FT66" s="501"/>
      <c r="FU66" s="501"/>
      <c r="FV66" s="501"/>
      <c r="FW66" s="501"/>
      <c r="FX66" s="501"/>
      <c r="FY66" s="501"/>
      <c r="FZ66" s="501"/>
      <c r="GA66" s="501"/>
    </row>
    <row r="67" spans="1:183" s="496" customFormat="1" ht="25.5" hidden="1" x14ac:dyDescent="0.3">
      <c r="A67" s="502" t="s">
        <v>106</v>
      </c>
      <c r="B67" s="498">
        <f>VLOOKUP(A67,'11 - FINANCEIRO'!A:M,2,FALSE)</f>
        <v>91932</v>
      </c>
      <c r="C67" s="505" t="str">
        <f>VLOOKUP(A67,'11 - FINANCEIRO'!A:M,3,FALSE)</f>
        <v>CABO DE COBRE FLEXÍVEL ISOLADO, 10 MM², ANTI-CHAMA 450/750 V, PARA CIRCUITOS TERMINAIS - FORNECIMENTO E INSTALAÇÃO. AF_03/2023</v>
      </c>
      <c r="D67" s="500">
        <f>VLOOKUP(A67,'11 - FINANCEIRO'!A:M,10,FALSE)</f>
        <v>0</v>
      </c>
      <c r="E67" s="498" t="str">
        <f>VLOOKUP(A67,'11 - FINANCEIRO'!A:M,4,FALSE)</f>
        <v>M</v>
      </c>
      <c r="F67" s="494" t="str">
        <f t="shared" si="0"/>
        <v>6.2.7</v>
      </c>
      <c r="G67" s="495" t="str">
        <f t="shared" si="1"/>
        <v>NULO</v>
      </c>
      <c r="H67" s="495">
        <f t="shared" si="2"/>
        <v>0</v>
      </c>
      <c r="J67" s="501"/>
      <c r="K67" s="501"/>
      <c r="L67" s="501"/>
      <c r="M67" s="501"/>
      <c r="N67" s="501"/>
      <c r="O67" s="501"/>
      <c r="P67" s="501"/>
      <c r="Q67" s="501"/>
      <c r="R67" s="501"/>
      <c r="S67" s="501"/>
      <c r="T67" s="501"/>
      <c r="U67" s="501"/>
      <c r="V67" s="501"/>
      <c r="W67" s="501"/>
      <c r="X67" s="501"/>
      <c r="Y67" s="501"/>
      <c r="Z67" s="501"/>
      <c r="AA67" s="501"/>
      <c r="AB67" s="501"/>
      <c r="AC67" s="501"/>
      <c r="AD67" s="501"/>
      <c r="AE67" s="501"/>
      <c r="AF67" s="501"/>
      <c r="AG67" s="501"/>
      <c r="AH67" s="501"/>
      <c r="AI67" s="501"/>
      <c r="AJ67" s="501"/>
      <c r="AK67" s="501"/>
      <c r="AL67" s="501"/>
      <c r="AM67" s="501"/>
      <c r="AN67" s="501"/>
      <c r="AO67" s="501"/>
      <c r="AP67" s="501"/>
      <c r="AQ67" s="501"/>
      <c r="AR67" s="501"/>
      <c r="AS67" s="501"/>
      <c r="AT67" s="501"/>
      <c r="AU67" s="501"/>
      <c r="AV67" s="501"/>
      <c r="AW67" s="501"/>
      <c r="AX67" s="501"/>
      <c r="AY67" s="501"/>
      <c r="AZ67" s="501"/>
      <c r="BA67" s="501"/>
      <c r="BB67" s="501"/>
      <c r="BC67" s="501"/>
      <c r="BD67" s="501"/>
      <c r="BE67" s="501"/>
      <c r="BF67" s="501"/>
      <c r="BG67" s="501"/>
      <c r="BH67" s="501"/>
      <c r="BI67" s="501"/>
      <c r="BJ67" s="501"/>
      <c r="BK67" s="501"/>
      <c r="BL67" s="501"/>
      <c r="BM67" s="501"/>
      <c r="BN67" s="501"/>
      <c r="BO67" s="501"/>
      <c r="BP67" s="501"/>
      <c r="BQ67" s="501"/>
      <c r="BR67" s="501"/>
      <c r="BS67" s="501"/>
      <c r="BT67" s="501"/>
      <c r="BU67" s="501"/>
      <c r="BV67" s="501"/>
      <c r="BW67" s="501"/>
      <c r="BX67" s="501"/>
      <c r="BY67" s="501"/>
      <c r="BZ67" s="501"/>
      <c r="CA67" s="501"/>
      <c r="CB67" s="501"/>
      <c r="CC67" s="501"/>
      <c r="CD67" s="501"/>
      <c r="CE67" s="501"/>
      <c r="CF67" s="501"/>
      <c r="CG67" s="501"/>
      <c r="CH67" s="501"/>
      <c r="CI67" s="501"/>
      <c r="CJ67" s="501"/>
      <c r="CK67" s="501"/>
      <c r="CL67" s="501"/>
      <c r="CM67" s="501"/>
      <c r="CN67" s="501"/>
      <c r="CO67" s="501"/>
      <c r="CP67" s="501"/>
      <c r="CQ67" s="501"/>
      <c r="CR67" s="501"/>
      <c r="CS67" s="501"/>
      <c r="CT67" s="501"/>
      <c r="CU67" s="501"/>
      <c r="CV67" s="501"/>
      <c r="CW67" s="501"/>
      <c r="CX67" s="501"/>
      <c r="CY67" s="501"/>
      <c r="CZ67" s="501"/>
      <c r="DA67" s="501"/>
      <c r="DB67" s="501"/>
      <c r="DC67" s="501"/>
      <c r="DD67" s="501"/>
      <c r="DE67" s="501"/>
      <c r="DF67" s="501"/>
      <c r="DG67" s="501"/>
      <c r="DH67" s="501"/>
      <c r="DI67" s="501"/>
      <c r="DJ67" s="501"/>
      <c r="DK67" s="501"/>
      <c r="DL67" s="501"/>
      <c r="DM67" s="501"/>
      <c r="DN67" s="501"/>
      <c r="DO67" s="501"/>
      <c r="DP67" s="501"/>
      <c r="DQ67" s="501"/>
      <c r="DR67" s="501"/>
      <c r="DS67" s="501"/>
      <c r="DT67" s="501"/>
      <c r="DU67" s="501"/>
      <c r="DV67" s="501"/>
      <c r="DW67" s="501"/>
      <c r="DX67" s="501"/>
      <c r="DY67" s="501"/>
      <c r="DZ67" s="501"/>
      <c r="EA67" s="501"/>
      <c r="EB67" s="501"/>
      <c r="EC67" s="501"/>
      <c r="ED67" s="501"/>
      <c r="EE67" s="501"/>
      <c r="EF67" s="501"/>
      <c r="EG67" s="501"/>
      <c r="EH67" s="501"/>
      <c r="EI67" s="501"/>
      <c r="EJ67" s="501"/>
      <c r="EK67" s="501"/>
      <c r="EL67" s="501"/>
      <c r="EM67" s="501"/>
      <c r="EN67" s="501"/>
      <c r="EO67" s="501"/>
      <c r="EP67" s="501"/>
      <c r="EQ67" s="501"/>
      <c r="ER67" s="501"/>
      <c r="ES67" s="501"/>
      <c r="ET67" s="501"/>
      <c r="EU67" s="501"/>
      <c r="EV67" s="501"/>
      <c r="EW67" s="501"/>
      <c r="EX67" s="501"/>
      <c r="EY67" s="501"/>
      <c r="EZ67" s="501"/>
      <c r="FA67" s="501"/>
      <c r="FB67" s="501"/>
      <c r="FC67" s="501"/>
      <c r="FD67" s="501"/>
      <c r="FE67" s="501"/>
      <c r="FF67" s="501"/>
      <c r="FG67" s="501"/>
      <c r="FH67" s="501"/>
      <c r="FI67" s="501"/>
      <c r="FJ67" s="501"/>
      <c r="FK67" s="501"/>
      <c r="FL67" s="501"/>
      <c r="FM67" s="501"/>
      <c r="FN67" s="501"/>
      <c r="FO67" s="501"/>
      <c r="FP67" s="501"/>
      <c r="FQ67" s="501"/>
      <c r="FR67" s="501"/>
      <c r="FS67" s="501"/>
      <c r="FT67" s="501"/>
      <c r="FU67" s="501"/>
      <c r="FV67" s="501"/>
      <c r="FW67" s="501"/>
      <c r="FX67" s="501"/>
      <c r="FY67" s="501"/>
      <c r="FZ67" s="501"/>
      <c r="GA67" s="501"/>
    </row>
    <row r="68" spans="1:183" s="496" customFormat="1" ht="25.5" hidden="1" x14ac:dyDescent="0.3">
      <c r="A68" s="502" t="s">
        <v>107</v>
      </c>
      <c r="B68" s="498">
        <f>VLOOKUP(A68,'11 - FINANCEIRO'!A:M,2,FALSE)</f>
        <v>91930</v>
      </c>
      <c r="C68" s="505" t="str">
        <f>VLOOKUP(A68,'11 - FINANCEIRO'!A:M,3,FALSE)</f>
        <v>CABO DE COBRE FLEXÍVEL ISOLADO, 6 MM², ANTI-CHAMA 450/750 V, PARA CIRCUITOS TERMINAIS - FORNECIMENTO E INSTALAÇÃO. AF_03/2023</v>
      </c>
      <c r="D68" s="500">
        <f>VLOOKUP(A68,'11 - FINANCEIRO'!A:M,10,FALSE)</f>
        <v>0</v>
      </c>
      <c r="E68" s="498" t="str">
        <f>VLOOKUP(A68,'11 - FINANCEIRO'!A:M,4,FALSE)</f>
        <v>M</v>
      </c>
      <c r="F68" s="494" t="str">
        <f t="shared" si="0"/>
        <v>6.2.8</v>
      </c>
      <c r="G68" s="495" t="str">
        <f t="shared" si="1"/>
        <v>NULO</v>
      </c>
      <c r="H68" s="495">
        <f t="shared" si="2"/>
        <v>0</v>
      </c>
      <c r="J68" s="501"/>
      <c r="K68" s="501"/>
      <c r="L68" s="501"/>
      <c r="M68" s="501"/>
      <c r="N68" s="501"/>
      <c r="O68" s="501"/>
      <c r="P68" s="501"/>
      <c r="Q68" s="501"/>
      <c r="R68" s="501"/>
      <c r="S68" s="501"/>
      <c r="T68" s="501"/>
      <c r="U68" s="501"/>
      <c r="V68" s="501"/>
      <c r="W68" s="501"/>
      <c r="X68" s="501"/>
      <c r="Y68" s="501"/>
      <c r="Z68" s="501"/>
      <c r="AA68" s="501"/>
      <c r="AB68" s="501"/>
      <c r="AC68" s="501"/>
      <c r="AD68" s="501"/>
      <c r="AE68" s="501"/>
      <c r="AF68" s="501"/>
      <c r="AG68" s="501"/>
      <c r="AH68" s="501"/>
      <c r="AI68" s="501"/>
      <c r="AJ68" s="501"/>
      <c r="AK68" s="501"/>
      <c r="AL68" s="501"/>
      <c r="AM68" s="501"/>
      <c r="AN68" s="501"/>
      <c r="AO68" s="501"/>
      <c r="AP68" s="501"/>
      <c r="AQ68" s="501"/>
      <c r="AR68" s="501"/>
      <c r="AS68" s="501"/>
      <c r="AT68" s="501"/>
      <c r="AU68" s="501"/>
      <c r="AV68" s="501"/>
      <c r="AW68" s="501"/>
      <c r="AX68" s="501"/>
      <c r="AY68" s="501"/>
      <c r="AZ68" s="501"/>
      <c r="BA68" s="501"/>
      <c r="BB68" s="501"/>
      <c r="BC68" s="501"/>
      <c r="BD68" s="501"/>
      <c r="BE68" s="501"/>
      <c r="BF68" s="501"/>
      <c r="BG68" s="501"/>
      <c r="BH68" s="501"/>
      <c r="BI68" s="501"/>
      <c r="BJ68" s="501"/>
      <c r="BK68" s="501"/>
      <c r="BL68" s="501"/>
      <c r="BM68" s="501"/>
      <c r="BN68" s="501"/>
      <c r="BO68" s="501"/>
      <c r="BP68" s="501"/>
      <c r="BQ68" s="501"/>
      <c r="BR68" s="501"/>
      <c r="BS68" s="501"/>
      <c r="BT68" s="501"/>
      <c r="BU68" s="501"/>
      <c r="BV68" s="501"/>
      <c r="BW68" s="501"/>
      <c r="BX68" s="501"/>
      <c r="BY68" s="501"/>
      <c r="BZ68" s="501"/>
      <c r="CA68" s="501"/>
      <c r="CB68" s="501"/>
      <c r="CC68" s="501"/>
      <c r="CD68" s="501"/>
      <c r="CE68" s="501"/>
      <c r="CF68" s="501"/>
      <c r="CG68" s="501"/>
      <c r="CH68" s="501"/>
      <c r="CI68" s="501"/>
      <c r="CJ68" s="501"/>
      <c r="CK68" s="501"/>
      <c r="CL68" s="501"/>
      <c r="CM68" s="501"/>
      <c r="CN68" s="501"/>
      <c r="CO68" s="501"/>
      <c r="CP68" s="501"/>
      <c r="CQ68" s="501"/>
      <c r="CR68" s="501"/>
      <c r="CS68" s="501"/>
      <c r="CT68" s="501"/>
      <c r="CU68" s="501"/>
      <c r="CV68" s="501"/>
      <c r="CW68" s="501"/>
      <c r="CX68" s="501"/>
      <c r="CY68" s="501"/>
      <c r="CZ68" s="501"/>
      <c r="DA68" s="501"/>
      <c r="DB68" s="501"/>
      <c r="DC68" s="501"/>
      <c r="DD68" s="501"/>
      <c r="DE68" s="501"/>
      <c r="DF68" s="501"/>
      <c r="DG68" s="501"/>
      <c r="DH68" s="501"/>
      <c r="DI68" s="501"/>
      <c r="DJ68" s="501"/>
      <c r="DK68" s="501"/>
      <c r="DL68" s="501"/>
      <c r="DM68" s="501"/>
      <c r="DN68" s="501"/>
      <c r="DO68" s="501"/>
      <c r="DP68" s="501"/>
      <c r="DQ68" s="501"/>
      <c r="DR68" s="501"/>
      <c r="DS68" s="501"/>
      <c r="DT68" s="501"/>
      <c r="DU68" s="501"/>
      <c r="DV68" s="501"/>
      <c r="DW68" s="501"/>
      <c r="DX68" s="501"/>
      <c r="DY68" s="501"/>
      <c r="DZ68" s="501"/>
      <c r="EA68" s="501"/>
      <c r="EB68" s="501"/>
      <c r="EC68" s="501"/>
      <c r="ED68" s="501"/>
      <c r="EE68" s="501"/>
      <c r="EF68" s="501"/>
      <c r="EG68" s="501"/>
      <c r="EH68" s="501"/>
      <c r="EI68" s="501"/>
      <c r="EJ68" s="501"/>
      <c r="EK68" s="501"/>
      <c r="EL68" s="501"/>
      <c r="EM68" s="501"/>
      <c r="EN68" s="501"/>
      <c r="EO68" s="501"/>
      <c r="EP68" s="501"/>
      <c r="EQ68" s="501"/>
      <c r="ER68" s="501"/>
      <c r="ES68" s="501"/>
      <c r="ET68" s="501"/>
      <c r="EU68" s="501"/>
      <c r="EV68" s="501"/>
      <c r="EW68" s="501"/>
      <c r="EX68" s="501"/>
      <c r="EY68" s="501"/>
      <c r="EZ68" s="501"/>
      <c r="FA68" s="501"/>
      <c r="FB68" s="501"/>
      <c r="FC68" s="501"/>
      <c r="FD68" s="501"/>
      <c r="FE68" s="501"/>
      <c r="FF68" s="501"/>
      <c r="FG68" s="501"/>
      <c r="FH68" s="501"/>
      <c r="FI68" s="501"/>
      <c r="FJ68" s="501"/>
      <c r="FK68" s="501"/>
      <c r="FL68" s="501"/>
      <c r="FM68" s="501"/>
      <c r="FN68" s="501"/>
      <c r="FO68" s="501"/>
      <c r="FP68" s="501"/>
      <c r="FQ68" s="501"/>
      <c r="FR68" s="501"/>
      <c r="FS68" s="501"/>
      <c r="FT68" s="501"/>
      <c r="FU68" s="501"/>
      <c r="FV68" s="501"/>
      <c r="FW68" s="501"/>
      <c r="FX68" s="501"/>
      <c r="FY68" s="501"/>
      <c r="FZ68" s="501"/>
      <c r="GA68" s="501"/>
    </row>
    <row r="69" spans="1:183" s="496" customFormat="1" ht="25.5" hidden="1" x14ac:dyDescent="0.3">
      <c r="A69" s="502" t="s">
        <v>108</v>
      </c>
      <c r="B69" s="498">
        <f>VLOOKUP(A69,'11 - FINANCEIRO'!A:M,2,FALSE)</f>
        <v>101632</v>
      </c>
      <c r="C69" s="505" t="str">
        <f>VLOOKUP(A69,'11 - FINANCEIRO'!A:M,3,FALSE)</f>
        <v>RELÉ FOTOELÉTRICO PARA COMANDO DE ILUMINAÇÃO EXTERNA 1000 W - FORNECIMENTO E INSTALAÇÃO. AF_02/2025</v>
      </c>
      <c r="D69" s="500">
        <f>VLOOKUP(A69,'11 - FINANCEIRO'!A:M,10,FALSE)</f>
        <v>0</v>
      </c>
      <c r="E69" s="498" t="str">
        <f>VLOOKUP(A69,'11 - FINANCEIRO'!A:M,4,FALSE)</f>
        <v>UN</v>
      </c>
      <c r="F69" s="494" t="str">
        <f t="shared" si="0"/>
        <v>6.2.9</v>
      </c>
      <c r="G69" s="495" t="str">
        <f t="shared" si="1"/>
        <v>NULO</v>
      </c>
      <c r="H69" s="495">
        <f t="shared" si="2"/>
        <v>0</v>
      </c>
      <c r="J69" s="501"/>
      <c r="K69" s="501"/>
      <c r="L69" s="501"/>
      <c r="M69" s="501"/>
      <c r="N69" s="501"/>
      <c r="O69" s="501"/>
      <c r="P69" s="501"/>
      <c r="Q69" s="501"/>
      <c r="R69" s="501"/>
      <c r="S69" s="501"/>
      <c r="T69" s="501"/>
      <c r="U69" s="501"/>
      <c r="V69" s="501"/>
      <c r="W69" s="501"/>
      <c r="X69" s="501"/>
      <c r="Y69" s="501"/>
      <c r="Z69" s="501"/>
      <c r="AA69" s="501"/>
      <c r="AB69" s="501"/>
      <c r="AC69" s="501"/>
      <c r="AD69" s="501"/>
      <c r="AE69" s="501"/>
      <c r="AF69" s="501"/>
      <c r="AG69" s="501"/>
      <c r="AH69" s="501"/>
      <c r="AI69" s="501"/>
      <c r="AJ69" s="501"/>
      <c r="AK69" s="501"/>
      <c r="AL69" s="501"/>
      <c r="AM69" s="501"/>
      <c r="AN69" s="501"/>
      <c r="AO69" s="501"/>
      <c r="AP69" s="501"/>
      <c r="AQ69" s="501"/>
      <c r="AR69" s="501"/>
      <c r="AS69" s="501"/>
      <c r="AT69" s="501"/>
      <c r="AU69" s="501"/>
      <c r="AV69" s="501"/>
      <c r="AW69" s="501"/>
      <c r="AX69" s="501"/>
      <c r="AY69" s="501"/>
      <c r="AZ69" s="501"/>
      <c r="BA69" s="501"/>
      <c r="BB69" s="501"/>
      <c r="BC69" s="501"/>
      <c r="BD69" s="501"/>
      <c r="BE69" s="501"/>
      <c r="BF69" s="501"/>
      <c r="BG69" s="501"/>
      <c r="BH69" s="501"/>
      <c r="BI69" s="501"/>
      <c r="BJ69" s="501"/>
      <c r="BK69" s="501"/>
      <c r="BL69" s="501"/>
      <c r="BM69" s="501"/>
      <c r="BN69" s="501"/>
      <c r="BO69" s="501"/>
      <c r="BP69" s="501"/>
      <c r="BQ69" s="501"/>
      <c r="BR69" s="501"/>
      <c r="BS69" s="501"/>
      <c r="BT69" s="501"/>
      <c r="BU69" s="501"/>
      <c r="BV69" s="501"/>
      <c r="BW69" s="501"/>
      <c r="BX69" s="501"/>
      <c r="BY69" s="501"/>
      <c r="BZ69" s="501"/>
      <c r="CA69" s="501"/>
      <c r="CB69" s="501"/>
      <c r="CC69" s="501"/>
      <c r="CD69" s="501"/>
      <c r="CE69" s="501"/>
      <c r="CF69" s="501"/>
      <c r="CG69" s="501"/>
      <c r="CH69" s="501"/>
      <c r="CI69" s="501"/>
      <c r="CJ69" s="501"/>
      <c r="CK69" s="501"/>
      <c r="CL69" s="501"/>
      <c r="CM69" s="501"/>
      <c r="CN69" s="501"/>
      <c r="CO69" s="501"/>
      <c r="CP69" s="501"/>
      <c r="CQ69" s="501"/>
      <c r="CR69" s="501"/>
      <c r="CS69" s="501"/>
      <c r="CT69" s="501"/>
      <c r="CU69" s="501"/>
      <c r="CV69" s="501"/>
      <c r="CW69" s="501"/>
      <c r="CX69" s="501"/>
      <c r="CY69" s="501"/>
      <c r="CZ69" s="501"/>
      <c r="DA69" s="501"/>
      <c r="DB69" s="501"/>
      <c r="DC69" s="501"/>
      <c r="DD69" s="501"/>
      <c r="DE69" s="501"/>
      <c r="DF69" s="501"/>
      <c r="DG69" s="501"/>
      <c r="DH69" s="501"/>
      <c r="DI69" s="501"/>
      <c r="DJ69" s="501"/>
      <c r="DK69" s="501"/>
      <c r="DL69" s="501"/>
      <c r="DM69" s="501"/>
      <c r="DN69" s="501"/>
      <c r="DO69" s="501"/>
      <c r="DP69" s="501"/>
      <c r="DQ69" s="501"/>
      <c r="DR69" s="501"/>
      <c r="DS69" s="501"/>
      <c r="DT69" s="501"/>
      <c r="DU69" s="501"/>
      <c r="DV69" s="501"/>
      <c r="DW69" s="501"/>
      <c r="DX69" s="501"/>
      <c r="DY69" s="501"/>
      <c r="DZ69" s="501"/>
      <c r="EA69" s="501"/>
      <c r="EB69" s="501"/>
      <c r="EC69" s="501"/>
      <c r="ED69" s="501"/>
      <c r="EE69" s="501"/>
      <c r="EF69" s="501"/>
      <c r="EG69" s="501"/>
      <c r="EH69" s="501"/>
      <c r="EI69" s="501"/>
      <c r="EJ69" s="501"/>
      <c r="EK69" s="501"/>
      <c r="EL69" s="501"/>
      <c r="EM69" s="501"/>
      <c r="EN69" s="501"/>
      <c r="EO69" s="501"/>
      <c r="EP69" s="501"/>
      <c r="EQ69" s="501"/>
      <c r="ER69" s="501"/>
      <c r="ES69" s="501"/>
      <c r="ET69" s="501"/>
      <c r="EU69" s="501"/>
      <c r="EV69" s="501"/>
      <c r="EW69" s="501"/>
      <c r="EX69" s="501"/>
      <c r="EY69" s="501"/>
      <c r="EZ69" s="501"/>
      <c r="FA69" s="501"/>
      <c r="FB69" s="501"/>
      <c r="FC69" s="501"/>
      <c r="FD69" s="501"/>
      <c r="FE69" s="501"/>
      <c r="FF69" s="501"/>
      <c r="FG69" s="501"/>
      <c r="FH69" s="501"/>
      <c r="FI69" s="501"/>
      <c r="FJ69" s="501"/>
      <c r="FK69" s="501"/>
      <c r="FL69" s="501"/>
      <c r="FM69" s="501"/>
      <c r="FN69" s="501"/>
      <c r="FO69" s="501"/>
      <c r="FP69" s="501"/>
      <c r="FQ69" s="501"/>
      <c r="FR69" s="501"/>
      <c r="FS69" s="501"/>
      <c r="FT69" s="501"/>
      <c r="FU69" s="501"/>
      <c r="FV69" s="501"/>
      <c r="FW69" s="501"/>
      <c r="FX69" s="501"/>
      <c r="FY69" s="501"/>
      <c r="FZ69" s="501"/>
      <c r="GA69" s="501"/>
    </row>
    <row r="70" spans="1:183" s="496" customFormat="1" ht="25.5" hidden="1" x14ac:dyDescent="0.3">
      <c r="A70" s="502" t="s">
        <v>109</v>
      </c>
      <c r="B70" s="498" t="str">
        <f>VLOOKUP(A70,'11 - FINANCEIRO'!A:M,2,FALSE)</f>
        <v>COMP. ELETRICO 2</v>
      </c>
      <c r="C70" s="505" t="str">
        <f>VLOOKUP(A70,'11 - FINANCEIRO'!A:M,3,FALSE)</f>
        <v>Iluminação com luminárias de Led incluso mão de obra.</v>
      </c>
      <c r="D70" s="500">
        <f>VLOOKUP(A70,'11 - FINANCEIRO'!A:M,10,FALSE)</f>
        <v>0</v>
      </c>
      <c r="E70" s="498" t="str">
        <f>VLOOKUP(A70,'11 - FINANCEIRO'!A:M,4,FALSE)</f>
        <v>Unid.</v>
      </c>
      <c r="F70" s="494" t="str">
        <f t="shared" si="0"/>
        <v>6.2.10</v>
      </c>
      <c r="G70" s="495" t="str">
        <f t="shared" si="1"/>
        <v>NULO</v>
      </c>
      <c r="H70" s="495">
        <f t="shared" si="2"/>
        <v>0</v>
      </c>
      <c r="J70" s="501"/>
      <c r="K70" s="501"/>
      <c r="L70" s="501"/>
      <c r="M70" s="501"/>
      <c r="N70" s="501"/>
      <c r="O70" s="501"/>
      <c r="P70" s="501"/>
      <c r="Q70" s="501"/>
      <c r="R70" s="501"/>
      <c r="S70" s="501"/>
      <c r="T70" s="501"/>
      <c r="U70" s="501"/>
      <c r="V70" s="501"/>
      <c r="W70" s="501"/>
      <c r="X70" s="501"/>
      <c r="Y70" s="501"/>
      <c r="Z70" s="501"/>
      <c r="AA70" s="501"/>
      <c r="AB70" s="501"/>
      <c r="AC70" s="501"/>
      <c r="AD70" s="501"/>
      <c r="AE70" s="501"/>
      <c r="AF70" s="501"/>
      <c r="AG70" s="501"/>
      <c r="AH70" s="501"/>
      <c r="AI70" s="501"/>
      <c r="AJ70" s="501"/>
      <c r="AK70" s="501"/>
      <c r="AL70" s="501"/>
      <c r="AM70" s="501"/>
      <c r="AN70" s="501"/>
      <c r="AO70" s="501"/>
      <c r="AP70" s="501"/>
      <c r="AQ70" s="501"/>
      <c r="AR70" s="501"/>
      <c r="AS70" s="501"/>
      <c r="AT70" s="501"/>
      <c r="AU70" s="501"/>
      <c r="AV70" s="501"/>
      <c r="AW70" s="501"/>
      <c r="AX70" s="501"/>
      <c r="AY70" s="501"/>
      <c r="AZ70" s="501"/>
      <c r="BA70" s="501"/>
      <c r="BB70" s="501"/>
      <c r="BC70" s="501"/>
      <c r="BD70" s="501"/>
      <c r="BE70" s="501"/>
      <c r="BF70" s="501"/>
      <c r="BG70" s="501"/>
      <c r="BH70" s="501"/>
      <c r="BI70" s="501"/>
      <c r="BJ70" s="501"/>
      <c r="BK70" s="501"/>
      <c r="BL70" s="501"/>
      <c r="BM70" s="501"/>
      <c r="BN70" s="501"/>
      <c r="BO70" s="501"/>
      <c r="BP70" s="501"/>
      <c r="BQ70" s="501"/>
      <c r="BR70" s="501"/>
      <c r="BS70" s="501"/>
      <c r="BT70" s="501"/>
      <c r="BU70" s="501"/>
      <c r="BV70" s="501"/>
      <c r="BW70" s="501"/>
      <c r="BX70" s="501"/>
      <c r="BY70" s="501"/>
      <c r="BZ70" s="501"/>
      <c r="CA70" s="501"/>
      <c r="CB70" s="501"/>
      <c r="CC70" s="501"/>
      <c r="CD70" s="501"/>
      <c r="CE70" s="501"/>
      <c r="CF70" s="501"/>
      <c r="CG70" s="501"/>
      <c r="CH70" s="501"/>
      <c r="CI70" s="501"/>
      <c r="CJ70" s="501"/>
      <c r="CK70" s="501"/>
      <c r="CL70" s="501"/>
      <c r="CM70" s="501"/>
      <c r="CN70" s="501"/>
      <c r="CO70" s="501"/>
      <c r="CP70" s="501"/>
      <c r="CQ70" s="501"/>
      <c r="CR70" s="501"/>
      <c r="CS70" s="501"/>
      <c r="CT70" s="501"/>
      <c r="CU70" s="501"/>
      <c r="CV70" s="501"/>
      <c r="CW70" s="501"/>
      <c r="CX70" s="501"/>
      <c r="CY70" s="501"/>
      <c r="CZ70" s="501"/>
      <c r="DA70" s="501"/>
      <c r="DB70" s="501"/>
      <c r="DC70" s="501"/>
      <c r="DD70" s="501"/>
      <c r="DE70" s="501"/>
      <c r="DF70" s="501"/>
      <c r="DG70" s="501"/>
      <c r="DH70" s="501"/>
      <c r="DI70" s="501"/>
      <c r="DJ70" s="501"/>
      <c r="DK70" s="501"/>
      <c r="DL70" s="501"/>
      <c r="DM70" s="501"/>
      <c r="DN70" s="501"/>
      <c r="DO70" s="501"/>
      <c r="DP70" s="501"/>
      <c r="DQ70" s="501"/>
      <c r="DR70" s="501"/>
      <c r="DS70" s="501"/>
      <c r="DT70" s="501"/>
      <c r="DU70" s="501"/>
      <c r="DV70" s="501"/>
      <c r="DW70" s="501"/>
      <c r="DX70" s="501"/>
      <c r="DY70" s="501"/>
      <c r="DZ70" s="501"/>
      <c r="EA70" s="501"/>
      <c r="EB70" s="501"/>
      <c r="EC70" s="501"/>
      <c r="ED70" s="501"/>
      <c r="EE70" s="501"/>
      <c r="EF70" s="501"/>
      <c r="EG70" s="501"/>
      <c r="EH70" s="501"/>
      <c r="EI70" s="501"/>
      <c r="EJ70" s="501"/>
      <c r="EK70" s="501"/>
      <c r="EL70" s="501"/>
      <c r="EM70" s="501"/>
      <c r="EN70" s="501"/>
      <c r="EO70" s="501"/>
      <c r="EP70" s="501"/>
      <c r="EQ70" s="501"/>
      <c r="ER70" s="501"/>
      <c r="ES70" s="501"/>
      <c r="ET70" s="501"/>
      <c r="EU70" s="501"/>
      <c r="EV70" s="501"/>
      <c r="EW70" s="501"/>
      <c r="EX70" s="501"/>
      <c r="EY70" s="501"/>
      <c r="EZ70" s="501"/>
      <c r="FA70" s="501"/>
      <c r="FB70" s="501"/>
      <c r="FC70" s="501"/>
      <c r="FD70" s="501"/>
      <c r="FE70" s="501"/>
      <c r="FF70" s="501"/>
      <c r="FG70" s="501"/>
      <c r="FH70" s="501"/>
      <c r="FI70" s="501"/>
      <c r="FJ70" s="501"/>
      <c r="FK70" s="501"/>
      <c r="FL70" s="501"/>
      <c r="FM70" s="501"/>
      <c r="FN70" s="501"/>
      <c r="FO70" s="501"/>
      <c r="FP70" s="501"/>
      <c r="FQ70" s="501"/>
      <c r="FR70" s="501"/>
      <c r="FS70" s="501"/>
      <c r="FT70" s="501"/>
      <c r="FU70" s="501"/>
      <c r="FV70" s="501"/>
      <c r="FW70" s="501"/>
      <c r="FX70" s="501"/>
      <c r="FY70" s="501"/>
      <c r="FZ70" s="501"/>
      <c r="GA70" s="501"/>
    </row>
    <row r="71" spans="1:183" s="496" customFormat="1" x14ac:dyDescent="0.3">
      <c r="A71" s="502" t="s">
        <v>214</v>
      </c>
      <c r="B71" s="491" t="s">
        <v>214</v>
      </c>
      <c r="C71" s="492" t="str">
        <f t="array" ref="C71:D71">'[50]11 - FINANCEIRO'!B70:C70</f>
        <v>Pavimentação</v>
      </c>
      <c r="D71" s="504">
        <v>0</v>
      </c>
      <c r="E71" s="491"/>
      <c r="F71" s="494" t="str">
        <f t="shared" si="0"/>
        <v>7.0</v>
      </c>
      <c r="G71" s="495" t="str">
        <f t="shared" si="1"/>
        <v>NULO</v>
      </c>
      <c r="H71" s="495">
        <f>SUM(H73:H80)</f>
        <v>6</v>
      </c>
      <c r="J71" s="501"/>
      <c r="K71" s="501"/>
      <c r="L71" s="501"/>
      <c r="M71" s="501"/>
      <c r="N71" s="501"/>
      <c r="O71" s="501"/>
      <c r="P71" s="501"/>
      <c r="Q71" s="501"/>
      <c r="R71" s="501"/>
      <c r="S71" s="501"/>
      <c r="T71" s="501"/>
      <c r="U71" s="501"/>
      <c r="V71" s="501"/>
      <c r="W71" s="501"/>
      <c r="X71" s="501"/>
      <c r="Y71" s="501"/>
      <c r="Z71" s="501"/>
      <c r="AA71" s="501"/>
      <c r="AB71" s="501"/>
      <c r="AC71" s="501"/>
      <c r="AD71" s="501"/>
      <c r="AE71" s="501"/>
      <c r="AF71" s="501"/>
      <c r="AG71" s="501"/>
      <c r="AH71" s="501"/>
      <c r="AI71" s="501"/>
      <c r="AJ71" s="501"/>
      <c r="AK71" s="501"/>
      <c r="AL71" s="501"/>
      <c r="AM71" s="501"/>
      <c r="AN71" s="501"/>
      <c r="AO71" s="501"/>
      <c r="AP71" s="501"/>
      <c r="AQ71" s="501"/>
      <c r="AR71" s="501"/>
      <c r="AS71" s="501"/>
      <c r="AT71" s="501"/>
      <c r="AU71" s="501"/>
      <c r="AV71" s="501"/>
      <c r="AW71" s="501"/>
      <c r="AX71" s="501"/>
      <c r="AY71" s="501"/>
      <c r="AZ71" s="501"/>
      <c r="BA71" s="501"/>
      <c r="BB71" s="501"/>
      <c r="BC71" s="501"/>
      <c r="BD71" s="501"/>
      <c r="BE71" s="501"/>
      <c r="BF71" s="501"/>
      <c r="BG71" s="501"/>
      <c r="BH71" s="501"/>
      <c r="BI71" s="501"/>
      <c r="BJ71" s="501"/>
      <c r="BK71" s="501"/>
      <c r="BL71" s="501"/>
      <c r="BM71" s="501"/>
      <c r="BN71" s="501"/>
      <c r="BO71" s="501"/>
      <c r="BP71" s="501"/>
      <c r="BQ71" s="501"/>
      <c r="BR71" s="501"/>
      <c r="BS71" s="501"/>
      <c r="BT71" s="501"/>
      <c r="BU71" s="501"/>
      <c r="BV71" s="501"/>
      <c r="BW71" s="501"/>
      <c r="BX71" s="501"/>
      <c r="BY71" s="501"/>
      <c r="BZ71" s="501"/>
      <c r="CA71" s="501"/>
      <c r="CB71" s="501"/>
      <c r="CC71" s="501"/>
      <c r="CD71" s="501"/>
      <c r="CE71" s="501"/>
      <c r="CF71" s="501"/>
      <c r="CG71" s="501"/>
      <c r="CH71" s="501"/>
      <c r="CI71" s="501"/>
      <c r="CJ71" s="501"/>
      <c r="CK71" s="501"/>
      <c r="CL71" s="501"/>
      <c r="CM71" s="501"/>
      <c r="CN71" s="501"/>
      <c r="CO71" s="501"/>
      <c r="CP71" s="501"/>
      <c r="CQ71" s="501"/>
      <c r="CR71" s="501"/>
      <c r="CS71" s="501"/>
      <c r="CT71" s="501"/>
      <c r="CU71" s="501"/>
      <c r="CV71" s="501"/>
      <c r="CW71" s="501"/>
      <c r="CX71" s="501"/>
      <c r="CY71" s="501"/>
      <c r="CZ71" s="501"/>
      <c r="DA71" s="501"/>
      <c r="DB71" s="501"/>
      <c r="DC71" s="501"/>
      <c r="DD71" s="501"/>
      <c r="DE71" s="501"/>
      <c r="DF71" s="501"/>
      <c r="DG71" s="501"/>
      <c r="DH71" s="501"/>
      <c r="DI71" s="501"/>
      <c r="DJ71" s="501"/>
      <c r="DK71" s="501"/>
      <c r="DL71" s="501"/>
      <c r="DM71" s="501"/>
      <c r="DN71" s="501"/>
      <c r="DO71" s="501"/>
      <c r="DP71" s="501"/>
      <c r="DQ71" s="501"/>
      <c r="DR71" s="501"/>
      <c r="DS71" s="501"/>
      <c r="DT71" s="501"/>
      <c r="DU71" s="501"/>
      <c r="DV71" s="501"/>
      <c r="DW71" s="501"/>
      <c r="DX71" s="501"/>
      <c r="DY71" s="501"/>
      <c r="DZ71" s="501"/>
      <c r="EA71" s="501"/>
      <c r="EB71" s="501"/>
      <c r="EC71" s="501"/>
      <c r="ED71" s="501"/>
      <c r="EE71" s="501"/>
      <c r="EF71" s="501"/>
      <c r="EG71" s="501"/>
      <c r="EH71" s="501"/>
      <c r="EI71" s="501"/>
      <c r="EJ71" s="501"/>
      <c r="EK71" s="501"/>
      <c r="EL71" s="501"/>
      <c r="EM71" s="501"/>
      <c r="EN71" s="501"/>
      <c r="EO71" s="501"/>
      <c r="EP71" s="501"/>
      <c r="EQ71" s="501"/>
      <c r="ER71" s="501"/>
      <c r="ES71" s="501"/>
      <c r="ET71" s="501"/>
      <c r="EU71" s="501"/>
      <c r="EV71" s="501"/>
      <c r="EW71" s="501"/>
      <c r="EX71" s="501"/>
      <c r="EY71" s="501"/>
      <c r="EZ71" s="501"/>
      <c r="FA71" s="501"/>
      <c r="FB71" s="501"/>
      <c r="FC71" s="501"/>
      <c r="FD71" s="501"/>
      <c r="FE71" s="501"/>
      <c r="FF71" s="501"/>
      <c r="FG71" s="501"/>
      <c r="FH71" s="501"/>
      <c r="FI71" s="501"/>
      <c r="FJ71" s="501"/>
      <c r="FK71" s="501"/>
      <c r="FL71" s="501"/>
      <c r="FM71" s="501"/>
      <c r="FN71" s="501"/>
      <c r="FO71" s="501"/>
      <c r="FP71" s="501"/>
      <c r="FQ71" s="501"/>
      <c r="FR71" s="501"/>
      <c r="FS71" s="501"/>
      <c r="FT71" s="501"/>
      <c r="FU71" s="501"/>
      <c r="FV71" s="501"/>
      <c r="FW71" s="501"/>
      <c r="FX71" s="501"/>
      <c r="FY71" s="501"/>
      <c r="FZ71" s="501"/>
      <c r="GA71" s="501"/>
    </row>
    <row r="72" spans="1:183" s="496" customFormat="1" x14ac:dyDescent="0.3">
      <c r="A72" s="502" t="s">
        <v>123</v>
      </c>
      <c r="B72" s="491" t="s">
        <v>123</v>
      </c>
      <c r="C72" s="492" t="str">
        <f t="array" ref="C72:D72">'[50]11 - FINANCEIRO'!B71:C71</f>
        <v>Serviços de Pavimentação</v>
      </c>
      <c r="D72" s="504">
        <v>0</v>
      </c>
      <c r="E72" s="491"/>
      <c r="F72" s="494" t="str">
        <f t="shared" si="0"/>
        <v>7.1</v>
      </c>
      <c r="G72" s="495" t="str">
        <f t="shared" si="1"/>
        <v>NULO</v>
      </c>
      <c r="H72" s="495">
        <f>SUM(H74:H80)</f>
        <v>5</v>
      </c>
      <c r="J72" s="501"/>
      <c r="K72" s="501"/>
      <c r="L72" s="501"/>
      <c r="M72" s="501"/>
      <c r="N72" s="501"/>
      <c r="O72" s="501"/>
      <c r="P72" s="501"/>
      <c r="Q72" s="501"/>
      <c r="R72" s="501"/>
      <c r="S72" s="501"/>
      <c r="T72" s="501"/>
      <c r="U72" s="501"/>
      <c r="V72" s="501"/>
      <c r="W72" s="501"/>
      <c r="X72" s="501"/>
      <c r="Y72" s="501"/>
      <c r="Z72" s="501"/>
      <c r="AA72" s="501"/>
      <c r="AB72" s="501"/>
      <c r="AC72" s="501"/>
      <c r="AD72" s="501"/>
      <c r="AE72" s="501"/>
      <c r="AF72" s="501"/>
      <c r="AG72" s="501"/>
      <c r="AH72" s="501"/>
      <c r="AI72" s="501"/>
      <c r="AJ72" s="501"/>
      <c r="AK72" s="501"/>
      <c r="AL72" s="501"/>
      <c r="AM72" s="501"/>
      <c r="AN72" s="501"/>
      <c r="AO72" s="501"/>
      <c r="AP72" s="501"/>
      <c r="AQ72" s="501"/>
      <c r="AR72" s="501"/>
      <c r="AS72" s="501"/>
      <c r="AT72" s="501"/>
      <c r="AU72" s="501"/>
      <c r="AV72" s="501"/>
      <c r="AW72" s="501"/>
      <c r="AX72" s="501"/>
      <c r="AY72" s="501"/>
      <c r="AZ72" s="501"/>
      <c r="BA72" s="501"/>
      <c r="BB72" s="501"/>
      <c r="BC72" s="501"/>
      <c r="BD72" s="501"/>
      <c r="BE72" s="501"/>
      <c r="BF72" s="501"/>
      <c r="BG72" s="501"/>
      <c r="BH72" s="501"/>
      <c r="BI72" s="501"/>
      <c r="BJ72" s="501"/>
      <c r="BK72" s="501"/>
      <c r="BL72" s="501"/>
      <c r="BM72" s="501"/>
      <c r="BN72" s="501"/>
      <c r="BO72" s="501"/>
      <c r="BP72" s="501"/>
      <c r="BQ72" s="501"/>
      <c r="BR72" s="501"/>
      <c r="BS72" s="501"/>
      <c r="BT72" s="501"/>
      <c r="BU72" s="501"/>
      <c r="BV72" s="501"/>
      <c r="BW72" s="501"/>
      <c r="BX72" s="501"/>
      <c r="BY72" s="501"/>
      <c r="BZ72" s="501"/>
      <c r="CA72" s="501"/>
      <c r="CB72" s="501"/>
      <c r="CC72" s="501"/>
      <c r="CD72" s="501"/>
      <c r="CE72" s="501"/>
      <c r="CF72" s="501"/>
      <c r="CG72" s="501"/>
      <c r="CH72" s="501"/>
      <c r="CI72" s="501"/>
      <c r="CJ72" s="501"/>
      <c r="CK72" s="501"/>
      <c r="CL72" s="501"/>
      <c r="CM72" s="501"/>
      <c r="CN72" s="501"/>
      <c r="CO72" s="501"/>
      <c r="CP72" s="501"/>
      <c r="CQ72" s="501"/>
      <c r="CR72" s="501"/>
      <c r="CS72" s="501"/>
      <c r="CT72" s="501"/>
      <c r="CU72" s="501"/>
      <c r="CV72" s="501"/>
      <c r="CW72" s="501"/>
      <c r="CX72" s="501"/>
      <c r="CY72" s="501"/>
      <c r="CZ72" s="501"/>
      <c r="DA72" s="501"/>
      <c r="DB72" s="501"/>
      <c r="DC72" s="501"/>
      <c r="DD72" s="501"/>
      <c r="DE72" s="501"/>
      <c r="DF72" s="501"/>
      <c r="DG72" s="501"/>
      <c r="DH72" s="501"/>
      <c r="DI72" s="501"/>
      <c r="DJ72" s="501"/>
      <c r="DK72" s="501"/>
      <c r="DL72" s="501"/>
      <c r="DM72" s="501"/>
      <c r="DN72" s="501"/>
      <c r="DO72" s="501"/>
      <c r="DP72" s="501"/>
      <c r="DQ72" s="501"/>
      <c r="DR72" s="501"/>
      <c r="DS72" s="501"/>
      <c r="DT72" s="501"/>
      <c r="DU72" s="501"/>
      <c r="DV72" s="501"/>
      <c r="DW72" s="501"/>
      <c r="DX72" s="501"/>
      <c r="DY72" s="501"/>
      <c r="DZ72" s="501"/>
      <c r="EA72" s="501"/>
      <c r="EB72" s="501"/>
      <c r="EC72" s="501"/>
      <c r="ED72" s="501"/>
      <c r="EE72" s="501"/>
      <c r="EF72" s="501"/>
      <c r="EG72" s="501"/>
      <c r="EH72" s="501"/>
      <c r="EI72" s="501"/>
      <c r="EJ72" s="501"/>
      <c r="EK72" s="501"/>
      <c r="EL72" s="501"/>
      <c r="EM72" s="501"/>
      <c r="EN72" s="501"/>
      <c r="EO72" s="501"/>
      <c r="EP72" s="501"/>
      <c r="EQ72" s="501"/>
      <c r="ER72" s="501"/>
      <c r="ES72" s="501"/>
      <c r="ET72" s="501"/>
      <c r="EU72" s="501"/>
      <c r="EV72" s="501"/>
      <c r="EW72" s="501"/>
      <c r="EX72" s="501"/>
      <c r="EY72" s="501"/>
      <c r="EZ72" s="501"/>
      <c r="FA72" s="501"/>
      <c r="FB72" s="501"/>
      <c r="FC72" s="501"/>
      <c r="FD72" s="501"/>
      <c r="FE72" s="501"/>
      <c r="FF72" s="501"/>
      <c r="FG72" s="501"/>
      <c r="FH72" s="501"/>
      <c r="FI72" s="501"/>
      <c r="FJ72" s="501"/>
      <c r="FK72" s="501"/>
      <c r="FL72" s="501"/>
      <c r="FM72" s="501"/>
      <c r="FN72" s="501"/>
      <c r="FO72" s="501"/>
      <c r="FP72" s="501"/>
      <c r="FQ72" s="501"/>
      <c r="FR72" s="501"/>
      <c r="FS72" s="501"/>
      <c r="FT72" s="501"/>
      <c r="FU72" s="501"/>
      <c r="FV72" s="501"/>
      <c r="FW72" s="501"/>
      <c r="FX72" s="501"/>
      <c r="FY72" s="501"/>
      <c r="FZ72" s="501"/>
      <c r="GA72" s="501"/>
    </row>
    <row r="73" spans="1:183" s="496" customFormat="1" ht="25.5" x14ac:dyDescent="0.3">
      <c r="A73" s="502" t="s">
        <v>124</v>
      </c>
      <c r="B73" s="498">
        <f>VLOOKUP(A73,'11 - FINANCEIRO'!A:M,2,FALSE)</f>
        <v>40864</v>
      </c>
      <c r="C73" s="505" t="str">
        <f>VLOOKUP(A73,'11 - FINANCEIRO'!A:M,3,FALSE)</f>
        <v>Obturação de buracos c/ CBUQ exclusive fornecimento e transporte dos materiais betuminosos</v>
      </c>
      <c r="D73" s="500">
        <f>VLOOKUP(A73,'11 - FINANCEIRO'!A:M,10,FALSE)</f>
        <v>2.9221499999999998</v>
      </c>
      <c r="E73" s="498" t="str">
        <f>VLOOKUP(A73,'11 - FINANCEIRO'!A:M,4,FALSE)</f>
        <v>t</v>
      </c>
      <c r="F73" s="494" t="str">
        <f t="shared" si="0"/>
        <v>7.1.1</v>
      </c>
      <c r="G73" s="495" t="str">
        <f t="shared" si="1"/>
        <v>POSITIVO</v>
      </c>
      <c r="H73" s="495">
        <f t="shared" ref="H73:H75" si="6">IF(G73="NULO",0,1)</f>
        <v>1</v>
      </c>
      <c r="J73" s="501"/>
      <c r="K73" s="501"/>
      <c r="L73" s="501"/>
      <c r="M73" s="501"/>
      <c r="N73" s="501"/>
      <c r="O73" s="501"/>
      <c r="P73" s="501"/>
      <c r="Q73" s="501"/>
      <c r="R73" s="501"/>
      <c r="S73" s="501"/>
      <c r="T73" s="501"/>
      <c r="U73" s="501"/>
      <c r="V73" s="501"/>
      <c r="W73" s="501"/>
      <c r="X73" s="501"/>
      <c r="Y73" s="501"/>
      <c r="Z73" s="501"/>
      <c r="AA73" s="501"/>
      <c r="AB73" s="501"/>
      <c r="AC73" s="501"/>
      <c r="AD73" s="501"/>
      <c r="AE73" s="501"/>
      <c r="AF73" s="501"/>
      <c r="AG73" s="501"/>
      <c r="AH73" s="501"/>
      <c r="AI73" s="501"/>
      <c r="AJ73" s="501"/>
      <c r="AK73" s="501"/>
      <c r="AL73" s="501"/>
      <c r="AM73" s="501"/>
      <c r="AN73" s="501"/>
      <c r="AO73" s="501"/>
      <c r="AP73" s="501"/>
      <c r="AQ73" s="501"/>
      <c r="AR73" s="501"/>
      <c r="AS73" s="501"/>
      <c r="AT73" s="501"/>
      <c r="AU73" s="501"/>
      <c r="AV73" s="501"/>
      <c r="AW73" s="501"/>
      <c r="AX73" s="501"/>
      <c r="AY73" s="501"/>
      <c r="AZ73" s="501"/>
      <c r="BA73" s="501"/>
      <c r="BB73" s="501"/>
      <c r="BC73" s="501"/>
      <c r="BD73" s="501"/>
      <c r="BE73" s="501"/>
      <c r="BF73" s="501"/>
      <c r="BG73" s="501"/>
      <c r="BH73" s="501"/>
      <c r="BI73" s="501"/>
      <c r="BJ73" s="501"/>
      <c r="BK73" s="501"/>
      <c r="BL73" s="501"/>
      <c r="BM73" s="501"/>
      <c r="BN73" s="501"/>
      <c r="BO73" s="501"/>
      <c r="BP73" s="501"/>
      <c r="BQ73" s="501"/>
      <c r="BR73" s="501"/>
      <c r="BS73" s="501"/>
      <c r="BT73" s="501"/>
      <c r="BU73" s="501"/>
      <c r="BV73" s="501"/>
      <c r="BW73" s="501"/>
      <c r="BX73" s="501"/>
      <c r="BY73" s="501"/>
      <c r="BZ73" s="501"/>
      <c r="CA73" s="501"/>
      <c r="CB73" s="501"/>
      <c r="CC73" s="501"/>
      <c r="CD73" s="501"/>
      <c r="CE73" s="501"/>
      <c r="CF73" s="501"/>
      <c r="CG73" s="501"/>
      <c r="CH73" s="501"/>
      <c r="CI73" s="501"/>
      <c r="CJ73" s="501"/>
      <c r="CK73" s="501"/>
      <c r="CL73" s="501"/>
      <c r="CM73" s="501"/>
      <c r="CN73" s="501"/>
      <c r="CO73" s="501"/>
      <c r="CP73" s="501"/>
      <c r="CQ73" s="501"/>
      <c r="CR73" s="501"/>
      <c r="CS73" s="501"/>
      <c r="CT73" s="501"/>
      <c r="CU73" s="501"/>
      <c r="CV73" s="501"/>
      <c r="CW73" s="501"/>
      <c r="CX73" s="501"/>
      <c r="CY73" s="501"/>
      <c r="CZ73" s="501"/>
      <c r="DA73" s="501"/>
      <c r="DB73" s="501"/>
      <c r="DC73" s="501"/>
      <c r="DD73" s="501"/>
      <c r="DE73" s="501"/>
      <c r="DF73" s="501"/>
      <c r="DG73" s="501"/>
      <c r="DH73" s="501"/>
      <c r="DI73" s="501"/>
      <c r="DJ73" s="501"/>
      <c r="DK73" s="501"/>
      <c r="DL73" s="501"/>
      <c r="DM73" s="501"/>
      <c r="DN73" s="501"/>
      <c r="DO73" s="501"/>
      <c r="DP73" s="501"/>
      <c r="DQ73" s="501"/>
      <c r="DR73" s="501"/>
      <c r="DS73" s="501"/>
      <c r="DT73" s="501"/>
      <c r="DU73" s="501"/>
      <c r="DV73" s="501"/>
      <c r="DW73" s="501"/>
      <c r="DX73" s="501"/>
      <c r="DY73" s="501"/>
      <c r="DZ73" s="501"/>
      <c r="EA73" s="501"/>
      <c r="EB73" s="501"/>
      <c r="EC73" s="501"/>
      <c r="ED73" s="501"/>
      <c r="EE73" s="501"/>
      <c r="EF73" s="501"/>
      <c r="EG73" s="501"/>
      <c r="EH73" s="501"/>
      <c r="EI73" s="501"/>
      <c r="EJ73" s="501"/>
      <c r="EK73" s="501"/>
      <c r="EL73" s="501"/>
      <c r="EM73" s="501"/>
      <c r="EN73" s="501"/>
      <c r="EO73" s="501"/>
      <c r="EP73" s="501"/>
      <c r="EQ73" s="501"/>
      <c r="ER73" s="501"/>
      <c r="ES73" s="501"/>
      <c r="ET73" s="501"/>
      <c r="EU73" s="501"/>
      <c r="EV73" s="501"/>
      <c r="EW73" s="501"/>
      <c r="EX73" s="501"/>
      <c r="EY73" s="501"/>
      <c r="EZ73" s="501"/>
      <c r="FA73" s="501"/>
      <c r="FB73" s="501"/>
      <c r="FC73" s="501"/>
      <c r="FD73" s="501"/>
      <c r="FE73" s="501"/>
      <c r="FF73" s="501"/>
      <c r="FG73" s="501"/>
      <c r="FH73" s="501"/>
      <c r="FI73" s="501"/>
      <c r="FJ73" s="501"/>
      <c r="FK73" s="501"/>
      <c r="FL73" s="501"/>
      <c r="FM73" s="501"/>
      <c r="FN73" s="501"/>
      <c r="FO73" s="501"/>
      <c r="FP73" s="501"/>
      <c r="FQ73" s="501"/>
      <c r="FR73" s="501"/>
      <c r="FS73" s="501"/>
      <c r="FT73" s="501"/>
      <c r="FU73" s="501"/>
      <c r="FV73" s="501"/>
      <c r="FW73" s="501"/>
      <c r="FX73" s="501"/>
      <c r="FY73" s="501"/>
      <c r="FZ73" s="501"/>
      <c r="GA73" s="501"/>
    </row>
    <row r="74" spans="1:183" s="496" customFormat="1" ht="25.5" x14ac:dyDescent="0.3">
      <c r="A74" s="502" t="s">
        <v>125</v>
      </c>
      <c r="B74" s="498">
        <f>VLOOKUP(A74,'11 - FINANCEIRO'!A:M,2,FALSE)</f>
        <v>43342</v>
      </c>
      <c r="C74" s="505" t="str">
        <f>VLOOKUP(A74,'11 - FINANCEIRO'!A:M,3,FALSE)</f>
        <v>CBUQ (camada pronta-faixa "C") , exclusive fornecimento do CAP e transporte de todos os
materiais (traço padrão areia e brita)</v>
      </c>
      <c r="D74" s="500">
        <f>VLOOKUP(A74,'11 - FINANCEIRO'!A:M,10,FALSE)</f>
        <v>1324.7222599999991</v>
      </c>
      <c r="E74" s="498" t="str">
        <f>VLOOKUP(A74,'11 - FINANCEIRO'!A:M,4,FALSE)</f>
        <v>t</v>
      </c>
      <c r="F74" s="494" t="str">
        <f t="shared" si="0"/>
        <v>7.1.2</v>
      </c>
      <c r="G74" s="495" t="str">
        <f t="shared" si="1"/>
        <v>POSITIVO</v>
      </c>
      <c r="H74" s="495">
        <f t="shared" si="6"/>
        <v>1</v>
      </c>
      <c r="J74" s="501"/>
      <c r="K74" s="501"/>
      <c r="L74" s="501"/>
      <c r="M74" s="501"/>
      <c r="N74" s="501"/>
      <c r="O74" s="501"/>
      <c r="P74" s="501"/>
      <c r="Q74" s="501"/>
      <c r="R74" s="501"/>
      <c r="S74" s="501"/>
      <c r="T74" s="501"/>
      <c r="U74" s="501"/>
      <c r="V74" s="501"/>
      <c r="W74" s="501"/>
      <c r="X74" s="501"/>
      <c r="Y74" s="501"/>
      <c r="Z74" s="501"/>
      <c r="AA74" s="501"/>
      <c r="AB74" s="501"/>
      <c r="AC74" s="501"/>
      <c r="AD74" s="501"/>
      <c r="AE74" s="501"/>
      <c r="AF74" s="501"/>
      <c r="AG74" s="501"/>
      <c r="AH74" s="501"/>
      <c r="AI74" s="501"/>
      <c r="AJ74" s="501"/>
      <c r="AK74" s="501"/>
      <c r="AL74" s="501"/>
      <c r="AM74" s="501"/>
      <c r="AN74" s="501"/>
      <c r="AO74" s="501"/>
      <c r="AP74" s="501"/>
      <c r="AQ74" s="501"/>
      <c r="AR74" s="501"/>
      <c r="AS74" s="501"/>
      <c r="AT74" s="501"/>
      <c r="AU74" s="501"/>
      <c r="AV74" s="501"/>
      <c r="AW74" s="501"/>
      <c r="AX74" s="501"/>
      <c r="AY74" s="501"/>
      <c r="AZ74" s="501"/>
      <c r="BA74" s="501"/>
      <c r="BB74" s="501"/>
      <c r="BC74" s="501"/>
      <c r="BD74" s="501"/>
      <c r="BE74" s="501"/>
      <c r="BF74" s="501"/>
      <c r="BG74" s="501"/>
      <c r="BH74" s="501"/>
      <c r="BI74" s="501"/>
      <c r="BJ74" s="501"/>
      <c r="BK74" s="501"/>
      <c r="BL74" s="501"/>
      <c r="BM74" s="501"/>
      <c r="BN74" s="501"/>
      <c r="BO74" s="501"/>
      <c r="BP74" s="501"/>
      <c r="BQ74" s="501"/>
      <c r="BR74" s="501"/>
      <c r="BS74" s="501"/>
      <c r="BT74" s="501"/>
      <c r="BU74" s="501"/>
      <c r="BV74" s="501"/>
      <c r="BW74" s="501"/>
      <c r="BX74" s="501"/>
      <c r="BY74" s="501"/>
      <c r="BZ74" s="501"/>
      <c r="CA74" s="501"/>
      <c r="CB74" s="501"/>
      <c r="CC74" s="501"/>
      <c r="CD74" s="501"/>
      <c r="CE74" s="501"/>
      <c r="CF74" s="501"/>
      <c r="CG74" s="501"/>
      <c r="CH74" s="501"/>
      <c r="CI74" s="501"/>
      <c r="CJ74" s="501"/>
      <c r="CK74" s="501"/>
      <c r="CL74" s="501"/>
      <c r="CM74" s="501"/>
      <c r="CN74" s="501"/>
      <c r="CO74" s="501"/>
      <c r="CP74" s="501"/>
      <c r="CQ74" s="501"/>
      <c r="CR74" s="501"/>
      <c r="CS74" s="501"/>
      <c r="CT74" s="501"/>
      <c r="CU74" s="501"/>
      <c r="CV74" s="501"/>
      <c r="CW74" s="501"/>
      <c r="CX74" s="501"/>
      <c r="CY74" s="501"/>
      <c r="CZ74" s="501"/>
      <c r="DA74" s="501"/>
      <c r="DB74" s="501"/>
      <c r="DC74" s="501"/>
      <c r="DD74" s="501"/>
      <c r="DE74" s="501"/>
      <c r="DF74" s="501"/>
      <c r="DG74" s="501"/>
      <c r="DH74" s="501"/>
      <c r="DI74" s="501"/>
      <c r="DJ74" s="501"/>
      <c r="DK74" s="501"/>
      <c r="DL74" s="501"/>
      <c r="DM74" s="501"/>
      <c r="DN74" s="501"/>
      <c r="DO74" s="501"/>
      <c r="DP74" s="501"/>
      <c r="DQ74" s="501"/>
      <c r="DR74" s="501"/>
      <c r="DS74" s="501"/>
      <c r="DT74" s="501"/>
      <c r="DU74" s="501"/>
      <c r="DV74" s="501"/>
      <c r="DW74" s="501"/>
      <c r="DX74" s="501"/>
      <c r="DY74" s="501"/>
      <c r="DZ74" s="501"/>
      <c r="EA74" s="501"/>
      <c r="EB74" s="501"/>
      <c r="EC74" s="501"/>
      <c r="ED74" s="501"/>
      <c r="EE74" s="501"/>
      <c r="EF74" s="501"/>
      <c r="EG74" s="501"/>
      <c r="EH74" s="501"/>
      <c r="EI74" s="501"/>
      <c r="EJ74" s="501"/>
      <c r="EK74" s="501"/>
      <c r="EL74" s="501"/>
      <c r="EM74" s="501"/>
      <c r="EN74" s="501"/>
      <c r="EO74" s="501"/>
      <c r="EP74" s="501"/>
      <c r="EQ74" s="501"/>
      <c r="ER74" s="501"/>
      <c r="ES74" s="501"/>
      <c r="ET74" s="501"/>
      <c r="EU74" s="501"/>
      <c r="EV74" s="501"/>
      <c r="EW74" s="501"/>
      <c r="EX74" s="501"/>
      <c r="EY74" s="501"/>
      <c r="EZ74" s="501"/>
      <c r="FA74" s="501"/>
      <c r="FB74" s="501"/>
      <c r="FC74" s="501"/>
      <c r="FD74" s="501"/>
      <c r="FE74" s="501"/>
      <c r="FF74" s="501"/>
      <c r="FG74" s="501"/>
      <c r="FH74" s="501"/>
      <c r="FI74" s="501"/>
      <c r="FJ74" s="501"/>
      <c r="FK74" s="501"/>
      <c r="FL74" s="501"/>
      <c r="FM74" s="501"/>
      <c r="FN74" s="501"/>
      <c r="FO74" s="501"/>
      <c r="FP74" s="501"/>
      <c r="FQ74" s="501"/>
      <c r="FR74" s="501"/>
      <c r="FS74" s="501"/>
      <c r="FT74" s="501"/>
      <c r="FU74" s="501"/>
      <c r="FV74" s="501"/>
      <c r="FW74" s="501"/>
      <c r="FX74" s="501"/>
      <c r="FY74" s="501"/>
      <c r="FZ74" s="501"/>
      <c r="GA74" s="501"/>
    </row>
    <row r="75" spans="1:183" s="496" customFormat="1" x14ac:dyDescent="0.3">
      <c r="A75" s="502" t="s">
        <v>126</v>
      </c>
      <c r="B75" s="498">
        <f>VLOOKUP(A75,'11 - FINANCEIRO'!A:M,2,FALSE)</f>
        <v>4011353</v>
      </c>
      <c r="C75" s="505" t="str">
        <f>VLOOKUP(A75,'11 - FINANCEIRO'!A:M,3,FALSE)</f>
        <v>Pintura de ligação</v>
      </c>
      <c r="D75" s="500">
        <f>VLOOKUP(A75,'11 - FINANCEIRO'!A:M,10,FALSE)</f>
        <v>11519.323999999997</v>
      </c>
      <c r="E75" s="498" t="str">
        <f>VLOOKUP(A75,'11 - FINANCEIRO'!A:M,4,FALSE)</f>
        <v>m²</v>
      </c>
      <c r="F75" s="494" t="str">
        <f t="shared" si="0"/>
        <v>7.1.3</v>
      </c>
      <c r="G75" s="495" t="str">
        <f t="shared" si="1"/>
        <v>POSITIVO</v>
      </c>
      <c r="H75" s="495">
        <f t="shared" si="6"/>
        <v>1</v>
      </c>
      <c r="J75" s="501"/>
      <c r="K75" s="501"/>
      <c r="L75" s="501"/>
      <c r="M75" s="501"/>
      <c r="N75" s="501"/>
      <c r="O75" s="501"/>
      <c r="P75" s="501"/>
      <c r="Q75" s="501"/>
      <c r="R75" s="501"/>
      <c r="S75" s="501"/>
      <c r="T75" s="501"/>
      <c r="U75" s="501"/>
      <c r="V75" s="501"/>
      <c r="W75" s="501"/>
      <c r="X75" s="501"/>
      <c r="Y75" s="501"/>
      <c r="Z75" s="501"/>
      <c r="AA75" s="501"/>
      <c r="AB75" s="501"/>
      <c r="AC75" s="501"/>
      <c r="AD75" s="501"/>
      <c r="AE75" s="501"/>
      <c r="AF75" s="501"/>
      <c r="AG75" s="501"/>
      <c r="AH75" s="501"/>
      <c r="AI75" s="501"/>
      <c r="AJ75" s="501"/>
      <c r="AK75" s="501"/>
      <c r="AL75" s="501"/>
      <c r="AM75" s="501"/>
      <c r="AN75" s="501"/>
      <c r="AO75" s="501"/>
      <c r="AP75" s="501"/>
      <c r="AQ75" s="501"/>
      <c r="AR75" s="501"/>
      <c r="AS75" s="501"/>
      <c r="AT75" s="501"/>
      <c r="AU75" s="501"/>
      <c r="AV75" s="501"/>
      <c r="AW75" s="501"/>
      <c r="AX75" s="501"/>
      <c r="AY75" s="501"/>
      <c r="AZ75" s="501"/>
      <c r="BA75" s="501"/>
      <c r="BB75" s="501"/>
      <c r="BC75" s="501"/>
      <c r="BD75" s="501"/>
      <c r="BE75" s="501"/>
      <c r="BF75" s="501"/>
      <c r="BG75" s="501"/>
      <c r="BH75" s="501"/>
      <c r="BI75" s="501"/>
      <c r="BJ75" s="501"/>
      <c r="BK75" s="501"/>
      <c r="BL75" s="501"/>
      <c r="BM75" s="501"/>
      <c r="BN75" s="501"/>
      <c r="BO75" s="501"/>
      <c r="BP75" s="501"/>
      <c r="BQ75" s="501"/>
      <c r="BR75" s="501"/>
      <c r="BS75" s="501"/>
      <c r="BT75" s="501"/>
      <c r="BU75" s="501"/>
      <c r="BV75" s="501"/>
      <c r="BW75" s="501"/>
      <c r="BX75" s="501"/>
      <c r="BY75" s="501"/>
      <c r="BZ75" s="501"/>
      <c r="CA75" s="501"/>
      <c r="CB75" s="501"/>
      <c r="CC75" s="501"/>
      <c r="CD75" s="501"/>
      <c r="CE75" s="501"/>
      <c r="CF75" s="501"/>
      <c r="CG75" s="501"/>
      <c r="CH75" s="501"/>
      <c r="CI75" s="501"/>
      <c r="CJ75" s="501"/>
      <c r="CK75" s="501"/>
      <c r="CL75" s="501"/>
      <c r="CM75" s="501"/>
      <c r="CN75" s="501"/>
      <c r="CO75" s="501"/>
      <c r="CP75" s="501"/>
      <c r="CQ75" s="501"/>
      <c r="CR75" s="501"/>
      <c r="CS75" s="501"/>
      <c r="CT75" s="501"/>
      <c r="CU75" s="501"/>
      <c r="CV75" s="501"/>
      <c r="CW75" s="501"/>
      <c r="CX75" s="501"/>
      <c r="CY75" s="501"/>
      <c r="CZ75" s="501"/>
      <c r="DA75" s="501"/>
      <c r="DB75" s="501"/>
      <c r="DC75" s="501"/>
      <c r="DD75" s="501"/>
      <c r="DE75" s="501"/>
      <c r="DF75" s="501"/>
      <c r="DG75" s="501"/>
      <c r="DH75" s="501"/>
      <c r="DI75" s="501"/>
      <c r="DJ75" s="501"/>
      <c r="DK75" s="501"/>
      <c r="DL75" s="501"/>
      <c r="DM75" s="501"/>
      <c r="DN75" s="501"/>
      <c r="DO75" s="501"/>
      <c r="DP75" s="501"/>
      <c r="DQ75" s="501"/>
      <c r="DR75" s="501"/>
      <c r="DS75" s="501"/>
      <c r="DT75" s="501"/>
      <c r="DU75" s="501"/>
      <c r="DV75" s="501"/>
      <c r="DW75" s="501"/>
      <c r="DX75" s="501"/>
      <c r="DY75" s="501"/>
      <c r="DZ75" s="501"/>
      <c r="EA75" s="501"/>
      <c r="EB75" s="501"/>
      <c r="EC75" s="501"/>
      <c r="ED75" s="501"/>
      <c r="EE75" s="501"/>
      <c r="EF75" s="501"/>
      <c r="EG75" s="501"/>
      <c r="EH75" s="501"/>
      <c r="EI75" s="501"/>
      <c r="EJ75" s="501"/>
      <c r="EK75" s="501"/>
      <c r="EL75" s="501"/>
      <c r="EM75" s="501"/>
      <c r="EN75" s="501"/>
      <c r="EO75" s="501"/>
      <c r="EP75" s="501"/>
      <c r="EQ75" s="501"/>
      <c r="ER75" s="501"/>
      <c r="ES75" s="501"/>
      <c r="ET75" s="501"/>
      <c r="EU75" s="501"/>
      <c r="EV75" s="501"/>
      <c r="EW75" s="501"/>
      <c r="EX75" s="501"/>
      <c r="EY75" s="501"/>
      <c r="EZ75" s="501"/>
      <c r="FA75" s="501"/>
      <c r="FB75" s="501"/>
      <c r="FC75" s="501"/>
      <c r="FD75" s="501"/>
      <c r="FE75" s="501"/>
      <c r="FF75" s="501"/>
      <c r="FG75" s="501"/>
      <c r="FH75" s="501"/>
      <c r="FI75" s="501"/>
      <c r="FJ75" s="501"/>
      <c r="FK75" s="501"/>
      <c r="FL75" s="501"/>
      <c r="FM75" s="501"/>
      <c r="FN75" s="501"/>
      <c r="FO75" s="501"/>
      <c r="FP75" s="501"/>
      <c r="FQ75" s="501"/>
      <c r="FR75" s="501"/>
      <c r="FS75" s="501"/>
      <c r="FT75" s="501"/>
      <c r="FU75" s="501"/>
      <c r="FV75" s="501"/>
      <c r="FW75" s="501"/>
      <c r="FX75" s="501"/>
      <c r="FY75" s="501"/>
      <c r="FZ75" s="501"/>
      <c r="GA75" s="501"/>
    </row>
    <row r="76" spans="1:183" s="496" customFormat="1" x14ac:dyDescent="0.3">
      <c r="A76" s="502" t="s">
        <v>130</v>
      </c>
      <c r="B76" s="491" t="s">
        <v>130</v>
      </c>
      <c r="C76" s="492" t="str">
        <f t="array" ref="C76:D76">'[50]11 - FINANCEIRO'!B75:C75</f>
        <v>Aquisição de Materiais Betuminosos - BDI Diferenciado (15,28%)</v>
      </c>
      <c r="D76" s="504">
        <v>0</v>
      </c>
      <c r="E76" s="491"/>
      <c r="F76" s="494" t="str">
        <f t="shared" si="0"/>
        <v>7.2</v>
      </c>
      <c r="G76" s="495" t="str">
        <f t="shared" si="1"/>
        <v>NULO</v>
      </c>
      <c r="H76" s="495">
        <f>SUM(H78:H80)</f>
        <v>1</v>
      </c>
      <c r="J76" s="501"/>
      <c r="K76" s="501"/>
      <c r="L76" s="501"/>
      <c r="M76" s="501"/>
      <c r="N76" s="501"/>
      <c r="O76" s="501"/>
      <c r="P76" s="501"/>
      <c r="Q76" s="501"/>
      <c r="R76" s="501"/>
      <c r="S76" s="501"/>
      <c r="T76" s="501"/>
      <c r="U76" s="501"/>
      <c r="V76" s="501"/>
      <c r="W76" s="501"/>
      <c r="X76" s="501"/>
      <c r="Y76" s="501"/>
      <c r="Z76" s="501"/>
      <c r="AA76" s="501"/>
      <c r="AB76" s="501"/>
      <c r="AC76" s="501"/>
      <c r="AD76" s="501"/>
      <c r="AE76" s="501"/>
      <c r="AF76" s="501"/>
      <c r="AG76" s="501"/>
      <c r="AH76" s="501"/>
      <c r="AI76" s="501"/>
      <c r="AJ76" s="501"/>
      <c r="AK76" s="501"/>
      <c r="AL76" s="501"/>
      <c r="AM76" s="501"/>
      <c r="AN76" s="501"/>
      <c r="AO76" s="501"/>
      <c r="AP76" s="501"/>
      <c r="AQ76" s="501"/>
      <c r="AR76" s="501"/>
      <c r="AS76" s="501"/>
      <c r="AT76" s="501"/>
      <c r="AU76" s="501"/>
      <c r="AV76" s="501"/>
      <c r="AW76" s="501"/>
      <c r="AX76" s="501"/>
      <c r="AY76" s="501"/>
      <c r="AZ76" s="501"/>
      <c r="BA76" s="501"/>
      <c r="BB76" s="501"/>
      <c r="BC76" s="501"/>
      <c r="BD76" s="501"/>
      <c r="BE76" s="501"/>
      <c r="BF76" s="501"/>
      <c r="BG76" s="501"/>
      <c r="BH76" s="501"/>
      <c r="BI76" s="501"/>
      <c r="BJ76" s="501"/>
      <c r="BK76" s="501"/>
      <c r="BL76" s="501"/>
      <c r="BM76" s="501"/>
      <c r="BN76" s="501"/>
      <c r="BO76" s="501"/>
      <c r="BP76" s="501"/>
      <c r="BQ76" s="501"/>
      <c r="BR76" s="501"/>
      <c r="BS76" s="501"/>
      <c r="BT76" s="501"/>
      <c r="BU76" s="501"/>
      <c r="BV76" s="501"/>
      <c r="BW76" s="501"/>
      <c r="BX76" s="501"/>
      <c r="BY76" s="501"/>
      <c r="BZ76" s="501"/>
      <c r="CA76" s="501"/>
      <c r="CB76" s="501"/>
      <c r="CC76" s="501"/>
      <c r="CD76" s="501"/>
      <c r="CE76" s="501"/>
      <c r="CF76" s="501"/>
      <c r="CG76" s="501"/>
      <c r="CH76" s="501"/>
      <c r="CI76" s="501"/>
      <c r="CJ76" s="501"/>
      <c r="CK76" s="501"/>
      <c r="CL76" s="501"/>
      <c r="CM76" s="501"/>
      <c r="CN76" s="501"/>
      <c r="CO76" s="501"/>
      <c r="CP76" s="501"/>
      <c r="CQ76" s="501"/>
      <c r="CR76" s="501"/>
      <c r="CS76" s="501"/>
      <c r="CT76" s="501"/>
      <c r="CU76" s="501"/>
      <c r="CV76" s="501"/>
      <c r="CW76" s="501"/>
      <c r="CX76" s="501"/>
      <c r="CY76" s="501"/>
      <c r="CZ76" s="501"/>
      <c r="DA76" s="501"/>
      <c r="DB76" s="501"/>
      <c r="DC76" s="501"/>
      <c r="DD76" s="501"/>
      <c r="DE76" s="501"/>
      <c r="DF76" s="501"/>
      <c r="DG76" s="501"/>
      <c r="DH76" s="501"/>
      <c r="DI76" s="501"/>
      <c r="DJ76" s="501"/>
      <c r="DK76" s="501"/>
      <c r="DL76" s="501"/>
      <c r="DM76" s="501"/>
      <c r="DN76" s="501"/>
      <c r="DO76" s="501"/>
      <c r="DP76" s="501"/>
      <c r="DQ76" s="501"/>
      <c r="DR76" s="501"/>
      <c r="DS76" s="501"/>
      <c r="DT76" s="501"/>
      <c r="DU76" s="501"/>
      <c r="DV76" s="501"/>
      <c r="DW76" s="501"/>
      <c r="DX76" s="501"/>
      <c r="DY76" s="501"/>
      <c r="DZ76" s="501"/>
      <c r="EA76" s="501"/>
      <c r="EB76" s="501"/>
      <c r="EC76" s="501"/>
      <c r="ED76" s="501"/>
      <c r="EE76" s="501"/>
      <c r="EF76" s="501"/>
      <c r="EG76" s="501"/>
      <c r="EH76" s="501"/>
      <c r="EI76" s="501"/>
      <c r="EJ76" s="501"/>
      <c r="EK76" s="501"/>
      <c r="EL76" s="501"/>
      <c r="EM76" s="501"/>
      <c r="EN76" s="501"/>
      <c r="EO76" s="501"/>
      <c r="EP76" s="501"/>
      <c r="EQ76" s="501"/>
      <c r="ER76" s="501"/>
      <c r="ES76" s="501"/>
      <c r="ET76" s="501"/>
      <c r="EU76" s="501"/>
      <c r="EV76" s="501"/>
      <c r="EW76" s="501"/>
      <c r="EX76" s="501"/>
      <c r="EY76" s="501"/>
      <c r="EZ76" s="501"/>
      <c r="FA76" s="501"/>
      <c r="FB76" s="501"/>
      <c r="FC76" s="501"/>
      <c r="FD76" s="501"/>
      <c r="FE76" s="501"/>
      <c r="FF76" s="501"/>
      <c r="FG76" s="501"/>
      <c r="FH76" s="501"/>
      <c r="FI76" s="501"/>
      <c r="FJ76" s="501"/>
      <c r="FK76" s="501"/>
      <c r="FL76" s="501"/>
      <c r="FM76" s="501"/>
      <c r="FN76" s="501"/>
      <c r="FO76" s="501"/>
      <c r="FP76" s="501"/>
      <c r="FQ76" s="501"/>
      <c r="FR76" s="501"/>
      <c r="FS76" s="501"/>
      <c r="FT76" s="501"/>
      <c r="FU76" s="501"/>
      <c r="FV76" s="501"/>
      <c r="FW76" s="501"/>
      <c r="FX76" s="501"/>
      <c r="FY76" s="501"/>
      <c r="FZ76" s="501"/>
      <c r="GA76" s="501"/>
    </row>
    <row r="77" spans="1:183" s="496" customFormat="1" x14ac:dyDescent="0.3">
      <c r="A77" s="502" t="s">
        <v>131</v>
      </c>
      <c r="B77" s="498">
        <f>VLOOKUP(A77,'11 - FINANCEIRO'!A:M,2,FALSE)</f>
        <v>10009</v>
      </c>
      <c r="C77" s="505" t="str">
        <f>VLOOKUP(A77,'11 - FINANCEIRO'!A:M,3,FALSE)</f>
        <v>Emulsão RR 1C</v>
      </c>
      <c r="D77" s="500">
        <f>VLOOKUP(A77,'11 - FINANCEIRO'!A:M,10,FALSE)</f>
        <v>5.1836957999999971</v>
      </c>
      <c r="E77" s="498" t="str">
        <f>VLOOKUP(A77,'11 - FINANCEIRO'!A:M,4,FALSE)</f>
        <v>t</v>
      </c>
      <c r="F77" s="494" t="str">
        <f t="shared" si="0"/>
        <v>7.2.1</v>
      </c>
      <c r="G77" s="495" t="str">
        <f t="shared" si="1"/>
        <v>POSITIVO</v>
      </c>
      <c r="H77" s="495">
        <f t="shared" ref="H77:H78" si="7">IF(G77="NULO",0,1)</f>
        <v>1</v>
      </c>
      <c r="J77" s="501"/>
      <c r="K77" s="501"/>
      <c r="L77" s="501"/>
      <c r="M77" s="501"/>
      <c r="N77" s="501"/>
      <c r="O77" s="501"/>
      <c r="P77" s="501"/>
      <c r="Q77" s="501"/>
      <c r="R77" s="501"/>
      <c r="S77" s="501"/>
      <c r="T77" s="501"/>
      <c r="U77" s="501"/>
      <c r="V77" s="501"/>
      <c r="W77" s="501"/>
      <c r="X77" s="501"/>
      <c r="Y77" s="501"/>
      <c r="Z77" s="501"/>
      <c r="AA77" s="501"/>
      <c r="AB77" s="501"/>
      <c r="AC77" s="501"/>
      <c r="AD77" s="501"/>
      <c r="AE77" s="501"/>
      <c r="AF77" s="501"/>
      <c r="AG77" s="501"/>
      <c r="AH77" s="501"/>
      <c r="AI77" s="501"/>
      <c r="AJ77" s="501"/>
      <c r="AK77" s="501"/>
      <c r="AL77" s="501"/>
      <c r="AM77" s="501"/>
      <c r="AN77" s="501"/>
      <c r="AO77" s="501"/>
      <c r="AP77" s="501"/>
      <c r="AQ77" s="501"/>
      <c r="AR77" s="501"/>
      <c r="AS77" s="501"/>
      <c r="AT77" s="501"/>
      <c r="AU77" s="501"/>
      <c r="AV77" s="501"/>
      <c r="AW77" s="501"/>
      <c r="AX77" s="501"/>
      <c r="AY77" s="501"/>
      <c r="AZ77" s="501"/>
      <c r="BA77" s="501"/>
      <c r="BB77" s="501"/>
      <c r="BC77" s="501"/>
      <c r="BD77" s="501"/>
      <c r="BE77" s="501"/>
      <c r="BF77" s="501"/>
      <c r="BG77" s="501"/>
      <c r="BH77" s="501"/>
      <c r="BI77" s="501"/>
      <c r="BJ77" s="501"/>
      <c r="BK77" s="501"/>
      <c r="BL77" s="501"/>
      <c r="BM77" s="501"/>
      <c r="BN77" s="501"/>
      <c r="BO77" s="501"/>
      <c r="BP77" s="501"/>
      <c r="BQ77" s="501"/>
      <c r="BR77" s="501"/>
      <c r="BS77" s="501"/>
      <c r="BT77" s="501"/>
      <c r="BU77" s="501"/>
      <c r="BV77" s="501"/>
      <c r="BW77" s="501"/>
      <c r="BX77" s="501"/>
      <c r="BY77" s="501"/>
      <c r="BZ77" s="501"/>
      <c r="CA77" s="501"/>
      <c r="CB77" s="501"/>
      <c r="CC77" s="501"/>
      <c r="CD77" s="501"/>
      <c r="CE77" s="501"/>
      <c r="CF77" s="501"/>
      <c r="CG77" s="501"/>
      <c r="CH77" s="501"/>
      <c r="CI77" s="501"/>
      <c r="CJ77" s="501"/>
      <c r="CK77" s="501"/>
      <c r="CL77" s="501"/>
      <c r="CM77" s="501"/>
      <c r="CN77" s="501"/>
      <c r="CO77" s="501"/>
      <c r="CP77" s="501"/>
      <c r="CQ77" s="501"/>
      <c r="CR77" s="501"/>
      <c r="CS77" s="501"/>
      <c r="CT77" s="501"/>
      <c r="CU77" s="501"/>
      <c r="CV77" s="501"/>
      <c r="CW77" s="501"/>
      <c r="CX77" s="501"/>
      <c r="CY77" s="501"/>
      <c r="CZ77" s="501"/>
      <c r="DA77" s="501"/>
      <c r="DB77" s="501"/>
      <c r="DC77" s="501"/>
      <c r="DD77" s="501"/>
      <c r="DE77" s="501"/>
      <c r="DF77" s="501"/>
      <c r="DG77" s="501"/>
      <c r="DH77" s="501"/>
      <c r="DI77" s="501"/>
      <c r="DJ77" s="501"/>
      <c r="DK77" s="501"/>
      <c r="DL77" s="501"/>
      <c r="DM77" s="501"/>
      <c r="DN77" s="501"/>
      <c r="DO77" s="501"/>
      <c r="DP77" s="501"/>
      <c r="DQ77" s="501"/>
      <c r="DR77" s="501"/>
      <c r="DS77" s="501"/>
      <c r="DT77" s="501"/>
      <c r="DU77" s="501"/>
      <c r="DV77" s="501"/>
      <c r="DW77" s="501"/>
      <c r="DX77" s="501"/>
      <c r="DY77" s="501"/>
      <c r="DZ77" s="501"/>
      <c r="EA77" s="501"/>
      <c r="EB77" s="501"/>
      <c r="EC77" s="501"/>
      <c r="ED77" s="501"/>
      <c r="EE77" s="501"/>
      <c r="EF77" s="501"/>
      <c r="EG77" s="501"/>
      <c r="EH77" s="501"/>
      <c r="EI77" s="501"/>
      <c r="EJ77" s="501"/>
      <c r="EK77" s="501"/>
      <c r="EL77" s="501"/>
      <c r="EM77" s="501"/>
      <c r="EN77" s="501"/>
      <c r="EO77" s="501"/>
      <c r="EP77" s="501"/>
      <c r="EQ77" s="501"/>
      <c r="ER77" s="501"/>
      <c r="ES77" s="501"/>
      <c r="ET77" s="501"/>
      <c r="EU77" s="501"/>
      <c r="EV77" s="501"/>
      <c r="EW77" s="501"/>
      <c r="EX77" s="501"/>
      <c r="EY77" s="501"/>
      <c r="EZ77" s="501"/>
      <c r="FA77" s="501"/>
      <c r="FB77" s="501"/>
      <c r="FC77" s="501"/>
      <c r="FD77" s="501"/>
      <c r="FE77" s="501"/>
      <c r="FF77" s="501"/>
      <c r="FG77" s="501"/>
      <c r="FH77" s="501"/>
      <c r="FI77" s="501"/>
      <c r="FJ77" s="501"/>
      <c r="FK77" s="501"/>
      <c r="FL77" s="501"/>
      <c r="FM77" s="501"/>
      <c r="FN77" s="501"/>
      <c r="FO77" s="501"/>
      <c r="FP77" s="501"/>
      <c r="FQ77" s="501"/>
      <c r="FR77" s="501"/>
      <c r="FS77" s="501"/>
      <c r="FT77" s="501"/>
      <c r="FU77" s="501"/>
      <c r="FV77" s="501"/>
      <c r="FW77" s="501"/>
      <c r="FX77" s="501"/>
      <c r="FY77" s="501"/>
      <c r="FZ77" s="501"/>
      <c r="GA77" s="501"/>
    </row>
    <row r="78" spans="1:183" s="496" customFormat="1" x14ac:dyDescent="0.3">
      <c r="A78" s="502" t="s">
        <v>132</v>
      </c>
      <c r="B78" s="498">
        <f>VLOOKUP(A78,'11 - FINANCEIRO'!A:M,2,FALSE)</f>
        <v>10001</v>
      </c>
      <c r="C78" s="505" t="str">
        <f>VLOOKUP(A78,'11 - FINANCEIRO'!A:M,3,FALSE)</f>
        <v>CAP 50/70</v>
      </c>
      <c r="D78" s="500">
        <f>VLOOKUP(A78,'11 - FINANCEIRO'!A:M,10,FALSE)</f>
        <v>79.682043938999954</v>
      </c>
      <c r="E78" s="498" t="str">
        <f>VLOOKUP(A78,'11 - FINANCEIRO'!A:M,4,FALSE)</f>
        <v>t</v>
      </c>
      <c r="F78" s="494" t="str">
        <f t="shared" si="0"/>
        <v>7.2.2</v>
      </c>
      <c r="G78" s="495" t="str">
        <f t="shared" si="1"/>
        <v>POSITIVO</v>
      </c>
      <c r="H78" s="495">
        <f t="shared" si="7"/>
        <v>1</v>
      </c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1"/>
      <c r="AA78" s="501"/>
      <c r="AB78" s="501"/>
      <c r="AC78" s="501"/>
      <c r="AD78" s="501"/>
      <c r="AE78" s="501"/>
      <c r="AF78" s="501"/>
      <c r="AG78" s="501"/>
      <c r="AH78" s="501"/>
      <c r="AI78" s="501"/>
      <c r="AJ78" s="501"/>
      <c r="AK78" s="501"/>
      <c r="AL78" s="501"/>
      <c r="AM78" s="501"/>
      <c r="AN78" s="501"/>
      <c r="AO78" s="501"/>
      <c r="AP78" s="501"/>
      <c r="AQ78" s="501"/>
      <c r="AR78" s="501"/>
      <c r="AS78" s="501"/>
      <c r="AT78" s="501"/>
      <c r="AU78" s="501"/>
      <c r="AV78" s="501"/>
      <c r="AW78" s="501"/>
      <c r="AX78" s="501"/>
      <c r="AY78" s="501"/>
      <c r="AZ78" s="501"/>
      <c r="BA78" s="501"/>
      <c r="BB78" s="501"/>
      <c r="BC78" s="501"/>
      <c r="BD78" s="501"/>
      <c r="BE78" s="501"/>
      <c r="BF78" s="501"/>
      <c r="BG78" s="501"/>
      <c r="BH78" s="501"/>
      <c r="BI78" s="501"/>
      <c r="BJ78" s="501"/>
      <c r="BK78" s="501"/>
      <c r="BL78" s="501"/>
      <c r="BM78" s="501"/>
      <c r="BN78" s="501"/>
      <c r="BO78" s="501"/>
      <c r="BP78" s="501"/>
      <c r="BQ78" s="501"/>
      <c r="BR78" s="501"/>
      <c r="BS78" s="501"/>
      <c r="BT78" s="501"/>
      <c r="BU78" s="501"/>
      <c r="BV78" s="501"/>
      <c r="BW78" s="501"/>
      <c r="BX78" s="501"/>
      <c r="BY78" s="501"/>
      <c r="BZ78" s="501"/>
      <c r="CA78" s="501"/>
      <c r="CB78" s="501"/>
      <c r="CC78" s="501"/>
      <c r="CD78" s="501"/>
      <c r="CE78" s="501"/>
      <c r="CF78" s="501"/>
      <c r="CG78" s="501"/>
      <c r="CH78" s="501"/>
      <c r="CI78" s="501"/>
      <c r="CJ78" s="501"/>
      <c r="CK78" s="501"/>
      <c r="CL78" s="501"/>
      <c r="CM78" s="501"/>
      <c r="CN78" s="501"/>
      <c r="CO78" s="501"/>
      <c r="CP78" s="501"/>
      <c r="CQ78" s="501"/>
      <c r="CR78" s="501"/>
      <c r="CS78" s="501"/>
      <c r="CT78" s="501"/>
      <c r="CU78" s="501"/>
      <c r="CV78" s="501"/>
      <c r="CW78" s="501"/>
      <c r="CX78" s="501"/>
      <c r="CY78" s="501"/>
      <c r="CZ78" s="501"/>
      <c r="DA78" s="501"/>
      <c r="DB78" s="501"/>
      <c r="DC78" s="501"/>
      <c r="DD78" s="501"/>
      <c r="DE78" s="501"/>
      <c r="DF78" s="501"/>
      <c r="DG78" s="501"/>
      <c r="DH78" s="501"/>
      <c r="DI78" s="501"/>
      <c r="DJ78" s="501"/>
      <c r="DK78" s="501"/>
      <c r="DL78" s="501"/>
      <c r="DM78" s="501"/>
      <c r="DN78" s="501"/>
      <c r="DO78" s="501"/>
      <c r="DP78" s="501"/>
      <c r="DQ78" s="501"/>
      <c r="DR78" s="501"/>
      <c r="DS78" s="501"/>
      <c r="DT78" s="501"/>
      <c r="DU78" s="501"/>
      <c r="DV78" s="501"/>
      <c r="DW78" s="501"/>
      <c r="DX78" s="501"/>
      <c r="DY78" s="501"/>
      <c r="DZ78" s="501"/>
      <c r="EA78" s="501"/>
      <c r="EB78" s="501"/>
      <c r="EC78" s="501"/>
      <c r="ED78" s="501"/>
      <c r="EE78" s="501"/>
      <c r="EF78" s="501"/>
      <c r="EG78" s="501"/>
      <c r="EH78" s="501"/>
      <c r="EI78" s="501"/>
      <c r="EJ78" s="501"/>
      <c r="EK78" s="501"/>
      <c r="EL78" s="501"/>
      <c r="EM78" s="501"/>
      <c r="EN78" s="501"/>
      <c r="EO78" s="501"/>
      <c r="EP78" s="501"/>
      <c r="EQ78" s="501"/>
      <c r="ER78" s="501"/>
      <c r="ES78" s="501"/>
      <c r="ET78" s="501"/>
      <c r="EU78" s="501"/>
      <c r="EV78" s="501"/>
      <c r="EW78" s="501"/>
      <c r="EX78" s="501"/>
      <c r="EY78" s="501"/>
      <c r="EZ78" s="501"/>
      <c r="FA78" s="501"/>
      <c r="FB78" s="501"/>
      <c r="FC78" s="501"/>
      <c r="FD78" s="501"/>
      <c r="FE78" s="501"/>
      <c r="FF78" s="501"/>
      <c r="FG78" s="501"/>
      <c r="FH78" s="501"/>
      <c r="FI78" s="501"/>
      <c r="FJ78" s="501"/>
      <c r="FK78" s="501"/>
      <c r="FL78" s="501"/>
      <c r="FM78" s="501"/>
      <c r="FN78" s="501"/>
      <c r="FO78" s="501"/>
      <c r="FP78" s="501"/>
      <c r="FQ78" s="501"/>
      <c r="FR78" s="501"/>
      <c r="FS78" s="501"/>
      <c r="FT78" s="501"/>
      <c r="FU78" s="501"/>
      <c r="FV78" s="501"/>
      <c r="FW78" s="501"/>
      <c r="FX78" s="501"/>
      <c r="FY78" s="501"/>
      <c r="FZ78" s="501"/>
      <c r="GA78" s="501"/>
    </row>
    <row r="79" spans="1:183" s="496" customFormat="1" hidden="1" x14ac:dyDescent="0.3">
      <c r="A79" s="502" t="s">
        <v>135</v>
      </c>
      <c r="B79" s="491" t="s">
        <v>135</v>
      </c>
      <c r="C79" s="492" t="str">
        <f t="array" ref="C79:D79">'[50]11 - FINANCEIRO'!B78:C78</f>
        <v>Sinalização Horizontal</v>
      </c>
      <c r="D79" s="504">
        <v>0</v>
      </c>
      <c r="E79" s="491"/>
      <c r="F79" s="494" t="str">
        <f t="shared" si="0"/>
        <v>7.3</v>
      </c>
      <c r="G79" s="495" t="str">
        <f t="shared" si="1"/>
        <v>NULO</v>
      </c>
      <c r="H79" s="495">
        <f>SUM(H80:H80)</f>
        <v>0</v>
      </c>
      <c r="J79" s="501"/>
      <c r="K79" s="501"/>
      <c r="L79" s="501"/>
      <c r="M79" s="501"/>
      <c r="N79" s="501"/>
      <c r="O79" s="501"/>
      <c r="P79" s="501"/>
      <c r="Q79" s="501"/>
      <c r="R79" s="501"/>
      <c r="S79" s="501"/>
      <c r="T79" s="501"/>
      <c r="U79" s="501"/>
      <c r="V79" s="501"/>
      <c r="W79" s="501"/>
      <c r="X79" s="501"/>
      <c r="Y79" s="501"/>
      <c r="Z79" s="501"/>
      <c r="AA79" s="501"/>
      <c r="AB79" s="501"/>
      <c r="AC79" s="501"/>
      <c r="AD79" s="501"/>
      <c r="AE79" s="501"/>
      <c r="AF79" s="501"/>
      <c r="AG79" s="501"/>
      <c r="AH79" s="501"/>
      <c r="AI79" s="501"/>
      <c r="AJ79" s="501"/>
      <c r="AK79" s="501"/>
      <c r="AL79" s="501"/>
      <c r="AM79" s="501"/>
      <c r="AN79" s="501"/>
      <c r="AO79" s="501"/>
      <c r="AP79" s="501"/>
      <c r="AQ79" s="501"/>
      <c r="AR79" s="501"/>
      <c r="AS79" s="501"/>
      <c r="AT79" s="501"/>
      <c r="AU79" s="501"/>
      <c r="AV79" s="501"/>
      <c r="AW79" s="501"/>
      <c r="AX79" s="501"/>
      <c r="AY79" s="501"/>
      <c r="AZ79" s="501"/>
      <c r="BA79" s="501"/>
      <c r="BB79" s="501"/>
      <c r="BC79" s="501"/>
      <c r="BD79" s="501"/>
      <c r="BE79" s="501"/>
      <c r="BF79" s="501"/>
      <c r="BG79" s="501"/>
      <c r="BH79" s="501"/>
      <c r="BI79" s="501"/>
      <c r="BJ79" s="501"/>
      <c r="BK79" s="501"/>
      <c r="BL79" s="501"/>
      <c r="BM79" s="501"/>
      <c r="BN79" s="501"/>
      <c r="BO79" s="501"/>
      <c r="BP79" s="501"/>
      <c r="BQ79" s="501"/>
      <c r="BR79" s="501"/>
      <c r="BS79" s="501"/>
      <c r="BT79" s="501"/>
      <c r="BU79" s="501"/>
      <c r="BV79" s="501"/>
      <c r="BW79" s="501"/>
      <c r="BX79" s="501"/>
      <c r="BY79" s="501"/>
      <c r="BZ79" s="501"/>
      <c r="CA79" s="501"/>
      <c r="CB79" s="501"/>
      <c r="CC79" s="501"/>
      <c r="CD79" s="501"/>
      <c r="CE79" s="501"/>
      <c r="CF79" s="501"/>
      <c r="CG79" s="501"/>
      <c r="CH79" s="501"/>
      <c r="CI79" s="501"/>
      <c r="CJ79" s="501"/>
      <c r="CK79" s="501"/>
      <c r="CL79" s="501"/>
      <c r="CM79" s="501"/>
      <c r="CN79" s="501"/>
      <c r="CO79" s="501"/>
      <c r="CP79" s="501"/>
      <c r="CQ79" s="501"/>
      <c r="CR79" s="501"/>
      <c r="CS79" s="501"/>
      <c r="CT79" s="501"/>
      <c r="CU79" s="501"/>
      <c r="CV79" s="501"/>
      <c r="CW79" s="501"/>
      <c r="CX79" s="501"/>
      <c r="CY79" s="501"/>
      <c r="CZ79" s="501"/>
      <c r="DA79" s="501"/>
      <c r="DB79" s="501"/>
      <c r="DC79" s="501"/>
      <c r="DD79" s="501"/>
      <c r="DE79" s="501"/>
      <c r="DF79" s="501"/>
      <c r="DG79" s="501"/>
      <c r="DH79" s="501"/>
      <c r="DI79" s="501"/>
      <c r="DJ79" s="501"/>
      <c r="DK79" s="501"/>
      <c r="DL79" s="501"/>
      <c r="DM79" s="501"/>
      <c r="DN79" s="501"/>
      <c r="DO79" s="501"/>
      <c r="DP79" s="501"/>
      <c r="DQ79" s="501"/>
      <c r="DR79" s="501"/>
      <c r="DS79" s="501"/>
      <c r="DT79" s="501"/>
      <c r="DU79" s="501"/>
      <c r="DV79" s="501"/>
      <c r="DW79" s="501"/>
      <c r="DX79" s="501"/>
      <c r="DY79" s="501"/>
      <c r="DZ79" s="501"/>
      <c r="EA79" s="501"/>
      <c r="EB79" s="501"/>
      <c r="EC79" s="501"/>
      <c r="ED79" s="501"/>
      <c r="EE79" s="501"/>
      <c r="EF79" s="501"/>
      <c r="EG79" s="501"/>
      <c r="EH79" s="501"/>
      <c r="EI79" s="501"/>
      <c r="EJ79" s="501"/>
      <c r="EK79" s="501"/>
      <c r="EL79" s="501"/>
      <c r="EM79" s="501"/>
      <c r="EN79" s="501"/>
      <c r="EO79" s="501"/>
      <c r="EP79" s="501"/>
      <c r="EQ79" s="501"/>
      <c r="ER79" s="501"/>
      <c r="ES79" s="501"/>
      <c r="ET79" s="501"/>
      <c r="EU79" s="501"/>
      <c r="EV79" s="501"/>
      <c r="EW79" s="501"/>
      <c r="EX79" s="501"/>
      <c r="EY79" s="501"/>
      <c r="EZ79" s="501"/>
      <c r="FA79" s="501"/>
      <c r="FB79" s="501"/>
      <c r="FC79" s="501"/>
      <c r="FD79" s="501"/>
      <c r="FE79" s="501"/>
      <c r="FF79" s="501"/>
      <c r="FG79" s="501"/>
      <c r="FH79" s="501"/>
      <c r="FI79" s="501"/>
      <c r="FJ79" s="501"/>
      <c r="FK79" s="501"/>
      <c r="FL79" s="501"/>
      <c r="FM79" s="501"/>
      <c r="FN79" s="501"/>
      <c r="FO79" s="501"/>
      <c r="FP79" s="501"/>
      <c r="FQ79" s="501"/>
      <c r="FR79" s="501"/>
      <c r="FS79" s="501"/>
      <c r="FT79" s="501"/>
      <c r="FU79" s="501"/>
      <c r="FV79" s="501"/>
      <c r="FW79" s="501"/>
      <c r="FX79" s="501"/>
      <c r="FY79" s="501"/>
      <c r="FZ79" s="501"/>
      <c r="GA79" s="501"/>
    </row>
    <row r="80" spans="1:183" s="496" customFormat="1" hidden="1" x14ac:dyDescent="0.3">
      <c r="A80" s="502" t="s">
        <v>136</v>
      </c>
      <c r="B80" s="498">
        <f>VLOOKUP(A80,'11 - FINANCEIRO'!A:M,2,FALSE)</f>
        <v>40927</v>
      </c>
      <c r="C80" s="505" t="str">
        <f>VLOOKUP(A80,'11 - FINANCEIRO'!A:M,3,FALSE)</f>
        <v>Sinalização horizontal TMD=600, vida útil 3 anos, taxa=3,0 kg/m² material termoplástico )</v>
      </c>
      <c r="D80" s="500">
        <f>VLOOKUP(A80,'11 - FINANCEIRO'!A:M,10,FALSE)</f>
        <v>0</v>
      </c>
      <c r="E80" s="498" t="str">
        <f>VLOOKUP(A80,'11 - FINANCEIRO'!A:M,4,FALSE)</f>
        <v>M2</v>
      </c>
      <c r="F80" s="494" t="str">
        <f t="shared" ref="F80" si="8">A80</f>
        <v>7.3.1</v>
      </c>
      <c r="G80" s="495" t="str">
        <f t="shared" si="1"/>
        <v>NULO</v>
      </c>
      <c r="H80" s="495">
        <f t="shared" ref="H80" si="9">IF(G80="NULO",0,1)</f>
        <v>0</v>
      </c>
      <c r="J80" s="501"/>
      <c r="K80" s="501"/>
      <c r="L80" s="501"/>
      <c r="M80" s="501"/>
      <c r="N80" s="501"/>
      <c r="O80" s="501"/>
      <c r="P80" s="501"/>
      <c r="Q80" s="501"/>
      <c r="R80" s="501"/>
      <c r="S80" s="501"/>
      <c r="T80" s="501"/>
      <c r="U80" s="501"/>
      <c r="V80" s="501"/>
      <c r="W80" s="501"/>
      <c r="X80" s="501"/>
      <c r="Y80" s="501"/>
      <c r="Z80" s="501"/>
      <c r="AA80" s="501"/>
      <c r="AB80" s="501"/>
      <c r="AC80" s="501"/>
      <c r="AD80" s="501"/>
      <c r="AE80" s="501"/>
      <c r="AF80" s="501"/>
      <c r="AG80" s="501"/>
      <c r="AH80" s="501"/>
      <c r="AI80" s="501"/>
      <c r="AJ80" s="501"/>
      <c r="AK80" s="501"/>
      <c r="AL80" s="501"/>
      <c r="AM80" s="501"/>
      <c r="AN80" s="501"/>
      <c r="AO80" s="501"/>
      <c r="AP80" s="501"/>
      <c r="AQ80" s="501"/>
      <c r="AR80" s="501"/>
      <c r="AS80" s="501"/>
      <c r="AT80" s="501"/>
      <c r="AU80" s="501"/>
      <c r="AV80" s="501"/>
      <c r="AW80" s="501"/>
      <c r="AX80" s="501"/>
      <c r="AY80" s="501"/>
      <c r="AZ80" s="501"/>
      <c r="BA80" s="501"/>
      <c r="BB80" s="501"/>
      <c r="BC80" s="501"/>
      <c r="BD80" s="501"/>
      <c r="BE80" s="501"/>
      <c r="BF80" s="501"/>
      <c r="BG80" s="501"/>
      <c r="BH80" s="501"/>
      <c r="BI80" s="501"/>
      <c r="BJ80" s="501"/>
      <c r="BK80" s="501"/>
      <c r="BL80" s="501"/>
      <c r="BM80" s="501"/>
      <c r="BN80" s="501"/>
      <c r="BO80" s="501"/>
      <c r="BP80" s="501"/>
      <c r="BQ80" s="501"/>
      <c r="BR80" s="501"/>
      <c r="BS80" s="501"/>
      <c r="BT80" s="501"/>
      <c r="BU80" s="501"/>
      <c r="BV80" s="501"/>
      <c r="BW80" s="501"/>
      <c r="BX80" s="501"/>
      <c r="BY80" s="501"/>
      <c r="BZ80" s="501"/>
      <c r="CA80" s="501"/>
      <c r="CB80" s="501"/>
      <c r="CC80" s="501"/>
      <c r="CD80" s="501"/>
      <c r="CE80" s="501"/>
      <c r="CF80" s="501"/>
      <c r="CG80" s="501"/>
      <c r="CH80" s="501"/>
      <c r="CI80" s="501"/>
      <c r="CJ80" s="501"/>
      <c r="CK80" s="501"/>
      <c r="CL80" s="501"/>
      <c r="CM80" s="501"/>
      <c r="CN80" s="501"/>
      <c r="CO80" s="501"/>
      <c r="CP80" s="501"/>
      <c r="CQ80" s="501"/>
      <c r="CR80" s="501"/>
      <c r="CS80" s="501"/>
      <c r="CT80" s="501"/>
      <c r="CU80" s="501"/>
      <c r="CV80" s="501"/>
      <c r="CW80" s="501"/>
      <c r="CX80" s="501"/>
      <c r="CY80" s="501"/>
      <c r="CZ80" s="501"/>
      <c r="DA80" s="501"/>
      <c r="DB80" s="501"/>
      <c r="DC80" s="501"/>
      <c r="DD80" s="501"/>
      <c r="DE80" s="501"/>
      <c r="DF80" s="501"/>
      <c r="DG80" s="501"/>
      <c r="DH80" s="501"/>
      <c r="DI80" s="501"/>
      <c r="DJ80" s="501"/>
      <c r="DK80" s="501"/>
      <c r="DL80" s="501"/>
      <c r="DM80" s="501"/>
      <c r="DN80" s="501"/>
      <c r="DO80" s="501"/>
      <c r="DP80" s="501"/>
      <c r="DQ80" s="501"/>
      <c r="DR80" s="501"/>
      <c r="DS80" s="501"/>
      <c r="DT80" s="501"/>
      <c r="DU80" s="501"/>
      <c r="DV80" s="501"/>
      <c r="DW80" s="501"/>
      <c r="DX80" s="501"/>
      <c r="DY80" s="501"/>
      <c r="DZ80" s="501"/>
      <c r="EA80" s="501"/>
      <c r="EB80" s="501"/>
      <c r="EC80" s="501"/>
      <c r="ED80" s="501"/>
      <c r="EE80" s="501"/>
      <c r="EF80" s="501"/>
      <c r="EG80" s="501"/>
      <c r="EH80" s="501"/>
      <c r="EI80" s="501"/>
      <c r="EJ80" s="501"/>
      <c r="EK80" s="501"/>
      <c r="EL80" s="501"/>
      <c r="EM80" s="501"/>
      <c r="EN80" s="501"/>
      <c r="EO80" s="501"/>
      <c r="EP80" s="501"/>
      <c r="EQ80" s="501"/>
      <c r="ER80" s="501"/>
      <c r="ES80" s="501"/>
      <c r="ET80" s="501"/>
      <c r="EU80" s="501"/>
      <c r="EV80" s="501"/>
      <c r="EW80" s="501"/>
      <c r="EX80" s="501"/>
      <c r="EY80" s="501"/>
      <c r="EZ80" s="501"/>
      <c r="FA80" s="501"/>
      <c r="FB80" s="501"/>
      <c r="FC80" s="501"/>
      <c r="FD80" s="501"/>
      <c r="FE80" s="501"/>
      <c r="FF80" s="501"/>
      <c r="FG80" s="501"/>
      <c r="FH80" s="501"/>
      <c r="FI80" s="501"/>
      <c r="FJ80" s="501"/>
      <c r="FK80" s="501"/>
      <c r="FL80" s="501"/>
      <c r="FM80" s="501"/>
      <c r="FN80" s="501"/>
      <c r="FO80" s="501"/>
      <c r="FP80" s="501"/>
      <c r="FQ80" s="501"/>
      <c r="FR80" s="501"/>
      <c r="FS80" s="501"/>
      <c r="FT80" s="501"/>
      <c r="FU80" s="501"/>
      <c r="FV80" s="501"/>
      <c r="FW80" s="501"/>
      <c r="FX80" s="501"/>
      <c r="FY80" s="501"/>
      <c r="FZ80" s="501"/>
      <c r="GA80" s="501"/>
    </row>
    <row r="81" spans="1:183" s="496" customFormat="1" x14ac:dyDescent="0.3">
      <c r="A81" s="507"/>
      <c r="B81" s="508"/>
      <c r="C81" s="509"/>
      <c r="D81" s="510"/>
      <c r="E81" s="508"/>
      <c r="F81" s="494"/>
      <c r="G81" s="495"/>
      <c r="H81" s="495"/>
      <c r="J81" s="501"/>
      <c r="K81" s="501"/>
      <c r="L81" s="501"/>
      <c r="M81" s="501"/>
      <c r="N81" s="501"/>
      <c r="O81" s="501"/>
      <c r="P81" s="501"/>
      <c r="Q81" s="501"/>
      <c r="R81" s="501"/>
      <c r="S81" s="501"/>
      <c r="T81" s="501"/>
      <c r="U81" s="501"/>
      <c r="V81" s="501"/>
      <c r="W81" s="501"/>
      <c r="X81" s="501"/>
      <c r="Y81" s="501"/>
      <c r="Z81" s="501"/>
      <c r="AA81" s="501"/>
      <c r="AB81" s="501"/>
      <c r="AC81" s="501"/>
      <c r="AD81" s="501"/>
      <c r="AE81" s="501"/>
      <c r="AF81" s="501"/>
      <c r="AG81" s="501"/>
      <c r="AH81" s="501"/>
      <c r="AI81" s="501"/>
      <c r="AJ81" s="501"/>
      <c r="AK81" s="501"/>
      <c r="AL81" s="501"/>
      <c r="AM81" s="501"/>
      <c r="AN81" s="501"/>
      <c r="AO81" s="501"/>
      <c r="AP81" s="501"/>
      <c r="AQ81" s="501"/>
      <c r="AR81" s="501"/>
      <c r="AS81" s="501"/>
      <c r="AT81" s="501"/>
      <c r="AU81" s="501"/>
      <c r="AV81" s="501"/>
      <c r="AW81" s="501"/>
      <c r="AX81" s="501"/>
      <c r="AY81" s="501"/>
      <c r="AZ81" s="501"/>
      <c r="BA81" s="501"/>
      <c r="BB81" s="501"/>
      <c r="BC81" s="501"/>
      <c r="BD81" s="501"/>
      <c r="BE81" s="501"/>
      <c r="BF81" s="501"/>
      <c r="BG81" s="501"/>
      <c r="BH81" s="501"/>
      <c r="BI81" s="501"/>
      <c r="BJ81" s="501"/>
      <c r="BK81" s="501"/>
      <c r="BL81" s="501"/>
      <c r="BM81" s="501"/>
      <c r="BN81" s="501"/>
      <c r="BO81" s="501"/>
      <c r="BP81" s="501"/>
      <c r="BQ81" s="501"/>
      <c r="BR81" s="501"/>
      <c r="BS81" s="501"/>
      <c r="BT81" s="501"/>
      <c r="BU81" s="501"/>
      <c r="BV81" s="501"/>
      <c r="BW81" s="501"/>
      <c r="BX81" s="501"/>
      <c r="BY81" s="501"/>
      <c r="BZ81" s="501"/>
      <c r="CA81" s="501"/>
      <c r="CB81" s="501"/>
      <c r="CC81" s="501"/>
      <c r="CD81" s="501"/>
      <c r="CE81" s="501"/>
      <c r="CF81" s="501"/>
      <c r="CG81" s="501"/>
      <c r="CH81" s="501"/>
      <c r="CI81" s="501"/>
      <c r="CJ81" s="501"/>
      <c r="CK81" s="501"/>
      <c r="CL81" s="501"/>
      <c r="CM81" s="501"/>
      <c r="CN81" s="501"/>
      <c r="CO81" s="501"/>
      <c r="CP81" s="501"/>
      <c r="CQ81" s="501"/>
      <c r="CR81" s="501"/>
      <c r="CS81" s="501"/>
      <c r="CT81" s="501"/>
      <c r="CU81" s="501"/>
      <c r="CV81" s="501"/>
      <c r="CW81" s="501"/>
      <c r="CX81" s="501"/>
      <c r="CY81" s="501"/>
      <c r="CZ81" s="501"/>
      <c r="DA81" s="501"/>
      <c r="DB81" s="501"/>
      <c r="DC81" s="501"/>
      <c r="DD81" s="501"/>
      <c r="DE81" s="501"/>
      <c r="DF81" s="501"/>
      <c r="DG81" s="501"/>
      <c r="DH81" s="501"/>
      <c r="DI81" s="501"/>
      <c r="DJ81" s="501"/>
      <c r="DK81" s="501"/>
      <c r="DL81" s="501"/>
      <c r="DM81" s="501"/>
      <c r="DN81" s="501"/>
      <c r="DO81" s="501"/>
      <c r="DP81" s="501"/>
      <c r="DQ81" s="501"/>
      <c r="DR81" s="501"/>
      <c r="DS81" s="501"/>
      <c r="DT81" s="501"/>
      <c r="DU81" s="501"/>
      <c r="DV81" s="501"/>
      <c r="DW81" s="501"/>
      <c r="DX81" s="501"/>
      <c r="DY81" s="501"/>
      <c r="DZ81" s="501"/>
      <c r="EA81" s="501"/>
      <c r="EB81" s="501"/>
      <c r="EC81" s="501"/>
      <c r="ED81" s="501"/>
      <c r="EE81" s="501"/>
      <c r="EF81" s="501"/>
      <c r="EG81" s="501"/>
      <c r="EH81" s="501"/>
      <c r="EI81" s="501"/>
      <c r="EJ81" s="501"/>
      <c r="EK81" s="501"/>
      <c r="EL81" s="501"/>
      <c r="EM81" s="501"/>
      <c r="EN81" s="501"/>
      <c r="EO81" s="501"/>
      <c r="EP81" s="501"/>
      <c r="EQ81" s="501"/>
      <c r="ER81" s="501"/>
      <c r="ES81" s="501"/>
      <c r="ET81" s="501"/>
      <c r="EU81" s="501"/>
      <c r="EV81" s="501"/>
      <c r="EW81" s="501"/>
      <c r="EX81" s="501"/>
      <c r="EY81" s="501"/>
      <c r="EZ81" s="501"/>
      <c r="FA81" s="501"/>
      <c r="FB81" s="501"/>
      <c r="FC81" s="501"/>
      <c r="FD81" s="501"/>
      <c r="FE81" s="501"/>
      <c r="FF81" s="501"/>
      <c r="FG81" s="501"/>
      <c r="FH81" s="501"/>
      <c r="FI81" s="501"/>
      <c r="FJ81" s="501"/>
      <c r="FK81" s="501"/>
      <c r="FL81" s="501"/>
      <c r="FM81" s="501"/>
      <c r="FN81" s="501"/>
      <c r="FO81" s="501"/>
      <c r="FP81" s="501"/>
      <c r="FQ81" s="501"/>
      <c r="FR81" s="501"/>
      <c r="FS81" s="501"/>
      <c r="FT81" s="501"/>
      <c r="FU81" s="501"/>
      <c r="FV81" s="501"/>
      <c r="FW81" s="501"/>
      <c r="FX81" s="501"/>
      <c r="FY81" s="501"/>
      <c r="FZ81" s="501"/>
      <c r="GA81" s="501"/>
    </row>
    <row r="82" spans="1:183" s="496" customFormat="1" x14ac:dyDescent="0.3">
      <c r="A82" s="507"/>
      <c r="B82" s="508"/>
      <c r="C82" s="509"/>
      <c r="D82" s="510"/>
      <c r="E82" s="508"/>
      <c r="F82" s="494"/>
      <c r="G82" s="495"/>
      <c r="H82" s="495"/>
      <c r="J82" s="501"/>
      <c r="K82" s="501"/>
      <c r="L82" s="501"/>
      <c r="M82" s="501"/>
      <c r="N82" s="501"/>
      <c r="O82" s="501"/>
      <c r="P82" s="501"/>
      <c r="Q82" s="501"/>
      <c r="R82" s="501"/>
      <c r="S82" s="501"/>
      <c r="T82" s="501"/>
      <c r="U82" s="501"/>
      <c r="V82" s="501"/>
      <c r="W82" s="501"/>
      <c r="X82" s="501"/>
      <c r="Y82" s="501"/>
      <c r="Z82" s="501"/>
      <c r="AA82" s="501"/>
      <c r="AB82" s="501"/>
      <c r="AC82" s="501"/>
      <c r="AD82" s="501"/>
      <c r="AE82" s="501"/>
      <c r="AF82" s="501"/>
      <c r="AG82" s="501"/>
      <c r="AH82" s="501"/>
      <c r="AI82" s="501"/>
      <c r="AJ82" s="501"/>
      <c r="AK82" s="501"/>
      <c r="AL82" s="501"/>
      <c r="AM82" s="501"/>
      <c r="AN82" s="501"/>
      <c r="AO82" s="501"/>
      <c r="AP82" s="501"/>
      <c r="AQ82" s="501"/>
      <c r="AR82" s="501"/>
      <c r="AS82" s="501"/>
      <c r="AT82" s="501"/>
      <c r="AU82" s="501"/>
      <c r="AV82" s="501"/>
      <c r="AW82" s="501"/>
      <c r="AX82" s="501"/>
      <c r="AY82" s="501"/>
      <c r="AZ82" s="501"/>
      <c r="BA82" s="501"/>
      <c r="BB82" s="501"/>
      <c r="BC82" s="501"/>
      <c r="BD82" s="501"/>
      <c r="BE82" s="501"/>
      <c r="BF82" s="501"/>
      <c r="BG82" s="501"/>
      <c r="BH82" s="501"/>
      <c r="BI82" s="501"/>
      <c r="BJ82" s="501"/>
      <c r="BK82" s="501"/>
      <c r="BL82" s="501"/>
      <c r="BM82" s="501"/>
      <c r="BN82" s="501"/>
      <c r="BO82" s="501"/>
      <c r="BP82" s="501"/>
      <c r="BQ82" s="501"/>
      <c r="BR82" s="501"/>
      <c r="BS82" s="501"/>
      <c r="BT82" s="501"/>
      <c r="BU82" s="501"/>
      <c r="BV82" s="501"/>
      <c r="BW82" s="501"/>
      <c r="BX82" s="501"/>
      <c r="BY82" s="501"/>
      <c r="BZ82" s="501"/>
      <c r="CA82" s="501"/>
      <c r="CB82" s="501"/>
      <c r="CC82" s="501"/>
      <c r="CD82" s="501"/>
      <c r="CE82" s="501"/>
      <c r="CF82" s="501"/>
      <c r="CG82" s="501"/>
      <c r="CH82" s="501"/>
      <c r="CI82" s="501"/>
      <c r="CJ82" s="501"/>
      <c r="CK82" s="501"/>
      <c r="CL82" s="501"/>
      <c r="CM82" s="501"/>
      <c r="CN82" s="501"/>
      <c r="CO82" s="501"/>
      <c r="CP82" s="501"/>
      <c r="CQ82" s="501"/>
      <c r="CR82" s="501"/>
      <c r="CS82" s="501"/>
      <c r="CT82" s="501"/>
      <c r="CU82" s="501"/>
      <c r="CV82" s="501"/>
      <c r="CW82" s="501"/>
      <c r="CX82" s="501"/>
      <c r="CY82" s="501"/>
      <c r="CZ82" s="501"/>
      <c r="DA82" s="501"/>
      <c r="DB82" s="501"/>
      <c r="DC82" s="501"/>
      <c r="DD82" s="501"/>
      <c r="DE82" s="501"/>
      <c r="DF82" s="501"/>
      <c r="DG82" s="501"/>
      <c r="DH82" s="501"/>
      <c r="DI82" s="501"/>
      <c r="DJ82" s="501"/>
      <c r="DK82" s="501"/>
      <c r="DL82" s="501"/>
      <c r="DM82" s="501"/>
      <c r="DN82" s="501"/>
      <c r="DO82" s="501"/>
      <c r="DP82" s="501"/>
      <c r="DQ82" s="501"/>
      <c r="DR82" s="501"/>
      <c r="DS82" s="501"/>
      <c r="DT82" s="501"/>
      <c r="DU82" s="501"/>
      <c r="DV82" s="501"/>
      <c r="DW82" s="501"/>
      <c r="DX82" s="501"/>
      <c r="DY82" s="501"/>
      <c r="DZ82" s="501"/>
      <c r="EA82" s="501"/>
      <c r="EB82" s="501"/>
      <c r="EC82" s="501"/>
      <c r="ED82" s="501"/>
      <c r="EE82" s="501"/>
      <c r="EF82" s="501"/>
      <c r="EG82" s="501"/>
      <c r="EH82" s="501"/>
      <c r="EI82" s="501"/>
      <c r="EJ82" s="501"/>
      <c r="EK82" s="501"/>
      <c r="EL82" s="501"/>
      <c r="EM82" s="501"/>
      <c r="EN82" s="501"/>
      <c r="EO82" s="501"/>
      <c r="EP82" s="501"/>
      <c r="EQ82" s="501"/>
      <c r="ER82" s="501"/>
      <c r="ES82" s="501"/>
      <c r="ET82" s="501"/>
      <c r="EU82" s="501"/>
      <c r="EV82" s="501"/>
      <c r="EW82" s="501"/>
      <c r="EX82" s="501"/>
      <c r="EY82" s="501"/>
      <c r="EZ82" s="501"/>
      <c r="FA82" s="501"/>
      <c r="FB82" s="501"/>
      <c r="FC82" s="501"/>
      <c r="FD82" s="501"/>
      <c r="FE82" s="501"/>
      <c r="FF82" s="501"/>
      <c r="FG82" s="501"/>
      <c r="FH82" s="501"/>
      <c r="FI82" s="501"/>
      <c r="FJ82" s="501"/>
      <c r="FK82" s="501"/>
      <c r="FL82" s="501"/>
      <c r="FM82" s="501"/>
      <c r="FN82" s="501"/>
      <c r="FO82" s="501"/>
      <c r="FP82" s="501"/>
      <c r="FQ82" s="501"/>
      <c r="FR82" s="501"/>
      <c r="FS82" s="501"/>
      <c r="FT82" s="501"/>
      <c r="FU82" s="501"/>
      <c r="FV82" s="501"/>
      <c r="FW82" s="501"/>
      <c r="FX82" s="501"/>
      <c r="FY82" s="501"/>
      <c r="FZ82" s="501"/>
      <c r="GA82" s="501"/>
    </row>
    <row r="83" spans="1:183" s="496" customFormat="1" x14ac:dyDescent="0.3">
      <c r="A83" s="511"/>
      <c r="B83" s="512"/>
      <c r="C83" s="512" t="s">
        <v>258</v>
      </c>
      <c r="D83" s="512"/>
      <c r="E83" s="512"/>
      <c r="F83" s="513"/>
      <c r="G83" s="495"/>
      <c r="H83" s="495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1"/>
      <c r="AA83" s="501"/>
      <c r="AB83" s="501"/>
      <c r="AC83" s="501"/>
      <c r="AD83" s="501"/>
      <c r="AE83" s="501"/>
      <c r="AF83" s="501"/>
      <c r="AG83" s="501"/>
      <c r="AH83" s="501"/>
      <c r="AI83" s="501"/>
      <c r="AJ83" s="501"/>
      <c r="AK83" s="501"/>
      <c r="AL83" s="501"/>
      <c r="AM83" s="501"/>
      <c r="AN83" s="501"/>
      <c r="AO83" s="501"/>
      <c r="AP83" s="501"/>
      <c r="AQ83" s="501"/>
      <c r="AR83" s="501"/>
      <c r="AS83" s="501"/>
      <c r="AT83" s="501"/>
      <c r="AU83" s="501"/>
      <c r="AV83" s="501"/>
      <c r="AW83" s="501"/>
      <c r="AX83" s="501"/>
      <c r="AY83" s="501"/>
      <c r="AZ83" s="501"/>
      <c r="BA83" s="501"/>
      <c r="BB83" s="501"/>
      <c r="BC83" s="501"/>
      <c r="BD83" s="501"/>
      <c r="BE83" s="501"/>
      <c r="BF83" s="501"/>
      <c r="BG83" s="501"/>
      <c r="BH83" s="501"/>
      <c r="BI83" s="501"/>
      <c r="BJ83" s="501"/>
      <c r="BK83" s="501"/>
      <c r="BL83" s="501"/>
      <c r="BM83" s="501"/>
      <c r="BN83" s="501"/>
      <c r="BO83" s="501"/>
      <c r="BP83" s="501"/>
      <c r="BQ83" s="501"/>
      <c r="BR83" s="501"/>
      <c r="BS83" s="501"/>
      <c r="BT83" s="501"/>
      <c r="BU83" s="501"/>
      <c r="BV83" s="501"/>
      <c r="BW83" s="501"/>
      <c r="BX83" s="501"/>
      <c r="BY83" s="501"/>
      <c r="BZ83" s="501"/>
      <c r="CA83" s="501"/>
      <c r="CB83" s="501"/>
      <c r="CC83" s="501"/>
      <c r="CD83" s="501"/>
      <c r="CE83" s="501"/>
      <c r="CF83" s="501"/>
      <c r="CG83" s="501"/>
      <c r="CH83" s="501"/>
      <c r="CI83" s="501"/>
      <c r="CJ83" s="501"/>
      <c r="CK83" s="501"/>
      <c r="CL83" s="501"/>
      <c r="CM83" s="501"/>
      <c r="CN83" s="501"/>
      <c r="CO83" s="501"/>
      <c r="CP83" s="501"/>
      <c r="CQ83" s="501"/>
      <c r="CR83" s="501"/>
      <c r="CS83" s="501"/>
      <c r="CT83" s="501"/>
      <c r="CU83" s="501"/>
      <c r="CV83" s="501"/>
      <c r="CW83" s="501"/>
      <c r="CX83" s="501"/>
      <c r="CY83" s="501"/>
      <c r="CZ83" s="501"/>
      <c r="DA83" s="501"/>
      <c r="DB83" s="501"/>
      <c r="DC83" s="501"/>
      <c r="DD83" s="501"/>
      <c r="DE83" s="501"/>
      <c r="DF83" s="501"/>
      <c r="DG83" s="501"/>
      <c r="DH83" s="501"/>
      <c r="DI83" s="501"/>
      <c r="DJ83" s="501"/>
      <c r="DK83" s="501"/>
      <c r="DL83" s="501"/>
      <c r="DM83" s="501"/>
      <c r="DN83" s="501"/>
      <c r="DO83" s="501"/>
      <c r="DP83" s="501"/>
      <c r="DQ83" s="501"/>
      <c r="DR83" s="501"/>
      <c r="DS83" s="501"/>
      <c r="DT83" s="501"/>
      <c r="DU83" s="501"/>
      <c r="DV83" s="501"/>
      <c r="DW83" s="501"/>
      <c r="DX83" s="501"/>
      <c r="DY83" s="501"/>
      <c r="DZ83" s="501"/>
      <c r="EA83" s="501"/>
      <c r="EB83" s="501"/>
      <c r="EC83" s="501"/>
      <c r="ED83" s="501"/>
      <c r="EE83" s="501"/>
      <c r="EF83" s="501"/>
      <c r="EG83" s="501"/>
      <c r="EH83" s="501"/>
      <c r="EI83" s="501"/>
      <c r="EJ83" s="501"/>
      <c r="EK83" s="501"/>
      <c r="EL83" s="501"/>
      <c r="EM83" s="501"/>
      <c r="EN83" s="501"/>
      <c r="EO83" s="501"/>
      <c r="EP83" s="501"/>
      <c r="EQ83" s="501"/>
      <c r="ER83" s="501"/>
      <c r="ES83" s="501"/>
      <c r="ET83" s="501"/>
      <c r="EU83" s="501"/>
      <c r="EV83" s="501"/>
      <c r="EW83" s="501"/>
      <c r="EX83" s="501"/>
      <c r="EY83" s="501"/>
      <c r="EZ83" s="501"/>
      <c r="FA83" s="501"/>
      <c r="FB83" s="501"/>
      <c r="FC83" s="501"/>
      <c r="FD83" s="501"/>
      <c r="FE83" s="501"/>
      <c r="FF83" s="501"/>
      <c r="FG83" s="501"/>
      <c r="FH83" s="501"/>
      <c r="FI83" s="501"/>
      <c r="FJ83" s="501"/>
      <c r="FK83" s="501"/>
      <c r="FL83" s="501"/>
      <c r="FM83" s="501"/>
      <c r="FN83" s="501"/>
      <c r="FO83" s="501"/>
      <c r="FP83" s="501"/>
      <c r="FQ83" s="501"/>
      <c r="FR83" s="501"/>
      <c r="FS83" s="501"/>
      <c r="FT83" s="501"/>
      <c r="FU83" s="501"/>
      <c r="FV83" s="501"/>
      <c r="FW83" s="501"/>
      <c r="FX83" s="501"/>
      <c r="FY83" s="501"/>
      <c r="FZ83" s="501"/>
      <c r="GA83" s="501"/>
    </row>
    <row r="84" spans="1:183" s="496" customFormat="1" x14ac:dyDescent="0.3">
      <c r="A84" s="511"/>
      <c r="B84" s="512"/>
      <c r="C84" s="514" t="s">
        <v>259</v>
      </c>
      <c r="D84" s="512"/>
      <c r="E84" s="512"/>
      <c r="F84" s="513"/>
      <c r="G84" s="495"/>
      <c r="H84" s="495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1"/>
      <c r="AA84" s="501"/>
      <c r="AB84" s="501"/>
      <c r="AC84" s="501"/>
      <c r="AD84" s="501"/>
      <c r="AE84" s="501"/>
      <c r="AF84" s="501"/>
      <c r="AG84" s="501"/>
      <c r="AH84" s="501"/>
      <c r="AI84" s="501"/>
      <c r="AJ84" s="501"/>
      <c r="AK84" s="501"/>
      <c r="AL84" s="501"/>
      <c r="AM84" s="501"/>
      <c r="AN84" s="501"/>
      <c r="AO84" s="501"/>
      <c r="AP84" s="501"/>
      <c r="AQ84" s="501"/>
      <c r="AR84" s="501"/>
      <c r="AS84" s="501"/>
      <c r="AT84" s="501"/>
      <c r="AU84" s="501"/>
      <c r="AV84" s="501"/>
      <c r="AW84" s="501"/>
      <c r="AX84" s="501"/>
      <c r="AY84" s="501"/>
      <c r="AZ84" s="501"/>
      <c r="BA84" s="501"/>
      <c r="BB84" s="501"/>
      <c r="BC84" s="501"/>
      <c r="BD84" s="501"/>
      <c r="BE84" s="501"/>
      <c r="BF84" s="501"/>
      <c r="BG84" s="501"/>
      <c r="BH84" s="501"/>
      <c r="BI84" s="501"/>
      <c r="BJ84" s="501"/>
      <c r="BK84" s="501"/>
      <c r="BL84" s="501"/>
      <c r="BM84" s="501"/>
      <c r="BN84" s="501"/>
      <c r="BO84" s="501"/>
      <c r="BP84" s="501"/>
      <c r="BQ84" s="501"/>
      <c r="BR84" s="501"/>
      <c r="BS84" s="501"/>
      <c r="BT84" s="501"/>
      <c r="BU84" s="501"/>
      <c r="BV84" s="501"/>
      <c r="BW84" s="501"/>
      <c r="BX84" s="501"/>
      <c r="BY84" s="501"/>
      <c r="BZ84" s="501"/>
      <c r="CA84" s="501"/>
      <c r="CB84" s="501"/>
      <c r="CC84" s="501"/>
      <c r="CD84" s="501"/>
      <c r="CE84" s="501"/>
      <c r="CF84" s="501"/>
      <c r="CG84" s="501"/>
      <c r="CH84" s="501"/>
      <c r="CI84" s="501"/>
      <c r="CJ84" s="501"/>
      <c r="CK84" s="501"/>
      <c r="CL84" s="501"/>
      <c r="CM84" s="501"/>
      <c r="CN84" s="501"/>
      <c r="CO84" s="501"/>
      <c r="CP84" s="501"/>
      <c r="CQ84" s="501"/>
      <c r="CR84" s="501"/>
      <c r="CS84" s="501"/>
      <c r="CT84" s="501"/>
      <c r="CU84" s="501"/>
      <c r="CV84" s="501"/>
      <c r="CW84" s="501"/>
      <c r="CX84" s="501"/>
      <c r="CY84" s="501"/>
      <c r="CZ84" s="501"/>
      <c r="DA84" s="501"/>
      <c r="DB84" s="501"/>
      <c r="DC84" s="501"/>
      <c r="DD84" s="501"/>
      <c r="DE84" s="501"/>
      <c r="DF84" s="501"/>
      <c r="DG84" s="501"/>
      <c r="DH84" s="501"/>
      <c r="DI84" s="501"/>
      <c r="DJ84" s="501"/>
      <c r="DK84" s="501"/>
      <c r="DL84" s="501"/>
      <c r="DM84" s="501"/>
      <c r="DN84" s="501"/>
      <c r="DO84" s="501"/>
      <c r="DP84" s="501"/>
      <c r="DQ84" s="501"/>
      <c r="DR84" s="501"/>
      <c r="DS84" s="501"/>
      <c r="DT84" s="501"/>
      <c r="DU84" s="501"/>
      <c r="DV84" s="501"/>
      <c r="DW84" s="501"/>
      <c r="DX84" s="501"/>
      <c r="DY84" s="501"/>
      <c r="DZ84" s="501"/>
      <c r="EA84" s="501"/>
      <c r="EB84" s="501"/>
      <c r="EC84" s="501"/>
      <c r="ED84" s="501"/>
      <c r="EE84" s="501"/>
      <c r="EF84" s="501"/>
      <c r="EG84" s="501"/>
      <c r="EH84" s="501"/>
      <c r="EI84" s="501"/>
      <c r="EJ84" s="501"/>
      <c r="EK84" s="501"/>
      <c r="EL84" s="501"/>
      <c r="EM84" s="501"/>
      <c r="EN84" s="501"/>
      <c r="EO84" s="501"/>
      <c r="EP84" s="501"/>
      <c r="EQ84" s="501"/>
      <c r="ER84" s="501"/>
      <c r="ES84" s="501"/>
      <c r="ET84" s="501"/>
      <c r="EU84" s="501"/>
      <c r="EV84" s="501"/>
      <c r="EW84" s="501"/>
      <c r="EX84" s="501"/>
      <c r="EY84" s="501"/>
      <c r="EZ84" s="501"/>
      <c r="FA84" s="501"/>
      <c r="FB84" s="501"/>
      <c r="FC84" s="501"/>
      <c r="FD84" s="501"/>
      <c r="FE84" s="501"/>
      <c r="FF84" s="501"/>
      <c r="FG84" s="501"/>
      <c r="FH84" s="501"/>
      <c r="FI84" s="501"/>
      <c r="FJ84" s="501"/>
      <c r="FK84" s="501"/>
      <c r="FL84" s="501"/>
      <c r="FM84" s="501"/>
      <c r="FN84" s="501"/>
      <c r="FO84" s="501"/>
      <c r="FP84" s="501"/>
      <c r="FQ84" s="501"/>
      <c r="FR84" s="501"/>
      <c r="FS84" s="501"/>
      <c r="FT84" s="501"/>
      <c r="FU84" s="501"/>
      <c r="FV84" s="501"/>
      <c r="FW84" s="501"/>
      <c r="FX84" s="501"/>
      <c r="FY84" s="501"/>
      <c r="FZ84" s="501"/>
      <c r="GA84" s="501"/>
    </row>
    <row r="85" spans="1:183" s="496" customFormat="1" x14ac:dyDescent="0.3">
      <c r="A85" s="511"/>
      <c r="B85" s="512"/>
      <c r="C85" s="515" t="s">
        <v>260</v>
      </c>
      <c r="D85" s="512"/>
      <c r="E85" s="512"/>
      <c r="F85" s="513"/>
      <c r="G85" s="495"/>
      <c r="H85" s="495"/>
      <c r="J85" s="501"/>
      <c r="K85" s="501"/>
      <c r="L85" s="501"/>
      <c r="M85" s="501"/>
      <c r="N85" s="501"/>
      <c r="O85" s="501"/>
      <c r="P85" s="501"/>
      <c r="Q85" s="501"/>
      <c r="R85" s="501"/>
      <c r="S85" s="501"/>
      <c r="T85" s="501"/>
      <c r="U85" s="501"/>
      <c r="V85" s="501"/>
      <c r="W85" s="501"/>
      <c r="X85" s="501"/>
      <c r="Y85" s="501"/>
      <c r="Z85" s="501"/>
      <c r="AA85" s="501"/>
      <c r="AB85" s="501"/>
      <c r="AC85" s="501"/>
      <c r="AD85" s="501"/>
      <c r="AE85" s="501"/>
      <c r="AF85" s="501"/>
      <c r="AG85" s="501"/>
      <c r="AH85" s="501"/>
      <c r="AI85" s="501"/>
      <c r="AJ85" s="501"/>
      <c r="AK85" s="501"/>
      <c r="AL85" s="501"/>
      <c r="AM85" s="501"/>
      <c r="AN85" s="501"/>
      <c r="AO85" s="501"/>
      <c r="AP85" s="501"/>
      <c r="AQ85" s="501"/>
      <c r="AR85" s="501"/>
      <c r="AS85" s="501"/>
      <c r="AT85" s="501"/>
      <c r="AU85" s="501"/>
      <c r="AV85" s="501"/>
      <c r="AW85" s="501"/>
      <c r="AX85" s="501"/>
      <c r="AY85" s="501"/>
      <c r="AZ85" s="501"/>
      <c r="BA85" s="501"/>
      <c r="BB85" s="501"/>
      <c r="BC85" s="501"/>
      <c r="BD85" s="501"/>
      <c r="BE85" s="501"/>
      <c r="BF85" s="501"/>
      <c r="BG85" s="501"/>
      <c r="BH85" s="501"/>
      <c r="BI85" s="501"/>
      <c r="BJ85" s="501"/>
      <c r="BK85" s="501"/>
      <c r="BL85" s="501"/>
      <c r="BM85" s="501"/>
      <c r="BN85" s="501"/>
      <c r="BO85" s="501"/>
      <c r="BP85" s="501"/>
      <c r="BQ85" s="501"/>
      <c r="BR85" s="501"/>
      <c r="BS85" s="501"/>
      <c r="BT85" s="501"/>
      <c r="BU85" s="501"/>
      <c r="BV85" s="501"/>
      <c r="BW85" s="501"/>
      <c r="BX85" s="501"/>
      <c r="BY85" s="501"/>
      <c r="BZ85" s="501"/>
      <c r="CA85" s="501"/>
      <c r="CB85" s="501"/>
      <c r="CC85" s="501"/>
      <c r="CD85" s="501"/>
      <c r="CE85" s="501"/>
      <c r="CF85" s="501"/>
      <c r="CG85" s="501"/>
      <c r="CH85" s="501"/>
      <c r="CI85" s="501"/>
      <c r="CJ85" s="501"/>
      <c r="CK85" s="501"/>
      <c r="CL85" s="501"/>
      <c r="CM85" s="501"/>
      <c r="CN85" s="501"/>
      <c r="CO85" s="501"/>
      <c r="CP85" s="501"/>
      <c r="CQ85" s="501"/>
      <c r="CR85" s="501"/>
      <c r="CS85" s="501"/>
      <c r="CT85" s="501"/>
      <c r="CU85" s="501"/>
      <c r="CV85" s="501"/>
      <c r="CW85" s="501"/>
      <c r="CX85" s="501"/>
      <c r="CY85" s="501"/>
      <c r="CZ85" s="501"/>
      <c r="DA85" s="501"/>
      <c r="DB85" s="501"/>
      <c r="DC85" s="501"/>
      <c r="DD85" s="501"/>
      <c r="DE85" s="501"/>
      <c r="DF85" s="501"/>
      <c r="DG85" s="501"/>
      <c r="DH85" s="501"/>
      <c r="DI85" s="501"/>
      <c r="DJ85" s="501"/>
      <c r="DK85" s="501"/>
      <c r="DL85" s="501"/>
      <c r="DM85" s="501"/>
      <c r="DN85" s="501"/>
      <c r="DO85" s="501"/>
      <c r="DP85" s="501"/>
      <c r="DQ85" s="501"/>
      <c r="DR85" s="501"/>
      <c r="DS85" s="501"/>
      <c r="DT85" s="501"/>
      <c r="DU85" s="501"/>
      <c r="DV85" s="501"/>
      <c r="DW85" s="501"/>
      <c r="DX85" s="501"/>
      <c r="DY85" s="501"/>
      <c r="DZ85" s="501"/>
      <c r="EA85" s="501"/>
      <c r="EB85" s="501"/>
      <c r="EC85" s="501"/>
      <c r="ED85" s="501"/>
      <c r="EE85" s="501"/>
      <c r="EF85" s="501"/>
      <c r="EG85" s="501"/>
      <c r="EH85" s="501"/>
      <c r="EI85" s="501"/>
      <c r="EJ85" s="501"/>
      <c r="EK85" s="501"/>
      <c r="EL85" s="501"/>
      <c r="EM85" s="501"/>
      <c r="EN85" s="501"/>
      <c r="EO85" s="501"/>
      <c r="EP85" s="501"/>
      <c r="EQ85" s="501"/>
      <c r="ER85" s="501"/>
      <c r="ES85" s="501"/>
      <c r="ET85" s="501"/>
      <c r="EU85" s="501"/>
      <c r="EV85" s="501"/>
      <c r="EW85" s="501"/>
      <c r="EX85" s="501"/>
      <c r="EY85" s="501"/>
      <c r="EZ85" s="501"/>
      <c r="FA85" s="501"/>
      <c r="FB85" s="501"/>
      <c r="FC85" s="501"/>
      <c r="FD85" s="501"/>
      <c r="FE85" s="501"/>
      <c r="FF85" s="501"/>
      <c r="FG85" s="501"/>
      <c r="FH85" s="501"/>
      <c r="FI85" s="501"/>
      <c r="FJ85" s="501"/>
      <c r="FK85" s="501"/>
      <c r="FL85" s="501"/>
      <c r="FM85" s="501"/>
      <c r="FN85" s="501"/>
      <c r="FO85" s="501"/>
      <c r="FP85" s="501"/>
      <c r="FQ85" s="501"/>
      <c r="FR85" s="501"/>
      <c r="FS85" s="501"/>
      <c r="FT85" s="501"/>
      <c r="FU85" s="501"/>
      <c r="FV85" s="501"/>
      <c r="FW85" s="501"/>
      <c r="FX85" s="501"/>
      <c r="FY85" s="501"/>
      <c r="FZ85" s="501"/>
      <c r="GA85" s="501"/>
    </row>
    <row r="86" spans="1:183" s="496" customFormat="1" x14ac:dyDescent="0.3">
      <c r="A86" s="511"/>
      <c r="B86" s="512"/>
      <c r="C86" s="501"/>
      <c r="D86" s="512"/>
      <c r="E86" s="512"/>
      <c r="F86" s="513"/>
      <c r="G86" s="495"/>
      <c r="H86" s="495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1"/>
      <c r="AA86" s="501"/>
      <c r="AB86" s="501"/>
      <c r="AC86" s="501"/>
      <c r="AD86" s="501"/>
      <c r="AE86" s="501"/>
      <c r="AF86" s="501"/>
      <c r="AG86" s="501"/>
      <c r="AH86" s="501"/>
      <c r="AI86" s="501"/>
      <c r="AJ86" s="501"/>
      <c r="AK86" s="501"/>
      <c r="AL86" s="501"/>
      <c r="AM86" s="501"/>
      <c r="AN86" s="501"/>
      <c r="AO86" s="501"/>
      <c r="AP86" s="501"/>
      <c r="AQ86" s="501"/>
      <c r="AR86" s="501"/>
      <c r="AS86" s="501"/>
      <c r="AT86" s="501"/>
      <c r="AU86" s="501"/>
      <c r="AV86" s="501"/>
      <c r="AW86" s="501"/>
      <c r="AX86" s="501"/>
      <c r="AY86" s="501"/>
      <c r="AZ86" s="501"/>
      <c r="BA86" s="501"/>
      <c r="BB86" s="501"/>
      <c r="BC86" s="501"/>
      <c r="BD86" s="501"/>
      <c r="BE86" s="501"/>
      <c r="BF86" s="501"/>
      <c r="BG86" s="501"/>
      <c r="BH86" s="501"/>
      <c r="BI86" s="501"/>
      <c r="BJ86" s="501"/>
      <c r="BK86" s="501"/>
      <c r="BL86" s="501"/>
      <c r="BM86" s="501"/>
      <c r="BN86" s="501"/>
      <c r="BO86" s="501"/>
      <c r="BP86" s="501"/>
      <c r="BQ86" s="501"/>
      <c r="BR86" s="501"/>
      <c r="BS86" s="501"/>
      <c r="BT86" s="501"/>
      <c r="BU86" s="501"/>
      <c r="BV86" s="501"/>
      <c r="BW86" s="501"/>
      <c r="BX86" s="501"/>
      <c r="BY86" s="501"/>
      <c r="BZ86" s="501"/>
      <c r="CA86" s="501"/>
      <c r="CB86" s="501"/>
      <c r="CC86" s="501"/>
      <c r="CD86" s="501"/>
      <c r="CE86" s="501"/>
      <c r="CF86" s="501"/>
      <c r="CG86" s="501"/>
      <c r="CH86" s="501"/>
      <c r="CI86" s="501"/>
      <c r="CJ86" s="501"/>
      <c r="CK86" s="501"/>
      <c r="CL86" s="501"/>
      <c r="CM86" s="501"/>
      <c r="CN86" s="501"/>
      <c r="CO86" s="501"/>
      <c r="CP86" s="501"/>
      <c r="CQ86" s="501"/>
      <c r="CR86" s="501"/>
      <c r="CS86" s="501"/>
      <c r="CT86" s="501"/>
      <c r="CU86" s="501"/>
      <c r="CV86" s="501"/>
      <c r="CW86" s="501"/>
      <c r="CX86" s="501"/>
      <c r="CY86" s="501"/>
      <c r="CZ86" s="501"/>
      <c r="DA86" s="501"/>
      <c r="DB86" s="501"/>
      <c r="DC86" s="501"/>
      <c r="DD86" s="501"/>
      <c r="DE86" s="501"/>
      <c r="DF86" s="501"/>
      <c r="DG86" s="501"/>
      <c r="DH86" s="501"/>
      <c r="DI86" s="501"/>
      <c r="DJ86" s="501"/>
      <c r="DK86" s="501"/>
      <c r="DL86" s="501"/>
      <c r="DM86" s="501"/>
      <c r="DN86" s="501"/>
      <c r="DO86" s="501"/>
      <c r="DP86" s="501"/>
      <c r="DQ86" s="501"/>
      <c r="DR86" s="501"/>
      <c r="DS86" s="501"/>
      <c r="DT86" s="501"/>
      <c r="DU86" s="501"/>
      <c r="DV86" s="501"/>
      <c r="DW86" s="501"/>
      <c r="DX86" s="501"/>
      <c r="DY86" s="501"/>
      <c r="DZ86" s="501"/>
      <c r="EA86" s="501"/>
      <c r="EB86" s="501"/>
      <c r="EC86" s="501"/>
      <c r="ED86" s="501"/>
      <c r="EE86" s="501"/>
      <c r="EF86" s="501"/>
      <c r="EG86" s="501"/>
      <c r="EH86" s="501"/>
      <c r="EI86" s="501"/>
      <c r="EJ86" s="501"/>
      <c r="EK86" s="501"/>
      <c r="EL86" s="501"/>
      <c r="EM86" s="501"/>
      <c r="EN86" s="501"/>
      <c r="EO86" s="501"/>
      <c r="EP86" s="501"/>
      <c r="EQ86" s="501"/>
      <c r="ER86" s="501"/>
      <c r="ES86" s="501"/>
      <c r="ET86" s="501"/>
      <c r="EU86" s="501"/>
      <c r="EV86" s="501"/>
      <c r="EW86" s="501"/>
      <c r="EX86" s="501"/>
      <c r="EY86" s="501"/>
      <c r="EZ86" s="501"/>
      <c r="FA86" s="501"/>
      <c r="FB86" s="501"/>
      <c r="FC86" s="501"/>
      <c r="FD86" s="501"/>
      <c r="FE86" s="501"/>
      <c r="FF86" s="501"/>
      <c r="FG86" s="501"/>
      <c r="FH86" s="501"/>
      <c r="FI86" s="501"/>
      <c r="FJ86" s="501"/>
      <c r="FK86" s="501"/>
      <c r="FL86" s="501"/>
      <c r="FM86" s="501"/>
      <c r="FN86" s="501"/>
      <c r="FO86" s="501"/>
      <c r="FP86" s="501"/>
      <c r="FQ86" s="501"/>
      <c r="FR86" s="501"/>
      <c r="FS86" s="501"/>
      <c r="FT86" s="501"/>
      <c r="FU86" s="501"/>
      <c r="FV86" s="501"/>
      <c r="FW86" s="501"/>
      <c r="FX86" s="501"/>
      <c r="FY86" s="501"/>
      <c r="FZ86" s="501"/>
      <c r="GA86" s="501"/>
    </row>
    <row r="87" spans="1:183" s="496" customFormat="1" x14ac:dyDescent="0.3">
      <c r="A87" s="511"/>
      <c r="B87" s="512"/>
      <c r="C87" s="512"/>
      <c r="D87" s="512"/>
      <c r="E87" s="512"/>
      <c r="F87" s="513"/>
      <c r="G87" s="495"/>
      <c r="H87" s="495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1"/>
      <c r="AA87" s="501"/>
      <c r="AB87" s="501"/>
      <c r="AC87" s="501"/>
      <c r="AD87" s="501"/>
      <c r="AE87" s="501"/>
      <c r="AF87" s="501"/>
      <c r="AG87" s="501"/>
      <c r="AH87" s="501"/>
      <c r="AI87" s="501"/>
      <c r="AJ87" s="501"/>
      <c r="AK87" s="501"/>
      <c r="AL87" s="501"/>
      <c r="AM87" s="501"/>
      <c r="AN87" s="501"/>
      <c r="AO87" s="501"/>
      <c r="AP87" s="501"/>
      <c r="AQ87" s="501"/>
      <c r="AR87" s="501"/>
      <c r="AS87" s="501"/>
      <c r="AT87" s="501"/>
      <c r="AU87" s="501"/>
      <c r="AV87" s="501"/>
      <c r="AW87" s="501"/>
      <c r="AX87" s="501"/>
      <c r="AY87" s="501"/>
      <c r="AZ87" s="501"/>
      <c r="BA87" s="501"/>
      <c r="BB87" s="501"/>
      <c r="BC87" s="501"/>
      <c r="BD87" s="501"/>
      <c r="BE87" s="501"/>
      <c r="BF87" s="501"/>
      <c r="BG87" s="501"/>
      <c r="BH87" s="501"/>
      <c r="BI87" s="501"/>
      <c r="BJ87" s="501"/>
      <c r="BK87" s="501"/>
      <c r="BL87" s="501"/>
      <c r="BM87" s="501"/>
      <c r="BN87" s="501"/>
      <c r="BO87" s="501"/>
      <c r="BP87" s="501"/>
      <c r="BQ87" s="501"/>
      <c r="BR87" s="501"/>
      <c r="BS87" s="501"/>
      <c r="BT87" s="501"/>
      <c r="BU87" s="501"/>
      <c r="BV87" s="501"/>
      <c r="BW87" s="501"/>
      <c r="BX87" s="501"/>
      <c r="BY87" s="501"/>
      <c r="BZ87" s="501"/>
      <c r="CA87" s="501"/>
      <c r="CB87" s="501"/>
      <c r="CC87" s="501"/>
      <c r="CD87" s="501"/>
      <c r="CE87" s="501"/>
      <c r="CF87" s="501"/>
      <c r="CG87" s="501"/>
      <c r="CH87" s="501"/>
      <c r="CI87" s="501"/>
      <c r="CJ87" s="501"/>
      <c r="CK87" s="501"/>
      <c r="CL87" s="501"/>
      <c r="CM87" s="501"/>
      <c r="CN87" s="501"/>
      <c r="CO87" s="501"/>
      <c r="CP87" s="501"/>
      <c r="CQ87" s="501"/>
      <c r="CR87" s="501"/>
      <c r="CS87" s="501"/>
      <c r="CT87" s="501"/>
      <c r="CU87" s="501"/>
      <c r="CV87" s="501"/>
      <c r="CW87" s="501"/>
      <c r="CX87" s="501"/>
      <c r="CY87" s="501"/>
      <c r="CZ87" s="501"/>
      <c r="DA87" s="501"/>
      <c r="DB87" s="501"/>
      <c r="DC87" s="501"/>
      <c r="DD87" s="501"/>
      <c r="DE87" s="501"/>
      <c r="DF87" s="501"/>
      <c r="DG87" s="501"/>
      <c r="DH87" s="501"/>
      <c r="DI87" s="501"/>
      <c r="DJ87" s="501"/>
      <c r="DK87" s="501"/>
      <c r="DL87" s="501"/>
      <c r="DM87" s="501"/>
      <c r="DN87" s="501"/>
      <c r="DO87" s="501"/>
      <c r="DP87" s="501"/>
      <c r="DQ87" s="501"/>
      <c r="DR87" s="501"/>
      <c r="DS87" s="501"/>
      <c r="DT87" s="501"/>
      <c r="DU87" s="501"/>
      <c r="DV87" s="501"/>
      <c r="DW87" s="501"/>
      <c r="DX87" s="501"/>
      <c r="DY87" s="501"/>
      <c r="DZ87" s="501"/>
      <c r="EA87" s="501"/>
      <c r="EB87" s="501"/>
      <c r="EC87" s="501"/>
      <c r="ED87" s="501"/>
      <c r="EE87" s="501"/>
      <c r="EF87" s="501"/>
      <c r="EG87" s="501"/>
      <c r="EH87" s="501"/>
      <c r="EI87" s="501"/>
      <c r="EJ87" s="501"/>
      <c r="EK87" s="501"/>
      <c r="EL87" s="501"/>
      <c r="EM87" s="501"/>
      <c r="EN87" s="501"/>
      <c r="EO87" s="501"/>
      <c r="EP87" s="501"/>
      <c r="EQ87" s="501"/>
      <c r="ER87" s="501"/>
      <c r="ES87" s="501"/>
      <c r="ET87" s="501"/>
      <c r="EU87" s="501"/>
      <c r="EV87" s="501"/>
      <c r="EW87" s="501"/>
      <c r="EX87" s="501"/>
      <c r="EY87" s="501"/>
      <c r="EZ87" s="501"/>
      <c r="FA87" s="501"/>
      <c r="FB87" s="501"/>
      <c r="FC87" s="501"/>
      <c r="FD87" s="501"/>
      <c r="FE87" s="501"/>
      <c r="FF87" s="501"/>
      <c r="FG87" s="501"/>
      <c r="FH87" s="501"/>
      <c r="FI87" s="501"/>
      <c r="FJ87" s="501"/>
      <c r="FK87" s="501"/>
      <c r="FL87" s="501"/>
      <c r="FM87" s="501"/>
      <c r="FN87" s="501"/>
      <c r="FO87" s="501"/>
      <c r="FP87" s="501"/>
      <c r="FQ87" s="501"/>
      <c r="FR87" s="501"/>
      <c r="FS87" s="501"/>
      <c r="FT87" s="501"/>
      <c r="FU87" s="501"/>
      <c r="FV87" s="501"/>
      <c r="FW87" s="501"/>
      <c r="FX87" s="501"/>
      <c r="FY87" s="501"/>
      <c r="FZ87" s="501"/>
      <c r="GA87" s="501"/>
    </row>
    <row r="88" spans="1:183" s="496" customFormat="1" x14ac:dyDescent="0.3">
      <c r="A88" s="511"/>
      <c r="B88" s="512"/>
      <c r="C88" s="516"/>
      <c r="D88" s="512"/>
      <c r="E88" s="512"/>
      <c r="F88" s="513"/>
      <c r="G88" s="495"/>
      <c r="H88" s="495"/>
      <c r="J88" s="501"/>
      <c r="K88" s="501"/>
      <c r="L88" s="501"/>
      <c r="M88" s="501"/>
      <c r="N88" s="501"/>
      <c r="O88" s="501"/>
      <c r="P88" s="501"/>
      <c r="Q88" s="501"/>
      <c r="R88" s="501"/>
      <c r="S88" s="501"/>
      <c r="T88" s="501"/>
      <c r="U88" s="501"/>
      <c r="V88" s="501"/>
      <c r="W88" s="501"/>
      <c r="X88" s="501"/>
      <c r="Y88" s="501"/>
      <c r="Z88" s="501"/>
      <c r="AA88" s="501"/>
      <c r="AB88" s="501"/>
      <c r="AC88" s="501"/>
      <c r="AD88" s="501"/>
      <c r="AE88" s="501"/>
      <c r="AF88" s="501"/>
      <c r="AG88" s="501"/>
      <c r="AH88" s="501"/>
      <c r="AI88" s="501"/>
      <c r="AJ88" s="501"/>
      <c r="AK88" s="501"/>
      <c r="AL88" s="501"/>
      <c r="AM88" s="501"/>
      <c r="AN88" s="501"/>
      <c r="AO88" s="501"/>
      <c r="AP88" s="501"/>
      <c r="AQ88" s="501"/>
      <c r="AR88" s="501"/>
      <c r="AS88" s="501"/>
      <c r="AT88" s="501"/>
      <c r="AU88" s="501"/>
      <c r="AV88" s="501"/>
      <c r="AW88" s="501"/>
      <c r="AX88" s="501"/>
      <c r="AY88" s="501"/>
      <c r="AZ88" s="501"/>
      <c r="BA88" s="501"/>
      <c r="BB88" s="501"/>
      <c r="BC88" s="501"/>
      <c r="BD88" s="501"/>
      <c r="BE88" s="501"/>
      <c r="BF88" s="501"/>
      <c r="BG88" s="501"/>
      <c r="BH88" s="501"/>
      <c r="BI88" s="501"/>
      <c r="BJ88" s="501"/>
      <c r="BK88" s="501"/>
      <c r="BL88" s="501"/>
      <c r="BM88" s="501"/>
      <c r="BN88" s="501"/>
      <c r="BO88" s="501"/>
      <c r="BP88" s="501"/>
      <c r="BQ88" s="501"/>
      <c r="BR88" s="501"/>
      <c r="BS88" s="501"/>
      <c r="BT88" s="501"/>
      <c r="BU88" s="501"/>
      <c r="BV88" s="501"/>
      <c r="BW88" s="501"/>
      <c r="BX88" s="501"/>
      <c r="BY88" s="501"/>
      <c r="BZ88" s="501"/>
      <c r="CA88" s="501"/>
      <c r="CB88" s="501"/>
      <c r="CC88" s="501"/>
      <c r="CD88" s="501"/>
      <c r="CE88" s="501"/>
      <c r="CF88" s="501"/>
      <c r="CG88" s="501"/>
      <c r="CH88" s="501"/>
      <c r="CI88" s="501"/>
      <c r="CJ88" s="501"/>
      <c r="CK88" s="501"/>
      <c r="CL88" s="501"/>
      <c r="CM88" s="501"/>
      <c r="CN88" s="501"/>
      <c r="CO88" s="501"/>
      <c r="CP88" s="501"/>
      <c r="CQ88" s="501"/>
      <c r="CR88" s="501"/>
      <c r="CS88" s="501"/>
      <c r="CT88" s="501"/>
      <c r="CU88" s="501"/>
      <c r="CV88" s="501"/>
      <c r="CW88" s="501"/>
      <c r="CX88" s="501"/>
      <c r="CY88" s="501"/>
      <c r="CZ88" s="501"/>
      <c r="DA88" s="501"/>
      <c r="DB88" s="501"/>
      <c r="DC88" s="501"/>
      <c r="DD88" s="501"/>
      <c r="DE88" s="501"/>
      <c r="DF88" s="501"/>
      <c r="DG88" s="501"/>
      <c r="DH88" s="501"/>
      <c r="DI88" s="501"/>
      <c r="DJ88" s="501"/>
      <c r="DK88" s="501"/>
      <c r="DL88" s="501"/>
      <c r="DM88" s="501"/>
      <c r="DN88" s="501"/>
      <c r="DO88" s="501"/>
      <c r="DP88" s="501"/>
      <c r="DQ88" s="501"/>
      <c r="DR88" s="501"/>
      <c r="DS88" s="501"/>
      <c r="DT88" s="501"/>
      <c r="DU88" s="501"/>
      <c r="DV88" s="501"/>
      <c r="DW88" s="501"/>
      <c r="DX88" s="501"/>
      <c r="DY88" s="501"/>
      <c r="DZ88" s="501"/>
      <c r="EA88" s="501"/>
      <c r="EB88" s="501"/>
      <c r="EC88" s="501"/>
      <c r="ED88" s="501"/>
      <c r="EE88" s="501"/>
      <c r="EF88" s="501"/>
      <c r="EG88" s="501"/>
      <c r="EH88" s="501"/>
      <c r="EI88" s="501"/>
      <c r="EJ88" s="501"/>
      <c r="EK88" s="501"/>
      <c r="EL88" s="501"/>
      <c r="EM88" s="501"/>
      <c r="EN88" s="501"/>
      <c r="EO88" s="501"/>
      <c r="EP88" s="501"/>
      <c r="EQ88" s="501"/>
      <c r="ER88" s="501"/>
      <c r="ES88" s="501"/>
      <c r="ET88" s="501"/>
      <c r="EU88" s="501"/>
      <c r="EV88" s="501"/>
      <c r="EW88" s="501"/>
      <c r="EX88" s="501"/>
      <c r="EY88" s="501"/>
      <c r="EZ88" s="501"/>
      <c r="FA88" s="501"/>
      <c r="FB88" s="501"/>
      <c r="FC88" s="501"/>
      <c r="FD88" s="501"/>
      <c r="FE88" s="501"/>
      <c r="FF88" s="501"/>
      <c r="FG88" s="501"/>
      <c r="FH88" s="501"/>
      <c r="FI88" s="501"/>
      <c r="FJ88" s="501"/>
      <c r="FK88" s="501"/>
      <c r="FL88" s="501"/>
      <c r="FM88" s="501"/>
      <c r="FN88" s="501"/>
      <c r="FO88" s="501"/>
      <c r="FP88" s="501"/>
      <c r="FQ88" s="501"/>
      <c r="FR88" s="501"/>
      <c r="FS88" s="501"/>
      <c r="FT88" s="501"/>
      <c r="FU88" s="501"/>
      <c r="FV88" s="501"/>
      <c r="FW88" s="501"/>
      <c r="FX88" s="501"/>
      <c r="FY88" s="501"/>
      <c r="FZ88" s="501"/>
      <c r="GA88" s="501"/>
    </row>
    <row r="89" spans="1:183" s="496" customFormat="1" x14ac:dyDescent="0.3">
      <c r="A89" s="511"/>
      <c r="B89" s="512"/>
      <c r="C89" s="517"/>
      <c r="D89" s="512"/>
      <c r="E89" s="512"/>
      <c r="F89" s="513"/>
      <c r="G89" s="495"/>
      <c r="H89" s="495"/>
      <c r="J89" s="501"/>
      <c r="K89" s="501"/>
      <c r="L89" s="501"/>
      <c r="M89" s="501"/>
      <c r="N89" s="501"/>
      <c r="O89" s="501"/>
      <c r="P89" s="501"/>
      <c r="Q89" s="501"/>
      <c r="R89" s="501"/>
      <c r="S89" s="501"/>
      <c r="T89" s="501"/>
      <c r="U89" s="501"/>
      <c r="V89" s="501"/>
      <c r="W89" s="501"/>
      <c r="X89" s="501"/>
      <c r="Y89" s="501"/>
      <c r="Z89" s="501"/>
      <c r="AA89" s="501"/>
      <c r="AB89" s="501"/>
      <c r="AC89" s="501"/>
      <c r="AD89" s="501"/>
      <c r="AE89" s="501"/>
      <c r="AF89" s="501"/>
      <c r="AG89" s="501"/>
      <c r="AH89" s="501"/>
      <c r="AI89" s="501"/>
      <c r="AJ89" s="501"/>
      <c r="AK89" s="501"/>
      <c r="AL89" s="501"/>
      <c r="AM89" s="501"/>
      <c r="AN89" s="501"/>
      <c r="AO89" s="501"/>
      <c r="AP89" s="501"/>
      <c r="AQ89" s="501"/>
      <c r="AR89" s="501"/>
      <c r="AS89" s="501"/>
      <c r="AT89" s="501"/>
      <c r="AU89" s="501"/>
      <c r="AV89" s="501"/>
      <c r="AW89" s="501"/>
      <c r="AX89" s="501"/>
      <c r="AY89" s="501"/>
      <c r="AZ89" s="501"/>
      <c r="BA89" s="501"/>
      <c r="BB89" s="501"/>
      <c r="BC89" s="501"/>
      <c r="BD89" s="501"/>
      <c r="BE89" s="501"/>
      <c r="BF89" s="501"/>
      <c r="BG89" s="501"/>
      <c r="BH89" s="501"/>
      <c r="BI89" s="501"/>
      <c r="BJ89" s="501"/>
      <c r="BK89" s="501"/>
      <c r="BL89" s="501"/>
      <c r="BM89" s="501"/>
      <c r="BN89" s="501"/>
      <c r="BO89" s="501"/>
      <c r="BP89" s="501"/>
      <c r="BQ89" s="501"/>
      <c r="BR89" s="501"/>
      <c r="BS89" s="501"/>
      <c r="BT89" s="501"/>
      <c r="BU89" s="501"/>
      <c r="BV89" s="501"/>
      <c r="BW89" s="501"/>
      <c r="BX89" s="501"/>
      <c r="BY89" s="501"/>
      <c r="BZ89" s="501"/>
      <c r="CA89" s="501"/>
      <c r="CB89" s="501"/>
      <c r="CC89" s="501"/>
      <c r="CD89" s="501"/>
      <c r="CE89" s="501"/>
      <c r="CF89" s="501"/>
      <c r="CG89" s="501"/>
      <c r="CH89" s="501"/>
      <c r="CI89" s="501"/>
      <c r="CJ89" s="501"/>
      <c r="CK89" s="501"/>
      <c r="CL89" s="501"/>
      <c r="CM89" s="501"/>
      <c r="CN89" s="501"/>
      <c r="CO89" s="501"/>
      <c r="CP89" s="501"/>
      <c r="CQ89" s="501"/>
      <c r="CR89" s="501"/>
      <c r="CS89" s="501"/>
      <c r="CT89" s="501"/>
      <c r="CU89" s="501"/>
      <c r="CV89" s="501"/>
      <c r="CW89" s="501"/>
      <c r="CX89" s="501"/>
      <c r="CY89" s="501"/>
      <c r="CZ89" s="501"/>
      <c r="DA89" s="501"/>
      <c r="DB89" s="501"/>
      <c r="DC89" s="501"/>
      <c r="DD89" s="501"/>
      <c r="DE89" s="501"/>
      <c r="DF89" s="501"/>
      <c r="DG89" s="501"/>
      <c r="DH89" s="501"/>
      <c r="DI89" s="501"/>
      <c r="DJ89" s="501"/>
      <c r="DK89" s="501"/>
      <c r="DL89" s="501"/>
      <c r="DM89" s="501"/>
      <c r="DN89" s="501"/>
      <c r="DO89" s="501"/>
      <c r="DP89" s="501"/>
      <c r="DQ89" s="501"/>
      <c r="DR89" s="501"/>
      <c r="DS89" s="501"/>
      <c r="DT89" s="501"/>
      <c r="DU89" s="501"/>
      <c r="DV89" s="501"/>
      <c r="DW89" s="501"/>
      <c r="DX89" s="501"/>
      <c r="DY89" s="501"/>
      <c r="DZ89" s="501"/>
      <c r="EA89" s="501"/>
      <c r="EB89" s="501"/>
      <c r="EC89" s="501"/>
      <c r="ED89" s="501"/>
      <c r="EE89" s="501"/>
      <c r="EF89" s="501"/>
      <c r="EG89" s="501"/>
      <c r="EH89" s="501"/>
      <c r="EI89" s="501"/>
      <c r="EJ89" s="501"/>
      <c r="EK89" s="501"/>
      <c r="EL89" s="501"/>
      <c r="EM89" s="501"/>
      <c r="EN89" s="501"/>
      <c r="EO89" s="501"/>
      <c r="EP89" s="501"/>
      <c r="EQ89" s="501"/>
      <c r="ER89" s="501"/>
      <c r="ES89" s="501"/>
      <c r="ET89" s="501"/>
      <c r="EU89" s="501"/>
      <c r="EV89" s="501"/>
      <c r="EW89" s="501"/>
      <c r="EX89" s="501"/>
      <c r="EY89" s="501"/>
      <c r="EZ89" s="501"/>
      <c r="FA89" s="501"/>
      <c r="FB89" s="501"/>
      <c r="FC89" s="501"/>
      <c r="FD89" s="501"/>
      <c r="FE89" s="501"/>
      <c r="FF89" s="501"/>
      <c r="FG89" s="501"/>
      <c r="FH89" s="501"/>
      <c r="FI89" s="501"/>
      <c r="FJ89" s="501"/>
      <c r="FK89" s="501"/>
      <c r="FL89" s="501"/>
      <c r="FM89" s="501"/>
      <c r="FN89" s="501"/>
      <c r="FO89" s="501"/>
      <c r="FP89" s="501"/>
      <c r="FQ89" s="501"/>
      <c r="FR89" s="501"/>
      <c r="FS89" s="501"/>
      <c r="FT89" s="501"/>
      <c r="FU89" s="501"/>
      <c r="FV89" s="501"/>
      <c r="FW89" s="501"/>
      <c r="FX89" s="501"/>
      <c r="FY89" s="501"/>
      <c r="FZ89" s="501"/>
      <c r="GA89" s="501"/>
    </row>
    <row r="4290" spans="13:13" x14ac:dyDescent="0.3">
      <c r="M4290" s="501">
        <v>4.0000000000000001E-3</v>
      </c>
    </row>
  </sheetData>
  <autoFilter ref="A14:H80" xr:uid="{00000000-0009-0000-0000-000000000000}">
    <filterColumn colId="1" showButton="0"/>
    <filterColumn colId="2" showButton="0"/>
    <filterColumn colId="3" showButton="0"/>
    <filterColumn colId="7">
      <filters blank="1">
        <filter val="1"/>
        <filter val="13"/>
        <filter val="15"/>
        <filter val="2"/>
        <filter val="30"/>
        <filter val="4"/>
        <filter val="5"/>
        <filter val="6"/>
        <filter val="74"/>
        <filter val="9"/>
      </filters>
    </filterColumn>
  </autoFilter>
  <mergeCells count="3">
    <mergeCell ref="C2:C5"/>
    <mergeCell ref="F12:I12"/>
    <mergeCell ref="B14:E14"/>
  </mergeCells>
  <printOptions horizontalCentered="1"/>
  <pageMargins left="0.39370078740157483" right="0.39370078740157483" top="0.19685039370078741" bottom="0.19685039370078741" header="0" footer="0.31496062992125984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4"/>
  <sheetViews>
    <sheetView showGridLines="0" tabSelected="1" view="pageBreakPreview" zoomScale="70" zoomScaleNormal="70" zoomScaleSheetLayoutView="70" zoomScalePageLayoutView="85" workbookViewId="0">
      <selection sqref="A1:M4"/>
    </sheetView>
  </sheetViews>
  <sheetFormatPr defaultRowHeight="12.75" outlineLevelRow="2" x14ac:dyDescent="0.2"/>
  <cols>
    <col min="1" max="1" width="13.5703125" style="3" customWidth="1"/>
    <col min="2" max="2" width="22.28515625" style="3" bestFit="1" customWidth="1"/>
    <col min="3" max="3" width="80" style="1" customWidth="1"/>
    <col min="4" max="4" width="12.42578125" style="8" bestFit="1" customWidth="1"/>
    <col min="5" max="5" width="17" style="1" customWidth="1"/>
    <col min="6" max="6" width="15.5703125" style="5" customWidth="1"/>
    <col min="7" max="7" width="20.85546875" style="1" customWidth="1"/>
    <col min="8" max="8" width="16.5703125" style="1" bestFit="1" customWidth="1"/>
    <col min="9" max="9" width="19.85546875" style="1" customWidth="1"/>
    <col min="10" max="10" width="15" style="4" customWidth="1"/>
    <col min="11" max="11" width="20.42578125" style="9" customWidth="1"/>
    <col min="12" max="12" width="14.7109375" style="1" customWidth="1"/>
    <col min="13" max="13" width="17.85546875" style="1" customWidth="1"/>
    <col min="14" max="14" width="14.140625" style="1" customWidth="1"/>
    <col min="15" max="250" width="9.140625" style="1"/>
    <col min="251" max="251" width="12.28515625" style="1" customWidth="1"/>
    <col min="252" max="252" width="12.42578125" style="1" customWidth="1"/>
    <col min="253" max="253" width="52.5703125" style="1" customWidth="1"/>
    <col min="254" max="254" width="7.42578125" style="1" bestFit="1" customWidth="1"/>
    <col min="255" max="255" width="10.140625" style="1" bestFit="1" customWidth="1"/>
    <col min="256" max="256" width="12.7109375" style="1" customWidth="1"/>
    <col min="257" max="257" width="18.140625" style="1" bestFit="1" customWidth="1"/>
    <col min="258" max="258" width="10.85546875" style="1" bestFit="1" customWidth="1"/>
    <col min="259" max="259" width="16.42578125" style="1" customWidth="1"/>
    <col min="260" max="260" width="10.7109375" style="1" customWidth="1"/>
    <col min="261" max="261" width="10.5703125" style="1" bestFit="1" customWidth="1"/>
    <col min="262" max="262" width="11.85546875" style="1" bestFit="1" customWidth="1"/>
    <col min="263" max="263" width="8.28515625" style="1" bestFit="1" customWidth="1"/>
    <col min="264" max="264" width="10.140625" style="1" bestFit="1" customWidth="1"/>
    <col min="265" max="265" width="12.7109375" style="1" bestFit="1" customWidth="1"/>
    <col min="266" max="266" width="10.140625" style="1" bestFit="1" customWidth="1"/>
    <col min="267" max="267" width="11.5703125" style="1" bestFit="1" customWidth="1"/>
    <col min="268" max="268" width="11.42578125" style="1" bestFit="1" customWidth="1"/>
    <col min="269" max="269" width="8.28515625" style="1" bestFit="1" customWidth="1"/>
    <col min="270" max="270" width="11.7109375" style="1" bestFit="1" customWidth="1"/>
    <col min="271" max="506" width="9.140625" style="1"/>
    <col min="507" max="507" width="12.28515625" style="1" customWidth="1"/>
    <col min="508" max="508" width="12.42578125" style="1" customWidth="1"/>
    <col min="509" max="509" width="52.5703125" style="1" customWidth="1"/>
    <col min="510" max="510" width="7.42578125" style="1" bestFit="1" customWidth="1"/>
    <col min="511" max="511" width="10.140625" style="1" bestFit="1" customWidth="1"/>
    <col min="512" max="512" width="12.7109375" style="1" customWidth="1"/>
    <col min="513" max="513" width="18.140625" style="1" bestFit="1" customWidth="1"/>
    <col min="514" max="514" width="10.85546875" style="1" bestFit="1" customWidth="1"/>
    <col min="515" max="515" width="16.42578125" style="1" customWidth="1"/>
    <col min="516" max="516" width="10.7109375" style="1" customWidth="1"/>
    <col min="517" max="517" width="10.5703125" style="1" bestFit="1" customWidth="1"/>
    <col min="518" max="518" width="11.85546875" style="1" bestFit="1" customWidth="1"/>
    <col min="519" max="519" width="8.28515625" style="1" bestFit="1" customWidth="1"/>
    <col min="520" max="520" width="10.140625" style="1" bestFit="1" customWidth="1"/>
    <col min="521" max="521" width="12.7109375" style="1" bestFit="1" customWidth="1"/>
    <col min="522" max="522" width="10.140625" style="1" bestFit="1" customWidth="1"/>
    <col min="523" max="523" width="11.5703125" style="1" bestFit="1" customWidth="1"/>
    <col min="524" max="524" width="11.42578125" style="1" bestFit="1" customWidth="1"/>
    <col min="525" max="525" width="8.28515625" style="1" bestFit="1" customWidth="1"/>
    <col min="526" max="526" width="11.7109375" style="1" bestFit="1" customWidth="1"/>
    <col min="527" max="762" width="9.140625" style="1"/>
    <col min="763" max="763" width="12.28515625" style="1" customWidth="1"/>
    <col min="764" max="764" width="12.42578125" style="1" customWidth="1"/>
    <col min="765" max="765" width="52.5703125" style="1" customWidth="1"/>
    <col min="766" max="766" width="7.42578125" style="1" bestFit="1" customWidth="1"/>
    <col min="767" max="767" width="10.140625" style="1" bestFit="1" customWidth="1"/>
    <col min="768" max="768" width="12.7109375" style="1" customWidth="1"/>
    <col min="769" max="769" width="18.140625" style="1" bestFit="1" customWidth="1"/>
    <col min="770" max="770" width="10.85546875" style="1" bestFit="1" customWidth="1"/>
    <col min="771" max="771" width="16.42578125" style="1" customWidth="1"/>
    <col min="772" max="772" width="10.7109375" style="1" customWidth="1"/>
    <col min="773" max="773" width="10.5703125" style="1" bestFit="1" customWidth="1"/>
    <col min="774" max="774" width="11.85546875" style="1" bestFit="1" customWidth="1"/>
    <col min="775" max="775" width="8.28515625" style="1" bestFit="1" customWidth="1"/>
    <col min="776" max="776" width="10.140625" style="1" bestFit="1" customWidth="1"/>
    <col min="777" max="777" width="12.7109375" style="1" bestFit="1" customWidth="1"/>
    <col min="778" max="778" width="10.140625" style="1" bestFit="1" customWidth="1"/>
    <col min="779" max="779" width="11.5703125" style="1" bestFit="1" customWidth="1"/>
    <col min="780" max="780" width="11.42578125" style="1" bestFit="1" customWidth="1"/>
    <col min="781" max="781" width="8.28515625" style="1" bestFit="1" customWidth="1"/>
    <col min="782" max="782" width="11.7109375" style="1" bestFit="1" customWidth="1"/>
    <col min="783" max="1018" width="9.140625" style="1"/>
    <col min="1019" max="1019" width="12.28515625" style="1" customWidth="1"/>
    <col min="1020" max="1020" width="12.42578125" style="1" customWidth="1"/>
    <col min="1021" max="1021" width="52.5703125" style="1" customWidth="1"/>
    <col min="1022" max="1022" width="7.42578125" style="1" bestFit="1" customWidth="1"/>
    <col min="1023" max="1023" width="10.140625" style="1" bestFit="1" customWidth="1"/>
    <col min="1024" max="1024" width="12.7109375" style="1" customWidth="1"/>
    <col min="1025" max="1025" width="18.140625" style="1" bestFit="1" customWidth="1"/>
    <col min="1026" max="1026" width="10.85546875" style="1" bestFit="1" customWidth="1"/>
    <col min="1027" max="1027" width="16.42578125" style="1" customWidth="1"/>
    <col min="1028" max="1028" width="10.7109375" style="1" customWidth="1"/>
    <col min="1029" max="1029" width="10.5703125" style="1" bestFit="1" customWidth="1"/>
    <col min="1030" max="1030" width="11.85546875" style="1" bestFit="1" customWidth="1"/>
    <col min="1031" max="1031" width="8.28515625" style="1" bestFit="1" customWidth="1"/>
    <col min="1032" max="1032" width="10.140625" style="1" bestFit="1" customWidth="1"/>
    <col min="1033" max="1033" width="12.7109375" style="1" bestFit="1" customWidth="1"/>
    <col min="1034" max="1034" width="10.140625" style="1" bestFit="1" customWidth="1"/>
    <col min="1035" max="1035" width="11.5703125" style="1" bestFit="1" customWidth="1"/>
    <col min="1036" max="1036" width="11.42578125" style="1" bestFit="1" customWidth="1"/>
    <col min="1037" max="1037" width="8.28515625" style="1" bestFit="1" customWidth="1"/>
    <col min="1038" max="1038" width="11.7109375" style="1" bestFit="1" customWidth="1"/>
    <col min="1039" max="1274" width="9.140625" style="1"/>
    <col min="1275" max="1275" width="12.28515625" style="1" customWidth="1"/>
    <col min="1276" max="1276" width="12.42578125" style="1" customWidth="1"/>
    <col min="1277" max="1277" width="52.5703125" style="1" customWidth="1"/>
    <col min="1278" max="1278" width="7.42578125" style="1" bestFit="1" customWidth="1"/>
    <col min="1279" max="1279" width="10.140625" style="1" bestFit="1" customWidth="1"/>
    <col min="1280" max="1280" width="12.7109375" style="1" customWidth="1"/>
    <col min="1281" max="1281" width="18.140625" style="1" bestFit="1" customWidth="1"/>
    <col min="1282" max="1282" width="10.85546875" style="1" bestFit="1" customWidth="1"/>
    <col min="1283" max="1283" width="16.42578125" style="1" customWidth="1"/>
    <col min="1284" max="1284" width="10.7109375" style="1" customWidth="1"/>
    <col min="1285" max="1285" width="10.5703125" style="1" bestFit="1" customWidth="1"/>
    <col min="1286" max="1286" width="11.85546875" style="1" bestFit="1" customWidth="1"/>
    <col min="1287" max="1287" width="8.28515625" style="1" bestFit="1" customWidth="1"/>
    <col min="1288" max="1288" width="10.140625" style="1" bestFit="1" customWidth="1"/>
    <col min="1289" max="1289" width="12.7109375" style="1" bestFit="1" customWidth="1"/>
    <col min="1290" max="1290" width="10.140625" style="1" bestFit="1" customWidth="1"/>
    <col min="1291" max="1291" width="11.5703125" style="1" bestFit="1" customWidth="1"/>
    <col min="1292" max="1292" width="11.42578125" style="1" bestFit="1" customWidth="1"/>
    <col min="1293" max="1293" width="8.28515625" style="1" bestFit="1" customWidth="1"/>
    <col min="1294" max="1294" width="11.7109375" style="1" bestFit="1" customWidth="1"/>
    <col min="1295" max="1530" width="9.140625" style="1"/>
    <col min="1531" max="1531" width="12.28515625" style="1" customWidth="1"/>
    <col min="1532" max="1532" width="12.42578125" style="1" customWidth="1"/>
    <col min="1533" max="1533" width="52.5703125" style="1" customWidth="1"/>
    <col min="1534" max="1534" width="7.42578125" style="1" bestFit="1" customWidth="1"/>
    <col min="1535" max="1535" width="10.140625" style="1" bestFit="1" customWidth="1"/>
    <col min="1536" max="1536" width="12.7109375" style="1" customWidth="1"/>
    <col min="1537" max="1537" width="18.140625" style="1" bestFit="1" customWidth="1"/>
    <col min="1538" max="1538" width="10.85546875" style="1" bestFit="1" customWidth="1"/>
    <col min="1539" max="1539" width="16.42578125" style="1" customWidth="1"/>
    <col min="1540" max="1540" width="10.7109375" style="1" customWidth="1"/>
    <col min="1541" max="1541" width="10.5703125" style="1" bestFit="1" customWidth="1"/>
    <col min="1542" max="1542" width="11.85546875" style="1" bestFit="1" customWidth="1"/>
    <col min="1543" max="1543" width="8.28515625" style="1" bestFit="1" customWidth="1"/>
    <col min="1544" max="1544" width="10.140625" style="1" bestFit="1" customWidth="1"/>
    <col min="1545" max="1545" width="12.7109375" style="1" bestFit="1" customWidth="1"/>
    <col min="1546" max="1546" width="10.140625" style="1" bestFit="1" customWidth="1"/>
    <col min="1547" max="1547" width="11.5703125" style="1" bestFit="1" customWidth="1"/>
    <col min="1548" max="1548" width="11.42578125" style="1" bestFit="1" customWidth="1"/>
    <col min="1549" max="1549" width="8.28515625" style="1" bestFit="1" customWidth="1"/>
    <col min="1550" max="1550" width="11.7109375" style="1" bestFit="1" customWidth="1"/>
    <col min="1551" max="1786" width="9.140625" style="1"/>
    <col min="1787" max="1787" width="12.28515625" style="1" customWidth="1"/>
    <col min="1788" max="1788" width="12.42578125" style="1" customWidth="1"/>
    <col min="1789" max="1789" width="52.5703125" style="1" customWidth="1"/>
    <col min="1790" max="1790" width="7.42578125" style="1" bestFit="1" customWidth="1"/>
    <col min="1791" max="1791" width="10.140625" style="1" bestFit="1" customWidth="1"/>
    <col min="1792" max="1792" width="12.7109375" style="1" customWidth="1"/>
    <col min="1793" max="1793" width="18.140625" style="1" bestFit="1" customWidth="1"/>
    <col min="1794" max="1794" width="10.85546875" style="1" bestFit="1" customWidth="1"/>
    <col min="1795" max="1795" width="16.42578125" style="1" customWidth="1"/>
    <col min="1796" max="1796" width="10.7109375" style="1" customWidth="1"/>
    <col min="1797" max="1797" width="10.5703125" style="1" bestFit="1" customWidth="1"/>
    <col min="1798" max="1798" width="11.85546875" style="1" bestFit="1" customWidth="1"/>
    <col min="1799" max="1799" width="8.28515625" style="1" bestFit="1" customWidth="1"/>
    <col min="1800" max="1800" width="10.140625" style="1" bestFit="1" customWidth="1"/>
    <col min="1801" max="1801" width="12.7109375" style="1" bestFit="1" customWidth="1"/>
    <col min="1802" max="1802" width="10.140625" style="1" bestFit="1" customWidth="1"/>
    <col min="1803" max="1803" width="11.5703125" style="1" bestFit="1" customWidth="1"/>
    <col min="1804" max="1804" width="11.42578125" style="1" bestFit="1" customWidth="1"/>
    <col min="1805" max="1805" width="8.28515625" style="1" bestFit="1" customWidth="1"/>
    <col min="1806" max="1806" width="11.7109375" style="1" bestFit="1" customWidth="1"/>
    <col min="1807" max="2042" width="9.140625" style="1"/>
    <col min="2043" max="2043" width="12.28515625" style="1" customWidth="1"/>
    <col min="2044" max="2044" width="12.42578125" style="1" customWidth="1"/>
    <col min="2045" max="2045" width="52.5703125" style="1" customWidth="1"/>
    <col min="2046" max="2046" width="7.42578125" style="1" bestFit="1" customWidth="1"/>
    <col min="2047" max="2047" width="10.140625" style="1" bestFit="1" customWidth="1"/>
    <col min="2048" max="2048" width="12.7109375" style="1" customWidth="1"/>
    <col min="2049" max="2049" width="18.140625" style="1" bestFit="1" customWidth="1"/>
    <col min="2050" max="2050" width="10.85546875" style="1" bestFit="1" customWidth="1"/>
    <col min="2051" max="2051" width="16.42578125" style="1" customWidth="1"/>
    <col min="2052" max="2052" width="10.7109375" style="1" customWidth="1"/>
    <col min="2053" max="2053" width="10.5703125" style="1" bestFit="1" customWidth="1"/>
    <col min="2054" max="2054" width="11.85546875" style="1" bestFit="1" customWidth="1"/>
    <col min="2055" max="2055" width="8.28515625" style="1" bestFit="1" customWidth="1"/>
    <col min="2056" max="2056" width="10.140625" style="1" bestFit="1" customWidth="1"/>
    <col min="2057" max="2057" width="12.7109375" style="1" bestFit="1" customWidth="1"/>
    <col min="2058" max="2058" width="10.140625" style="1" bestFit="1" customWidth="1"/>
    <col min="2059" max="2059" width="11.5703125" style="1" bestFit="1" customWidth="1"/>
    <col min="2060" max="2060" width="11.42578125" style="1" bestFit="1" customWidth="1"/>
    <col min="2061" max="2061" width="8.28515625" style="1" bestFit="1" customWidth="1"/>
    <col min="2062" max="2062" width="11.7109375" style="1" bestFit="1" customWidth="1"/>
    <col min="2063" max="2298" width="9.140625" style="1"/>
    <col min="2299" max="2299" width="12.28515625" style="1" customWidth="1"/>
    <col min="2300" max="2300" width="12.42578125" style="1" customWidth="1"/>
    <col min="2301" max="2301" width="52.5703125" style="1" customWidth="1"/>
    <col min="2302" max="2302" width="7.42578125" style="1" bestFit="1" customWidth="1"/>
    <col min="2303" max="2303" width="10.140625" style="1" bestFit="1" customWidth="1"/>
    <col min="2304" max="2304" width="12.7109375" style="1" customWidth="1"/>
    <col min="2305" max="2305" width="18.140625" style="1" bestFit="1" customWidth="1"/>
    <col min="2306" max="2306" width="10.85546875" style="1" bestFit="1" customWidth="1"/>
    <col min="2307" max="2307" width="16.42578125" style="1" customWidth="1"/>
    <col min="2308" max="2308" width="10.7109375" style="1" customWidth="1"/>
    <col min="2309" max="2309" width="10.5703125" style="1" bestFit="1" customWidth="1"/>
    <col min="2310" max="2310" width="11.85546875" style="1" bestFit="1" customWidth="1"/>
    <col min="2311" max="2311" width="8.28515625" style="1" bestFit="1" customWidth="1"/>
    <col min="2312" max="2312" width="10.140625" style="1" bestFit="1" customWidth="1"/>
    <col min="2313" max="2313" width="12.7109375" style="1" bestFit="1" customWidth="1"/>
    <col min="2314" max="2314" width="10.140625" style="1" bestFit="1" customWidth="1"/>
    <col min="2315" max="2315" width="11.5703125" style="1" bestFit="1" customWidth="1"/>
    <col min="2316" max="2316" width="11.42578125" style="1" bestFit="1" customWidth="1"/>
    <col min="2317" max="2317" width="8.28515625" style="1" bestFit="1" customWidth="1"/>
    <col min="2318" max="2318" width="11.7109375" style="1" bestFit="1" customWidth="1"/>
    <col min="2319" max="2554" width="9.140625" style="1"/>
    <col min="2555" max="2555" width="12.28515625" style="1" customWidth="1"/>
    <col min="2556" max="2556" width="12.42578125" style="1" customWidth="1"/>
    <col min="2557" max="2557" width="52.5703125" style="1" customWidth="1"/>
    <col min="2558" max="2558" width="7.42578125" style="1" bestFit="1" customWidth="1"/>
    <col min="2559" max="2559" width="10.140625" style="1" bestFit="1" customWidth="1"/>
    <col min="2560" max="2560" width="12.7109375" style="1" customWidth="1"/>
    <col min="2561" max="2561" width="18.140625" style="1" bestFit="1" customWidth="1"/>
    <col min="2562" max="2562" width="10.85546875" style="1" bestFit="1" customWidth="1"/>
    <col min="2563" max="2563" width="16.42578125" style="1" customWidth="1"/>
    <col min="2564" max="2564" width="10.7109375" style="1" customWidth="1"/>
    <col min="2565" max="2565" width="10.5703125" style="1" bestFit="1" customWidth="1"/>
    <col min="2566" max="2566" width="11.85546875" style="1" bestFit="1" customWidth="1"/>
    <col min="2567" max="2567" width="8.28515625" style="1" bestFit="1" customWidth="1"/>
    <col min="2568" max="2568" width="10.140625" style="1" bestFit="1" customWidth="1"/>
    <col min="2569" max="2569" width="12.7109375" style="1" bestFit="1" customWidth="1"/>
    <col min="2570" max="2570" width="10.140625" style="1" bestFit="1" customWidth="1"/>
    <col min="2571" max="2571" width="11.5703125" style="1" bestFit="1" customWidth="1"/>
    <col min="2572" max="2572" width="11.42578125" style="1" bestFit="1" customWidth="1"/>
    <col min="2573" max="2573" width="8.28515625" style="1" bestFit="1" customWidth="1"/>
    <col min="2574" max="2574" width="11.7109375" style="1" bestFit="1" customWidth="1"/>
    <col min="2575" max="2810" width="9.140625" style="1"/>
    <col min="2811" max="2811" width="12.28515625" style="1" customWidth="1"/>
    <col min="2812" max="2812" width="12.42578125" style="1" customWidth="1"/>
    <col min="2813" max="2813" width="52.5703125" style="1" customWidth="1"/>
    <col min="2814" max="2814" width="7.42578125" style="1" bestFit="1" customWidth="1"/>
    <col min="2815" max="2815" width="10.140625" style="1" bestFit="1" customWidth="1"/>
    <col min="2816" max="2816" width="12.7109375" style="1" customWidth="1"/>
    <col min="2817" max="2817" width="18.140625" style="1" bestFit="1" customWidth="1"/>
    <col min="2818" max="2818" width="10.85546875" style="1" bestFit="1" customWidth="1"/>
    <col min="2819" max="2819" width="16.42578125" style="1" customWidth="1"/>
    <col min="2820" max="2820" width="10.7109375" style="1" customWidth="1"/>
    <col min="2821" max="2821" width="10.5703125" style="1" bestFit="1" customWidth="1"/>
    <col min="2822" max="2822" width="11.85546875" style="1" bestFit="1" customWidth="1"/>
    <col min="2823" max="2823" width="8.28515625" style="1" bestFit="1" customWidth="1"/>
    <col min="2824" max="2824" width="10.140625" style="1" bestFit="1" customWidth="1"/>
    <col min="2825" max="2825" width="12.7109375" style="1" bestFit="1" customWidth="1"/>
    <col min="2826" max="2826" width="10.140625" style="1" bestFit="1" customWidth="1"/>
    <col min="2827" max="2827" width="11.5703125" style="1" bestFit="1" customWidth="1"/>
    <col min="2828" max="2828" width="11.42578125" style="1" bestFit="1" customWidth="1"/>
    <col min="2829" max="2829" width="8.28515625" style="1" bestFit="1" customWidth="1"/>
    <col min="2830" max="2830" width="11.7109375" style="1" bestFit="1" customWidth="1"/>
    <col min="2831" max="3066" width="9.140625" style="1"/>
    <col min="3067" max="3067" width="12.28515625" style="1" customWidth="1"/>
    <col min="3068" max="3068" width="12.42578125" style="1" customWidth="1"/>
    <col min="3069" max="3069" width="52.5703125" style="1" customWidth="1"/>
    <col min="3070" max="3070" width="7.42578125" style="1" bestFit="1" customWidth="1"/>
    <col min="3071" max="3071" width="10.140625" style="1" bestFit="1" customWidth="1"/>
    <col min="3072" max="3072" width="12.7109375" style="1" customWidth="1"/>
    <col min="3073" max="3073" width="18.140625" style="1" bestFit="1" customWidth="1"/>
    <col min="3074" max="3074" width="10.85546875" style="1" bestFit="1" customWidth="1"/>
    <col min="3075" max="3075" width="16.42578125" style="1" customWidth="1"/>
    <col min="3076" max="3076" width="10.7109375" style="1" customWidth="1"/>
    <col min="3077" max="3077" width="10.5703125" style="1" bestFit="1" customWidth="1"/>
    <col min="3078" max="3078" width="11.85546875" style="1" bestFit="1" customWidth="1"/>
    <col min="3079" max="3079" width="8.28515625" style="1" bestFit="1" customWidth="1"/>
    <col min="3080" max="3080" width="10.140625" style="1" bestFit="1" customWidth="1"/>
    <col min="3081" max="3081" width="12.7109375" style="1" bestFit="1" customWidth="1"/>
    <col min="3082" max="3082" width="10.140625" style="1" bestFit="1" customWidth="1"/>
    <col min="3083" max="3083" width="11.5703125" style="1" bestFit="1" customWidth="1"/>
    <col min="3084" max="3084" width="11.42578125" style="1" bestFit="1" customWidth="1"/>
    <col min="3085" max="3085" width="8.28515625" style="1" bestFit="1" customWidth="1"/>
    <col min="3086" max="3086" width="11.7109375" style="1" bestFit="1" customWidth="1"/>
    <col min="3087" max="3322" width="9.140625" style="1"/>
    <col min="3323" max="3323" width="12.28515625" style="1" customWidth="1"/>
    <col min="3324" max="3324" width="12.42578125" style="1" customWidth="1"/>
    <col min="3325" max="3325" width="52.5703125" style="1" customWidth="1"/>
    <col min="3326" max="3326" width="7.42578125" style="1" bestFit="1" customWidth="1"/>
    <col min="3327" max="3327" width="10.140625" style="1" bestFit="1" customWidth="1"/>
    <col min="3328" max="3328" width="12.7109375" style="1" customWidth="1"/>
    <col min="3329" max="3329" width="18.140625" style="1" bestFit="1" customWidth="1"/>
    <col min="3330" max="3330" width="10.85546875" style="1" bestFit="1" customWidth="1"/>
    <col min="3331" max="3331" width="16.42578125" style="1" customWidth="1"/>
    <col min="3332" max="3332" width="10.7109375" style="1" customWidth="1"/>
    <col min="3333" max="3333" width="10.5703125" style="1" bestFit="1" customWidth="1"/>
    <col min="3334" max="3334" width="11.85546875" style="1" bestFit="1" customWidth="1"/>
    <col min="3335" max="3335" width="8.28515625" style="1" bestFit="1" customWidth="1"/>
    <col min="3336" max="3336" width="10.140625" style="1" bestFit="1" customWidth="1"/>
    <col min="3337" max="3337" width="12.7109375" style="1" bestFit="1" customWidth="1"/>
    <col min="3338" max="3338" width="10.140625" style="1" bestFit="1" customWidth="1"/>
    <col min="3339" max="3339" width="11.5703125" style="1" bestFit="1" customWidth="1"/>
    <col min="3340" max="3340" width="11.42578125" style="1" bestFit="1" customWidth="1"/>
    <col min="3341" max="3341" width="8.28515625" style="1" bestFit="1" customWidth="1"/>
    <col min="3342" max="3342" width="11.7109375" style="1" bestFit="1" customWidth="1"/>
    <col min="3343" max="3578" width="9.140625" style="1"/>
    <col min="3579" max="3579" width="12.28515625" style="1" customWidth="1"/>
    <col min="3580" max="3580" width="12.42578125" style="1" customWidth="1"/>
    <col min="3581" max="3581" width="52.5703125" style="1" customWidth="1"/>
    <col min="3582" max="3582" width="7.42578125" style="1" bestFit="1" customWidth="1"/>
    <col min="3583" max="3583" width="10.140625" style="1" bestFit="1" customWidth="1"/>
    <col min="3584" max="3584" width="12.7109375" style="1" customWidth="1"/>
    <col min="3585" max="3585" width="18.140625" style="1" bestFit="1" customWidth="1"/>
    <col min="3586" max="3586" width="10.85546875" style="1" bestFit="1" customWidth="1"/>
    <col min="3587" max="3587" width="16.42578125" style="1" customWidth="1"/>
    <col min="3588" max="3588" width="10.7109375" style="1" customWidth="1"/>
    <col min="3589" max="3589" width="10.5703125" style="1" bestFit="1" customWidth="1"/>
    <col min="3590" max="3590" width="11.85546875" style="1" bestFit="1" customWidth="1"/>
    <col min="3591" max="3591" width="8.28515625" style="1" bestFit="1" customWidth="1"/>
    <col min="3592" max="3592" width="10.140625" style="1" bestFit="1" customWidth="1"/>
    <col min="3593" max="3593" width="12.7109375" style="1" bestFit="1" customWidth="1"/>
    <col min="3594" max="3594" width="10.140625" style="1" bestFit="1" customWidth="1"/>
    <col min="3595" max="3595" width="11.5703125" style="1" bestFit="1" customWidth="1"/>
    <col min="3596" max="3596" width="11.42578125" style="1" bestFit="1" customWidth="1"/>
    <col min="3597" max="3597" width="8.28515625" style="1" bestFit="1" customWidth="1"/>
    <col min="3598" max="3598" width="11.7109375" style="1" bestFit="1" customWidth="1"/>
    <col min="3599" max="3834" width="9.140625" style="1"/>
    <col min="3835" max="3835" width="12.28515625" style="1" customWidth="1"/>
    <col min="3836" max="3836" width="12.42578125" style="1" customWidth="1"/>
    <col min="3837" max="3837" width="52.5703125" style="1" customWidth="1"/>
    <col min="3838" max="3838" width="7.42578125" style="1" bestFit="1" customWidth="1"/>
    <col min="3839" max="3839" width="10.140625" style="1" bestFit="1" customWidth="1"/>
    <col min="3840" max="3840" width="12.7109375" style="1" customWidth="1"/>
    <col min="3841" max="3841" width="18.140625" style="1" bestFit="1" customWidth="1"/>
    <col min="3842" max="3842" width="10.85546875" style="1" bestFit="1" customWidth="1"/>
    <col min="3843" max="3843" width="16.42578125" style="1" customWidth="1"/>
    <col min="3844" max="3844" width="10.7109375" style="1" customWidth="1"/>
    <col min="3845" max="3845" width="10.5703125" style="1" bestFit="1" customWidth="1"/>
    <col min="3846" max="3846" width="11.85546875" style="1" bestFit="1" customWidth="1"/>
    <col min="3847" max="3847" width="8.28515625" style="1" bestFit="1" customWidth="1"/>
    <col min="3848" max="3848" width="10.140625" style="1" bestFit="1" customWidth="1"/>
    <col min="3849" max="3849" width="12.7109375" style="1" bestFit="1" customWidth="1"/>
    <col min="3850" max="3850" width="10.140625" style="1" bestFit="1" customWidth="1"/>
    <col min="3851" max="3851" width="11.5703125" style="1" bestFit="1" customWidth="1"/>
    <col min="3852" max="3852" width="11.42578125" style="1" bestFit="1" customWidth="1"/>
    <col min="3853" max="3853" width="8.28515625" style="1" bestFit="1" customWidth="1"/>
    <col min="3854" max="3854" width="11.7109375" style="1" bestFit="1" customWidth="1"/>
    <col min="3855" max="4090" width="9.140625" style="1"/>
    <col min="4091" max="4091" width="12.28515625" style="1" customWidth="1"/>
    <col min="4092" max="4092" width="12.42578125" style="1" customWidth="1"/>
    <col min="4093" max="4093" width="52.5703125" style="1" customWidth="1"/>
    <col min="4094" max="4094" width="7.42578125" style="1" bestFit="1" customWidth="1"/>
    <col min="4095" max="4095" width="10.140625" style="1" bestFit="1" customWidth="1"/>
    <col min="4096" max="4096" width="12.7109375" style="1" customWidth="1"/>
    <col min="4097" max="4097" width="18.140625" style="1" bestFit="1" customWidth="1"/>
    <col min="4098" max="4098" width="10.85546875" style="1" bestFit="1" customWidth="1"/>
    <col min="4099" max="4099" width="16.42578125" style="1" customWidth="1"/>
    <col min="4100" max="4100" width="10.7109375" style="1" customWidth="1"/>
    <col min="4101" max="4101" width="10.5703125" style="1" bestFit="1" customWidth="1"/>
    <col min="4102" max="4102" width="11.85546875" style="1" bestFit="1" customWidth="1"/>
    <col min="4103" max="4103" width="8.28515625" style="1" bestFit="1" customWidth="1"/>
    <col min="4104" max="4104" width="10.140625" style="1" bestFit="1" customWidth="1"/>
    <col min="4105" max="4105" width="12.7109375" style="1" bestFit="1" customWidth="1"/>
    <col min="4106" max="4106" width="10.140625" style="1" bestFit="1" customWidth="1"/>
    <col min="4107" max="4107" width="11.5703125" style="1" bestFit="1" customWidth="1"/>
    <col min="4108" max="4108" width="11.42578125" style="1" bestFit="1" customWidth="1"/>
    <col min="4109" max="4109" width="8.28515625" style="1" bestFit="1" customWidth="1"/>
    <col min="4110" max="4110" width="11.7109375" style="1" bestFit="1" customWidth="1"/>
    <col min="4111" max="4346" width="9.140625" style="1"/>
    <col min="4347" max="4347" width="12.28515625" style="1" customWidth="1"/>
    <col min="4348" max="4348" width="12.42578125" style="1" customWidth="1"/>
    <col min="4349" max="4349" width="52.5703125" style="1" customWidth="1"/>
    <col min="4350" max="4350" width="7.42578125" style="1" bestFit="1" customWidth="1"/>
    <col min="4351" max="4351" width="10.140625" style="1" bestFit="1" customWidth="1"/>
    <col min="4352" max="4352" width="12.7109375" style="1" customWidth="1"/>
    <col min="4353" max="4353" width="18.140625" style="1" bestFit="1" customWidth="1"/>
    <col min="4354" max="4354" width="10.85546875" style="1" bestFit="1" customWidth="1"/>
    <col min="4355" max="4355" width="16.42578125" style="1" customWidth="1"/>
    <col min="4356" max="4356" width="10.7109375" style="1" customWidth="1"/>
    <col min="4357" max="4357" width="10.5703125" style="1" bestFit="1" customWidth="1"/>
    <col min="4358" max="4358" width="11.85546875" style="1" bestFit="1" customWidth="1"/>
    <col min="4359" max="4359" width="8.28515625" style="1" bestFit="1" customWidth="1"/>
    <col min="4360" max="4360" width="10.140625" style="1" bestFit="1" customWidth="1"/>
    <col min="4361" max="4361" width="12.7109375" style="1" bestFit="1" customWidth="1"/>
    <col min="4362" max="4362" width="10.140625" style="1" bestFit="1" customWidth="1"/>
    <col min="4363" max="4363" width="11.5703125" style="1" bestFit="1" customWidth="1"/>
    <col min="4364" max="4364" width="11.42578125" style="1" bestFit="1" customWidth="1"/>
    <col min="4365" max="4365" width="8.28515625" style="1" bestFit="1" customWidth="1"/>
    <col min="4366" max="4366" width="11.7109375" style="1" bestFit="1" customWidth="1"/>
    <col min="4367" max="4602" width="9.140625" style="1"/>
    <col min="4603" max="4603" width="12.28515625" style="1" customWidth="1"/>
    <col min="4604" max="4604" width="12.42578125" style="1" customWidth="1"/>
    <col min="4605" max="4605" width="52.5703125" style="1" customWidth="1"/>
    <col min="4606" max="4606" width="7.42578125" style="1" bestFit="1" customWidth="1"/>
    <col min="4607" max="4607" width="10.140625" style="1" bestFit="1" customWidth="1"/>
    <col min="4608" max="4608" width="12.7109375" style="1" customWidth="1"/>
    <col min="4609" max="4609" width="18.140625" style="1" bestFit="1" customWidth="1"/>
    <col min="4610" max="4610" width="10.85546875" style="1" bestFit="1" customWidth="1"/>
    <col min="4611" max="4611" width="16.42578125" style="1" customWidth="1"/>
    <col min="4612" max="4612" width="10.7109375" style="1" customWidth="1"/>
    <col min="4613" max="4613" width="10.5703125" style="1" bestFit="1" customWidth="1"/>
    <col min="4614" max="4614" width="11.85546875" style="1" bestFit="1" customWidth="1"/>
    <col min="4615" max="4615" width="8.28515625" style="1" bestFit="1" customWidth="1"/>
    <col min="4616" max="4616" width="10.140625" style="1" bestFit="1" customWidth="1"/>
    <col min="4617" max="4617" width="12.7109375" style="1" bestFit="1" customWidth="1"/>
    <col min="4618" max="4618" width="10.140625" style="1" bestFit="1" customWidth="1"/>
    <col min="4619" max="4619" width="11.5703125" style="1" bestFit="1" customWidth="1"/>
    <col min="4620" max="4620" width="11.42578125" style="1" bestFit="1" customWidth="1"/>
    <col min="4621" max="4621" width="8.28515625" style="1" bestFit="1" customWidth="1"/>
    <col min="4622" max="4622" width="11.7109375" style="1" bestFit="1" customWidth="1"/>
    <col min="4623" max="4858" width="9.140625" style="1"/>
    <col min="4859" max="4859" width="12.28515625" style="1" customWidth="1"/>
    <col min="4860" max="4860" width="12.42578125" style="1" customWidth="1"/>
    <col min="4861" max="4861" width="52.5703125" style="1" customWidth="1"/>
    <col min="4862" max="4862" width="7.42578125" style="1" bestFit="1" customWidth="1"/>
    <col min="4863" max="4863" width="10.140625" style="1" bestFit="1" customWidth="1"/>
    <col min="4864" max="4864" width="12.7109375" style="1" customWidth="1"/>
    <col min="4865" max="4865" width="18.140625" style="1" bestFit="1" customWidth="1"/>
    <col min="4866" max="4866" width="10.85546875" style="1" bestFit="1" customWidth="1"/>
    <col min="4867" max="4867" width="16.42578125" style="1" customWidth="1"/>
    <col min="4868" max="4868" width="10.7109375" style="1" customWidth="1"/>
    <col min="4869" max="4869" width="10.5703125" style="1" bestFit="1" customWidth="1"/>
    <col min="4870" max="4870" width="11.85546875" style="1" bestFit="1" customWidth="1"/>
    <col min="4871" max="4871" width="8.28515625" style="1" bestFit="1" customWidth="1"/>
    <col min="4872" max="4872" width="10.140625" style="1" bestFit="1" customWidth="1"/>
    <col min="4873" max="4873" width="12.7109375" style="1" bestFit="1" customWidth="1"/>
    <col min="4874" max="4874" width="10.140625" style="1" bestFit="1" customWidth="1"/>
    <col min="4875" max="4875" width="11.5703125" style="1" bestFit="1" customWidth="1"/>
    <col min="4876" max="4876" width="11.42578125" style="1" bestFit="1" customWidth="1"/>
    <col min="4877" max="4877" width="8.28515625" style="1" bestFit="1" customWidth="1"/>
    <col min="4878" max="4878" width="11.7109375" style="1" bestFit="1" customWidth="1"/>
    <col min="4879" max="5114" width="9.140625" style="1"/>
    <col min="5115" max="5115" width="12.28515625" style="1" customWidth="1"/>
    <col min="5116" max="5116" width="12.42578125" style="1" customWidth="1"/>
    <col min="5117" max="5117" width="52.5703125" style="1" customWidth="1"/>
    <col min="5118" max="5118" width="7.42578125" style="1" bestFit="1" customWidth="1"/>
    <col min="5119" max="5119" width="10.140625" style="1" bestFit="1" customWidth="1"/>
    <col min="5120" max="5120" width="12.7109375" style="1" customWidth="1"/>
    <col min="5121" max="5121" width="18.140625" style="1" bestFit="1" customWidth="1"/>
    <col min="5122" max="5122" width="10.85546875" style="1" bestFit="1" customWidth="1"/>
    <col min="5123" max="5123" width="16.42578125" style="1" customWidth="1"/>
    <col min="5124" max="5124" width="10.7109375" style="1" customWidth="1"/>
    <col min="5125" max="5125" width="10.5703125" style="1" bestFit="1" customWidth="1"/>
    <col min="5126" max="5126" width="11.85546875" style="1" bestFit="1" customWidth="1"/>
    <col min="5127" max="5127" width="8.28515625" style="1" bestFit="1" customWidth="1"/>
    <col min="5128" max="5128" width="10.140625" style="1" bestFit="1" customWidth="1"/>
    <col min="5129" max="5129" width="12.7109375" style="1" bestFit="1" customWidth="1"/>
    <col min="5130" max="5130" width="10.140625" style="1" bestFit="1" customWidth="1"/>
    <col min="5131" max="5131" width="11.5703125" style="1" bestFit="1" customWidth="1"/>
    <col min="5132" max="5132" width="11.42578125" style="1" bestFit="1" customWidth="1"/>
    <col min="5133" max="5133" width="8.28515625" style="1" bestFit="1" customWidth="1"/>
    <col min="5134" max="5134" width="11.7109375" style="1" bestFit="1" customWidth="1"/>
    <col min="5135" max="5370" width="9.140625" style="1"/>
    <col min="5371" max="5371" width="12.28515625" style="1" customWidth="1"/>
    <col min="5372" max="5372" width="12.42578125" style="1" customWidth="1"/>
    <col min="5373" max="5373" width="52.5703125" style="1" customWidth="1"/>
    <col min="5374" max="5374" width="7.42578125" style="1" bestFit="1" customWidth="1"/>
    <col min="5375" max="5375" width="10.140625" style="1" bestFit="1" customWidth="1"/>
    <col min="5376" max="5376" width="12.7109375" style="1" customWidth="1"/>
    <col min="5377" max="5377" width="18.140625" style="1" bestFit="1" customWidth="1"/>
    <col min="5378" max="5378" width="10.85546875" style="1" bestFit="1" customWidth="1"/>
    <col min="5379" max="5379" width="16.42578125" style="1" customWidth="1"/>
    <col min="5380" max="5380" width="10.7109375" style="1" customWidth="1"/>
    <col min="5381" max="5381" width="10.5703125" style="1" bestFit="1" customWidth="1"/>
    <col min="5382" max="5382" width="11.85546875" style="1" bestFit="1" customWidth="1"/>
    <col min="5383" max="5383" width="8.28515625" style="1" bestFit="1" customWidth="1"/>
    <col min="5384" max="5384" width="10.140625" style="1" bestFit="1" customWidth="1"/>
    <col min="5385" max="5385" width="12.7109375" style="1" bestFit="1" customWidth="1"/>
    <col min="5386" max="5386" width="10.140625" style="1" bestFit="1" customWidth="1"/>
    <col min="5387" max="5387" width="11.5703125" style="1" bestFit="1" customWidth="1"/>
    <col min="5388" max="5388" width="11.42578125" style="1" bestFit="1" customWidth="1"/>
    <col min="5389" max="5389" width="8.28515625" style="1" bestFit="1" customWidth="1"/>
    <col min="5390" max="5390" width="11.7109375" style="1" bestFit="1" customWidth="1"/>
    <col min="5391" max="5626" width="9.140625" style="1"/>
    <col min="5627" max="5627" width="12.28515625" style="1" customWidth="1"/>
    <col min="5628" max="5628" width="12.42578125" style="1" customWidth="1"/>
    <col min="5629" max="5629" width="52.5703125" style="1" customWidth="1"/>
    <col min="5630" max="5630" width="7.42578125" style="1" bestFit="1" customWidth="1"/>
    <col min="5631" max="5631" width="10.140625" style="1" bestFit="1" customWidth="1"/>
    <col min="5632" max="5632" width="12.7109375" style="1" customWidth="1"/>
    <col min="5633" max="5633" width="18.140625" style="1" bestFit="1" customWidth="1"/>
    <col min="5634" max="5634" width="10.85546875" style="1" bestFit="1" customWidth="1"/>
    <col min="5635" max="5635" width="16.42578125" style="1" customWidth="1"/>
    <col min="5636" max="5636" width="10.7109375" style="1" customWidth="1"/>
    <col min="5637" max="5637" width="10.5703125" style="1" bestFit="1" customWidth="1"/>
    <col min="5638" max="5638" width="11.85546875" style="1" bestFit="1" customWidth="1"/>
    <col min="5639" max="5639" width="8.28515625" style="1" bestFit="1" customWidth="1"/>
    <col min="5640" max="5640" width="10.140625" style="1" bestFit="1" customWidth="1"/>
    <col min="5641" max="5641" width="12.7109375" style="1" bestFit="1" customWidth="1"/>
    <col min="5642" max="5642" width="10.140625" style="1" bestFit="1" customWidth="1"/>
    <col min="5643" max="5643" width="11.5703125" style="1" bestFit="1" customWidth="1"/>
    <col min="5644" max="5644" width="11.42578125" style="1" bestFit="1" customWidth="1"/>
    <col min="5645" max="5645" width="8.28515625" style="1" bestFit="1" customWidth="1"/>
    <col min="5646" max="5646" width="11.7109375" style="1" bestFit="1" customWidth="1"/>
    <col min="5647" max="5882" width="9.140625" style="1"/>
    <col min="5883" max="5883" width="12.28515625" style="1" customWidth="1"/>
    <col min="5884" max="5884" width="12.42578125" style="1" customWidth="1"/>
    <col min="5885" max="5885" width="52.5703125" style="1" customWidth="1"/>
    <col min="5886" max="5886" width="7.42578125" style="1" bestFit="1" customWidth="1"/>
    <col min="5887" max="5887" width="10.140625" style="1" bestFit="1" customWidth="1"/>
    <col min="5888" max="5888" width="12.7109375" style="1" customWidth="1"/>
    <col min="5889" max="5889" width="18.140625" style="1" bestFit="1" customWidth="1"/>
    <col min="5890" max="5890" width="10.85546875" style="1" bestFit="1" customWidth="1"/>
    <col min="5891" max="5891" width="16.42578125" style="1" customWidth="1"/>
    <col min="5892" max="5892" width="10.7109375" style="1" customWidth="1"/>
    <col min="5893" max="5893" width="10.5703125" style="1" bestFit="1" customWidth="1"/>
    <col min="5894" max="5894" width="11.85546875" style="1" bestFit="1" customWidth="1"/>
    <col min="5895" max="5895" width="8.28515625" style="1" bestFit="1" customWidth="1"/>
    <col min="5896" max="5896" width="10.140625" style="1" bestFit="1" customWidth="1"/>
    <col min="5897" max="5897" width="12.7109375" style="1" bestFit="1" customWidth="1"/>
    <col min="5898" max="5898" width="10.140625" style="1" bestFit="1" customWidth="1"/>
    <col min="5899" max="5899" width="11.5703125" style="1" bestFit="1" customWidth="1"/>
    <col min="5900" max="5900" width="11.42578125" style="1" bestFit="1" customWidth="1"/>
    <col min="5901" max="5901" width="8.28515625" style="1" bestFit="1" customWidth="1"/>
    <col min="5902" max="5902" width="11.7109375" style="1" bestFit="1" customWidth="1"/>
    <col min="5903" max="6138" width="9.140625" style="1"/>
    <col min="6139" max="6139" width="12.28515625" style="1" customWidth="1"/>
    <col min="6140" max="6140" width="12.42578125" style="1" customWidth="1"/>
    <col min="6141" max="6141" width="52.5703125" style="1" customWidth="1"/>
    <col min="6142" max="6142" width="7.42578125" style="1" bestFit="1" customWidth="1"/>
    <col min="6143" max="6143" width="10.140625" style="1" bestFit="1" customWidth="1"/>
    <col min="6144" max="6144" width="12.7109375" style="1" customWidth="1"/>
    <col min="6145" max="6145" width="18.140625" style="1" bestFit="1" customWidth="1"/>
    <col min="6146" max="6146" width="10.85546875" style="1" bestFit="1" customWidth="1"/>
    <col min="6147" max="6147" width="16.42578125" style="1" customWidth="1"/>
    <col min="6148" max="6148" width="10.7109375" style="1" customWidth="1"/>
    <col min="6149" max="6149" width="10.5703125" style="1" bestFit="1" customWidth="1"/>
    <col min="6150" max="6150" width="11.85546875" style="1" bestFit="1" customWidth="1"/>
    <col min="6151" max="6151" width="8.28515625" style="1" bestFit="1" customWidth="1"/>
    <col min="6152" max="6152" width="10.140625" style="1" bestFit="1" customWidth="1"/>
    <col min="6153" max="6153" width="12.7109375" style="1" bestFit="1" customWidth="1"/>
    <col min="6154" max="6154" width="10.140625" style="1" bestFit="1" customWidth="1"/>
    <col min="6155" max="6155" width="11.5703125" style="1" bestFit="1" customWidth="1"/>
    <col min="6156" max="6156" width="11.42578125" style="1" bestFit="1" customWidth="1"/>
    <col min="6157" max="6157" width="8.28515625" style="1" bestFit="1" customWidth="1"/>
    <col min="6158" max="6158" width="11.7109375" style="1" bestFit="1" customWidth="1"/>
    <col min="6159" max="6394" width="9.140625" style="1"/>
    <col min="6395" max="6395" width="12.28515625" style="1" customWidth="1"/>
    <col min="6396" max="6396" width="12.42578125" style="1" customWidth="1"/>
    <col min="6397" max="6397" width="52.5703125" style="1" customWidth="1"/>
    <col min="6398" max="6398" width="7.42578125" style="1" bestFit="1" customWidth="1"/>
    <col min="6399" max="6399" width="10.140625" style="1" bestFit="1" customWidth="1"/>
    <col min="6400" max="6400" width="12.7109375" style="1" customWidth="1"/>
    <col min="6401" max="6401" width="18.140625" style="1" bestFit="1" customWidth="1"/>
    <col min="6402" max="6402" width="10.85546875" style="1" bestFit="1" customWidth="1"/>
    <col min="6403" max="6403" width="16.42578125" style="1" customWidth="1"/>
    <col min="6404" max="6404" width="10.7109375" style="1" customWidth="1"/>
    <col min="6405" max="6405" width="10.5703125" style="1" bestFit="1" customWidth="1"/>
    <col min="6406" max="6406" width="11.85546875" style="1" bestFit="1" customWidth="1"/>
    <col min="6407" max="6407" width="8.28515625" style="1" bestFit="1" customWidth="1"/>
    <col min="6408" max="6408" width="10.140625" style="1" bestFit="1" customWidth="1"/>
    <col min="6409" max="6409" width="12.7109375" style="1" bestFit="1" customWidth="1"/>
    <col min="6410" max="6410" width="10.140625" style="1" bestFit="1" customWidth="1"/>
    <col min="6411" max="6411" width="11.5703125" style="1" bestFit="1" customWidth="1"/>
    <col min="6412" max="6412" width="11.42578125" style="1" bestFit="1" customWidth="1"/>
    <col min="6413" max="6413" width="8.28515625" style="1" bestFit="1" customWidth="1"/>
    <col min="6414" max="6414" width="11.7109375" style="1" bestFit="1" customWidth="1"/>
    <col min="6415" max="6650" width="9.140625" style="1"/>
    <col min="6651" max="6651" width="12.28515625" style="1" customWidth="1"/>
    <col min="6652" max="6652" width="12.42578125" style="1" customWidth="1"/>
    <col min="6653" max="6653" width="52.5703125" style="1" customWidth="1"/>
    <col min="6654" max="6654" width="7.42578125" style="1" bestFit="1" customWidth="1"/>
    <col min="6655" max="6655" width="10.140625" style="1" bestFit="1" customWidth="1"/>
    <col min="6656" max="6656" width="12.7109375" style="1" customWidth="1"/>
    <col min="6657" max="6657" width="18.140625" style="1" bestFit="1" customWidth="1"/>
    <col min="6658" max="6658" width="10.85546875" style="1" bestFit="1" customWidth="1"/>
    <col min="6659" max="6659" width="16.42578125" style="1" customWidth="1"/>
    <col min="6660" max="6660" width="10.7109375" style="1" customWidth="1"/>
    <col min="6661" max="6661" width="10.5703125" style="1" bestFit="1" customWidth="1"/>
    <col min="6662" max="6662" width="11.85546875" style="1" bestFit="1" customWidth="1"/>
    <col min="6663" max="6663" width="8.28515625" style="1" bestFit="1" customWidth="1"/>
    <col min="6664" max="6664" width="10.140625" style="1" bestFit="1" customWidth="1"/>
    <col min="6665" max="6665" width="12.7109375" style="1" bestFit="1" customWidth="1"/>
    <col min="6666" max="6666" width="10.140625" style="1" bestFit="1" customWidth="1"/>
    <col min="6667" max="6667" width="11.5703125" style="1" bestFit="1" customWidth="1"/>
    <col min="6668" max="6668" width="11.42578125" style="1" bestFit="1" customWidth="1"/>
    <col min="6669" max="6669" width="8.28515625" style="1" bestFit="1" customWidth="1"/>
    <col min="6670" max="6670" width="11.7109375" style="1" bestFit="1" customWidth="1"/>
    <col min="6671" max="6906" width="9.140625" style="1"/>
    <col min="6907" max="6907" width="12.28515625" style="1" customWidth="1"/>
    <col min="6908" max="6908" width="12.42578125" style="1" customWidth="1"/>
    <col min="6909" max="6909" width="52.5703125" style="1" customWidth="1"/>
    <col min="6910" max="6910" width="7.42578125" style="1" bestFit="1" customWidth="1"/>
    <col min="6911" max="6911" width="10.140625" style="1" bestFit="1" customWidth="1"/>
    <col min="6912" max="6912" width="12.7109375" style="1" customWidth="1"/>
    <col min="6913" max="6913" width="18.140625" style="1" bestFit="1" customWidth="1"/>
    <col min="6914" max="6914" width="10.85546875" style="1" bestFit="1" customWidth="1"/>
    <col min="6915" max="6915" width="16.42578125" style="1" customWidth="1"/>
    <col min="6916" max="6916" width="10.7109375" style="1" customWidth="1"/>
    <col min="6917" max="6917" width="10.5703125" style="1" bestFit="1" customWidth="1"/>
    <col min="6918" max="6918" width="11.85546875" style="1" bestFit="1" customWidth="1"/>
    <col min="6919" max="6919" width="8.28515625" style="1" bestFit="1" customWidth="1"/>
    <col min="6920" max="6920" width="10.140625" style="1" bestFit="1" customWidth="1"/>
    <col min="6921" max="6921" width="12.7109375" style="1" bestFit="1" customWidth="1"/>
    <col min="6922" max="6922" width="10.140625" style="1" bestFit="1" customWidth="1"/>
    <col min="6923" max="6923" width="11.5703125" style="1" bestFit="1" customWidth="1"/>
    <col min="6924" max="6924" width="11.42578125" style="1" bestFit="1" customWidth="1"/>
    <col min="6925" max="6925" width="8.28515625" style="1" bestFit="1" customWidth="1"/>
    <col min="6926" max="6926" width="11.7109375" style="1" bestFit="1" customWidth="1"/>
    <col min="6927" max="7162" width="9.140625" style="1"/>
    <col min="7163" max="7163" width="12.28515625" style="1" customWidth="1"/>
    <col min="7164" max="7164" width="12.42578125" style="1" customWidth="1"/>
    <col min="7165" max="7165" width="52.5703125" style="1" customWidth="1"/>
    <col min="7166" max="7166" width="7.42578125" style="1" bestFit="1" customWidth="1"/>
    <col min="7167" max="7167" width="10.140625" style="1" bestFit="1" customWidth="1"/>
    <col min="7168" max="7168" width="12.7109375" style="1" customWidth="1"/>
    <col min="7169" max="7169" width="18.140625" style="1" bestFit="1" customWidth="1"/>
    <col min="7170" max="7170" width="10.85546875" style="1" bestFit="1" customWidth="1"/>
    <col min="7171" max="7171" width="16.42578125" style="1" customWidth="1"/>
    <col min="7172" max="7172" width="10.7109375" style="1" customWidth="1"/>
    <col min="7173" max="7173" width="10.5703125" style="1" bestFit="1" customWidth="1"/>
    <col min="7174" max="7174" width="11.85546875" style="1" bestFit="1" customWidth="1"/>
    <col min="7175" max="7175" width="8.28515625" style="1" bestFit="1" customWidth="1"/>
    <col min="7176" max="7176" width="10.140625" style="1" bestFit="1" customWidth="1"/>
    <col min="7177" max="7177" width="12.7109375" style="1" bestFit="1" customWidth="1"/>
    <col min="7178" max="7178" width="10.140625" style="1" bestFit="1" customWidth="1"/>
    <col min="7179" max="7179" width="11.5703125" style="1" bestFit="1" customWidth="1"/>
    <col min="7180" max="7180" width="11.42578125" style="1" bestFit="1" customWidth="1"/>
    <col min="7181" max="7181" width="8.28515625" style="1" bestFit="1" customWidth="1"/>
    <col min="7182" max="7182" width="11.7109375" style="1" bestFit="1" customWidth="1"/>
    <col min="7183" max="7418" width="9.140625" style="1"/>
    <col min="7419" max="7419" width="12.28515625" style="1" customWidth="1"/>
    <col min="7420" max="7420" width="12.42578125" style="1" customWidth="1"/>
    <col min="7421" max="7421" width="52.5703125" style="1" customWidth="1"/>
    <col min="7422" max="7422" width="7.42578125" style="1" bestFit="1" customWidth="1"/>
    <col min="7423" max="7423" width="10.140625" style="1" bestFit="1" customWidth="1"/>
    <col min="7424" max="7424" width="12.7109375" style="1" customWidth="1"/>
    <col min="7425" max="7425" width="18.140625" style="1" bestFit="1" customWidth="1"/>
    <col min="7426" max="7426" width="10.85546875" style="1" bestFit="1" customWidth="1"/>
    <col min="7427" max="7427" width="16.42578125" style="1" customWidth="1"/>
    <col min="7428" max="7428" width="10.7109375" style="1" customWidth="1"/>
    <col min="7429" max="7429" width="10.5703125" style="1" bestFit="1" customWidth="1"/>
    <col min="7430" max="7430" width="11.85546875" style="1" bestFit="1" customWidth="1"/>
    <col min="7431" max="7431" width="8.28515625" style="1" bestFit="1" customWidth="1"/>
    <col min="7432" max="7432" width="10.140625" style="1" bestFit="1" customWidth="1"/>
    <col min="7433" max="7433" width="12.7109375" style="1" bestFit="1" customWidth="1"/>
    <col min="7434" max="7434" width="10.140625" style="1" bestFit="1" customWidth="1"/>
    <col min="7435" max="7435" width="11.5703125" style="1" bestFit="1" customWidth="1"/>
    <col min="7436" max="7436" width="11.42578125" style="1" bestFit="1" customWidth="1"/>
    <col min="7437" max="7437" width="8.28515625" style="1" bestFit="1" customWidth="1"/>
    <col min="7438" max="7438" width="11.7109375" style="1" bestFit="1" customWidth="1"/>
    <col min="7439" max="7674" width="9.140625" style="1"/>
    <col min="7675" max="7675" width="12.28515625" style="1" customWidth="1"/>
    <col min="7676" max="7676" width="12.42578125" style="1" customWidth="1"/>
    <col min="7677" max="7677" width="52.5703125" style="1" customWidth="1"/>
    <col min="7678" max="7678" width="7.42578125" style="1" bestFit="1" customWidth="1"/>
    <col min="7679" max="7679" width="10.140625" style="1" bestFit="1" customWidth="1"/>
    <col min="7680" max="7680" width="12.7109375" style="1" customWidth="1"/>
    <col min="7681" max="7681" width="18.140625" style="1" bestFit="1" customWidth="1"/>
    <col min="7682" max="7682" width="10.85546875" style="1" bestFit="1" customWidth="1"/>
    <col min="7683" max="7683" width="16.42578125" style="1" customWidth="1"/>
    <col min="7684" max="7684" width="10.7109375" style="1" customWidth="1"/>
    <col min="7685" max="7685" width="10.5703125" style="1" bestFit="1" customWidth="1"/>
    <col min="7686" max="7686" width="11.85546875" style="1" bestFit="1" customWidth="1"/>
    <col min="7687" max="7687" width="8.28515625" style="1" bestFit="1" customWidth="1"/>
    <col min="7688" max="7688" width="10.140625" style="1" bestFit="1" customWidth="1"/>
    <col min="7689" max="7689" width="12.7109375" style="1" bestFit="1" customWidth="1"/>
    <col min="7690" max="7690" width="10.140625" style="1" bestFit="1" customWidth="1"/>
    <col min="7691" max="7691" width="11.5703125" style="1" bestFit="1" customWidth="1"/>
    <col min="7692" max="7692" width="11.42578125" style="1" bestFit="1" customWidth="1"/>
    <col min="7693" max="7693" width="8.28515625" style="1" bestFit="1" customWidth="1"/>
    <col min="7694" max="7694" width="11.7109375" style="1" bestFit="1" customWidth="1"/>
    <col min="7695" max="7930" width="9.140625" style="1"/>
    <col min="7931" max="7931" width="12.28515625" style="1" customWidth="1"/>
    <col min="7932" max="7932" width="12.42578125" style="1" customWidth="1"/>
    <col min="7933" max="7933" width="52.5703125" style="1" customWidth="1"/>
    <col min="7934" max="7934" width="7.42578125" style="1" bestFit="1" customWidth="1"/>
    <col min="7935" max="7935" width="10.140625" style="1" bestFit="1" customWidth="1"/>
    <col min="7936" max="7936" width="12.7109375" style="1" customWidth="1"/>
    <col min="7937" max="7937" width="18.140625" style="1" bestFit="1" customWidth="1"/>
    <col min="7938" max="7938" width="10.85546875" style="1" bestFit="1" customWidth="1"/>
    <col min="7939" max="7939" width="16.42578125" style="1" customWidth="1"/>
    <col min="7940" max="7940" width="10.7109375" style="1" customWidth="1"/>
    <col min="7941" max="7941" width="10.5703125" style="1" bestFit="1" customWidth="1"/>
    <col min="7942" max="7942" width="11.85546875" style="1" bestFit="1" customWidth="1"/>
    <col min="7943" max="7943" width="8.28515625" style="1" bestFit="1" customWidth="1"/>
    <col min="7944" max="7944" width="10.140625" style="1" bestFit="1" customWidth="1"/>
    <col min="7945" max="7945" width="12.7109375" style="1" bestFit="1" customWidth="1"/>
    <col min="7946" max="7946" width="10.140625" style="1" bestFit="1" customWidth="1"/>
    <col min="7947" max="7947" width="11.5703125" style="1" bestFit="1" customWidth="1"/>
    <col min="7948" max="7948" width="11.42578125" style="1" bestFit="1" customWidth="1"/>
    <col min="7949" max="7949" width="8.28515625" style="1" bestFit="1" customWidth="1"/>
    <col min="7950" max="7950" width="11.7109375" style="1" bestFit="1" customWidth="1"/>
    <col min="7951" max="8186" width="9.140625" style="1"/>
    <col min="8187" max="8187" width="12.28515625" style="1" customWidth="1"/>
    <col min="8188" max="8188" width="12.42578125" style="1" customWidth="1"/>
    <col min="8189" max="8189" width="52.5703125" style="1" customWidth="1"/>
    <col min="8190" max="8190" width="7.42578125" style="1" bestFit="1" customWidth="1"/>
    <col min="8191" max="8191" width="10.140625" style="1" bestFit="1" customWidth="1"/>
    <col min="8192" max="8192" width="12.7109375" style="1" customWidth="1"/>
    <col min="8193" max="8193" width="18.140625" style="1" bestFit="1" customWidth="1"/>
    <col min="8194" max="8194" width="10.85546875" style="1" bestFit="1" customWidth="1"/>
    <col min="8195" max="8195" width="16.42578125" style="1" customWidth="1"/>
    <col min="8196" max="8196" width="10.7109375" style="1" customWidth="1"/>
    <col min="8197" max="8197" width="10.5703125" style="1" bestFit="1" customWidth="1"/>
    <col min="8198" max="8198" width="11.85546875" style="1" bestFit="1" customWidth="1"/>
    <col min="8199" max="8199" width="8.28515625" style="1" bestFit="1" customWidth="1"/>
    <col min="8200" max="8200" width="10.140625" style="1" bestFit="1" customWidth="1"/>
    <col min="8201" max="8201" width="12.7109375" style="1" bestFit="1" customWidth="1"/>
    <col min="8202" max="8202" width="10.140625" style="1" bestFit="1" customWidth="1"/>
    <col min="8203" max="8203" width="11.5703125" style="1" bestFit="1" customWidth="1"/>
    <col min="8204" max="8204" width="11.42578125" style="1" bestFit="1" customWidth="1"/>
    <col min="8205" max="8205" width="8.28515625" style="1" bestFit="1" customWidth="1"/>
    <col min="8206" max="8206" width="11.7109375" style="1" bestFit="1" customWidth="1"/>
    <col min="8207" max="8442" width="9.140625" style="1"/>
    <col min="8443" max="8443" width="12.28515625" style="1" customWidth="1"/>
    <col min="8444" max="8444" width="12.42578125" style="1" customWidth="1"/>
    <col min="8445" max="8445" width="52.5703125" style="1" customWidth="1"/>
    <col min="8446" max="8446" width="7.42578125" style="1" bestFit="1" customWidth="1"/>
    <col min="8447" max="8447" width="10.140625" style="1" bestFit="1" customWidth="1"/>
    <col min="8448" max="8448" width="12.7109375" style="1" customWidth="1"/>
    <col min="8449" max="8449" width="18.140625" style="1" bestFit="1" customWidth="1"/>
    <col min="8450" max="8450" width="10.85546875" style="1" bestFit="1" customWidth="1"/>
    <col min="8451" max="8451" width="16.42578125" style="1" customWidth="1"/>
    <col min="8452" max="8452" width="10.7109375" style="1" customWidth="1"/>
    <col min="8453" max="8453" width="10.5703125" style="1" bestFit="1" customWidth="1"/>
    <col min="8454" max="8454" width="11.85546875" style="1" bestFit="1" customWidth="1"/>
    <col min="8455" max="8455" width="8.28515625" style="1" bestFit="1" customWidth="1"/>
    <col min="8456" max="8456" width="10.140625" style="1" bestFit="1" customWidth="1"/>
    <col min="8457" max="8457" width="12.7109375" style="1" bestFit="1" customWidth="1"/>
    <col min="8458" max="8458" width="10.140625" style="1" bestFit="1" customWidth="1"/>
    <col min="8459" max="8459" width="11.5703125" style="1" bestFit="1" customWidth="1"/>
    <col min="8460" max="8460" width="11.42578125" style="1" bestFit="1" customWidth="1"/>
    <col min="8461" max="8461" width="8.28515625" style="1" bestFit="1" customWidth="1"/>
    <col min="8462" max="8462" width="11.7109375" style="1" bestFit="1" customWidth="1"/>
    <col min="8463" max="8698" width="9.140625" style="1"/>
    <col min="8699" max="8699" width="12.28515625" style="1" customWidth="1"/>
    <col min="8700" max="8700" width="12.42578125" style="1" customWidth="1"/>
    <col min="8701" max="8701" width="52.5703125" style="1" customWidth="1"/>
    <col min="8702" max="8702" width="7.42578125" style="1" bestFit="1" customWidth="1"/>
    <col min="8703" max="8703" width="10.140625" style="1" bestFit="1" customWidth="1"/>
    <col min="8704" max="8704" width="12.7109375" style="1" customWidth="1"/>
    <col min="8705" max="8705" width="18.140625" style="1" bestFit="1" customWidth="1"/>
    <col min="8706" max="8706" width="10.85546875" style="1" bestFit="1" customWidth="1"/>
    <col min="8707" max="8707" width="16.42578125" style="1" customWidth="1"/>
    <col min="8708" max="8708" width="10.7109375" style="1" customWidth="1"/>
    <col min="8709" max="8709" width="10.5703125" style="1" bestFit="1" customWidth="1"/>
    <col min="8710" max="8710" width="11.85546875" style="1" bestFit="1" customWidth="1"/>
    <col min="8711" max="8711" width="8.28515625" style="1" bestFit="1" customWidth="1"/>
    <col min="8712" max="8712" width="10.140625" style="1" bestFit="1" customWidth="1"/>
    <col min="8713" max="8713" width="12.7109375" style="1" bestFit="1" customWidth="1"/>
    <col min="8714" max="8714" width="10.140625" style="1" bestFit="1" customWidth="1"/>
    <col min="8715" max="8715" width="11.5703125" style="1" bestFit="1" customWidth="1"/>
    <col min="8716" max="8716" width="11.42578125" style="1" bestFit="1" customWidth="1"/>
    <col min="8717" max="8717" width="8.28515625" style="1" bestFit="1" customWidth="1"/>
    <col min="8718" max="8718" width="11.7109375" style="1" bestFit="1" customWidth="1"/>
    <col min="8719" max="8954" width="9.140625" style="1"/>
    <col min="8955" max="8955" width="12.28515625" style="1" customWidth="1"/>
    <col min="8956" max="8956" width="12.42578125" style="1" customWidth="1"/>
    <col min="8957" max="8957" width="52.5703125" style="1" customWidth="1"/>
    <col min="8958" max="8958" width="7.42578125" style="1" bestFit="1" customWidth="1"/>
    <col min="8959" max="8959" width="10.140625" style="1" bestFit="1" customWidth="1"/>
    <col min="8960" max="8960" width="12.7109375" style="1" customWidth="1"/>
    <col min="8961" max="8961" width="18.140625" style="1" bestFit="1" customWidth="1"/>
    <col min="8962" max="8962" width="10.85546875" style="1" bestFit="1" customWidth="1"/>
    <col min="8963" max="8963" width="16.42578125" style="1" customWidth="1"/>
    <col min="8964" max="8964" width="10.7109375" style="1" customWidth="1"/>
    <col min="8965" max="8965" width="10.5703125" style="1" bestFit="1" customWidth="1"/>
    <col min="8966" max="8966" width="11.85546875" style="1" bestFit="1" customWidth="1"/>
    <col min="8967" max="8967" width="8.28515625" style="1" bestFit="1" customWidth="1"/>
    <col min="8968" max="8968" width="10.140625" style="1" bestFit="1" customWidth="1"/>
    <col min="8969" max="8969" width="12.7109375" style="1" bestFit="1" customWidth="1"/>
    <col min="8970" max="8970" width="10.140625" style="1" bestFit="1" customWidth="1"/>
    <col min="8971" max="8971" width="11.5703125" style="1" bestFit="1" customWidth="1"/>
    <col min="8972" max="8972" width="11.42578125" style="1" bestFit="1" customWidth="1"/>
    <col min="8973" max="8973" width="8.28515625" style="1" bestFit="1" customWidth="1"/>
    <col min="8974" max="8974" width="11.7109375" style="1" bestFit="1" customWidth="1"/>
    <col min="8975" max="9210" width="9.140625" style="1"/>
    <col min="9211" max="9211" width="12.28515625" style="1" customWidth="1"/>
    <col min="9212" max="9212" width="12.42578125" style="1" customWidth="1"/>
    <col min="9213" max="9213" width="52.5703125" style="1" customWidth="1"/>
    <col min="9214" max="9214" width="7.42578125" style="1" bestFit="1" customWidth="1"/>
    <col min="9215" max="9215" width="10.140625" style="1" bestFit="1" customWidth="1"/>
    <col min="9216" max="9216" width="12.7109375" style="1" customWidth="1"/>
    <col min="9217" max="9217" width="18.140625" style="1" bestFit="1" customWidth="1"/>
    <col min="9218" max="9218" width="10.85546875" style="1" bestFit="1" customWidth="1"/>
    <col min="9219" max="9219" width="16.42578125" style="1" customWidth="1"/>
    <col min="9220" max="9220" width="10.7109375" style="1" customWidth="1"/>
    <col min="9221" max="9221" width="10.5703125" style="1" bestFit="1" customWidth="1"/>
    <col min="9222" max="9222" width="11.85546875" style="1" bestFit="1" customWidth="1"/>
    <col min="9223" max="9223" width="8.28515625" style="1" bestFit="1" customWidth="1"/>
    <col min="9224" max="9224" width="10.140625" style="1" bestFit="1" customWidth="1"/>
    <col min="9225" max="9225" width="12.7109375" style="1" bestFit="1" customWidth="1"/>
    <col min="9226" max="9226" width="10.140625" style="1" bestFit="1" customWidth="1"/>
    <col min="9227" max="9227" width="11.5703125" style="1" bestFit="1" customWidth="1"/>
    <col min="9228" max="9228" width="11.42578125" style="1" bestFit="1" customWidth="1"/>
    <col min="9229" max="9229" width="8.28515625" style="1" bestFit="1" customWidth="1"/>
    <col min="9230" max="9230" width="11.7109375" style="1" bestFit="1" customWidth="1"/>
    <col min="9231" max="9466" width="9.140625" style="1"/>
    <col min="9467" max="9467" width="12.28515625" style="1" customWidth="1"/>
    <col min="9468" max="9468" width="12.42578125" style="1" customWidth="1"/>
    <col min="9469" max="9469" width="52.5703125" style="1" customWidth="1"/>
    <col min="9470" max="9470" width="7.42578125" style="1" bestFit="1" customWidth="1"/>
    <col min="9471" max="9471" width="10.140625" style="1" bestFit="1" customWidth="1"/>
    <col min="9472" max="9472" width="12.7109375" style="1" customWidth="1"/>
    <col min="9473" max="9473" width="18.140625" style="1" bestFit="1" customWidth="1"/>
    <col min="9474" max="9474" width="10.85546875" style="1" bestFit="1" customWidth="1"/>
    <col min="9475" max="9475" width="16.42578125" style="1" customWidth="1"/>
    <col min="9476" max="9476" width="10.7109375" style="1" customWidth="1"/>
    <col min="9477" max="9477" width="10.5703125" style="1" bestFit="1" customWidth="1"/>
    <col min="9478" max="9478" width="11.85546875" style="1" bestFit="1" customWidth="1"/>
    <col min="9479" max="9479" width="8.28515625" style="1" bestFit="1" customWidth="1"/>
    <col min="9480" max="9480" width="10.140625" style="1" bestFit="1" customWidth="1"/>
    <col min="9481" max="9481" width="12.7109375" style="1" bestFit="1" customWidth="1"/>
    <col min="9482" max="9482" width="10.140625" style="1" bestFit="1" customWidth="1"/>
    <col min="9483" max="9483" width="11.5703125" style="1" bestFit="1" customWidth="1"/>
    <col min="9484" max="9484" width="11.42578125" style="1" bestFit="1" customWidth="1"/>
    <col min="9485" max="9485" width="8.28515625" style="1" bestFit="1" customWidth="1"/>
    <col min="9486" max="9486" width="11.7109375" style="1" bestFit="1" customWidth="1"/>
    <col min="9487" max="9722" width="9.140625" style="1"/>
    <col min="9723" max="9723" width="12.28515625" style="1" customWidth="1"/>
    <col min="9724" max="9724" width="12.42578125" style="1" customWidth="1"/>
    <col min="9725" max="9725" width="52.5703125" style="1" customWidth="1"/>
    <col min="9726" max="9726" width="7.42578125" style="1" bestFit="1" customWidth="1"/>
    <col min="9727" max="9727" width="10.140625" style="1" bestFit="1" customWidth="1"/>
    <col min="9728" max="9728" width="12.7109375" style="1" customWidth="1"/>
    <col min="9729" max="9729" width="18.140625" style="1" bestFit="1" customWidth="1"/>
    <col min="9730" max="9730" width="10.85546875" style="1" bestFit="1" customWidth="1"/>
    <col min="9731" max="9731" width="16.42578125" style="1" customWidth="1"/>
    <col min="9732" max="9732" width="10.7109375" style="1" customWidth="1"/>
    <col min="9733" max="9733" width="10.5703125" style="1" bestFit="1" customWidth="1"/>
    <col min="9734" max="9734" width="11.85546875" style="1" bestFit="1" customWidth="1"/>
    <col min="9735" max="9735" width="8.28515625" style="1" bestFit="1" customWidth="1"/>
    <col min="9736" max="9736" width="10.140625" style="1" bestFit="1" customWidth="1"/>
    <col min="9737" max="9737" width="12.7109375" style="1" bestFit="1" customWidth="1"/>
    <col min="9738" max="9738" width="10.140625" style="1" bestFit="1" customWidth="1"/>
    <col min="9739" max="9739" width="11.5703125" style="1" bestFit="1" customWidth="1"/>
    <col min="9740" max="9740" width="11.42578125" style="1" bestFit="1" customWidth="1"/>
    <col min="9741" max="9741" width="8.28515625" style="1" bestFit="1" customWidth="1"/>
    <col min="9742" max="9742" width="11.7109375" style="1" bestFit="1" customWidth="1"/>
    <col min="9743" max="9978" width="9.140625" style="1"/>
    <col min="9979" max="9979" width="12.28515625" style="1" customWidth="1"/>
    <col min="9980" max="9980" width="12.42578125" style="1" customWidth="1"/>
    <col min="9981" max="9981" width="52.5703125" style="1" customWidth="1"/>
    <col min="9982" max="9982" width="7.42578125" style="1" bestFit="1" customWidth="1"/>
    <col min="9983" max="9983" width="10.140625" style="1" bestFit="1" customWidth="1"/>
    <col min="9984" max="9984" width="12.7109375" style="1" customWidth="1"/>
    <col min="9985" max="9985" width="18.140625" style="1" bestFit="1" customWidth="1"/>
    <col min="9986" max="9986" width="10.85546875" style="1" bestFit="1" customWidth="1"/>
    <col min="9987" max="9987" width="16.42578125" style="1" customWidth="1"/>
    <col min="9988" max="9988" width="10.7109375" style="1" customWidth="1"/>
    <col min="9989" max="9989" width="10.5703125" style="1" bestFit="1" customWidth="1"/>
    <col min="9990" max="9990" width="11.85546875" style="1" bestFit="1" customWidth="1"/>
    <col min="9991" max="9991" width="8.28515625" style="1" bestFit="1" customWidth="1"/>
    <col min="9992" max="9992" width="10.140625" style="1" bestFit="1" customWidth="1"/>
    <col min="9993" max="9993" width="12.7109375" style="1" bestFit="1" customWidth="1"/>
    <col min="9994" max="9994" width="10.140625" style="1" bestFit="1" customWidth="1"/>
    <col min="9995" max="9995" width="11.5703125" style="1" bestFit="1" customWidth="1"/>
    <col min="9996" max="9996" width="11.42578125" style="1" bestFit="1" customWidth="1"/>
    <col min="9997" max="9997" width="8.28515625" style="1" bestFit="1" customWidth="1"/>
    <col min="9998" max="9998" width="11.7109375" style="1" bestFit="1" customWidth="1"/>
    <col min="9999" max="10234" width="9.140625" style="1"/>
    <col min="10235" max="10235" width="12.28515625" style="1" customWidth="1"/>
    <col min="10236" max="10236" width="12.42578125" style="1" customWidth="1"/>
    <col min="10237" max="10237" width="52.5703125" style="1" customWidth="1"/>
    <col min="10238" max="10238" width="7.42578125" style="1" bestFit="1" customWidth="1"/>
    <col min="10239" max="10239" width="10.140625" style="1" bestFit="1" customWidth="1"/>
    <col min="10240" max="10240" width="12.7109375" style="1" customWidth="1"/>
    <col min="10241" max="10241" width="18.140625" style="1" bestFit="1" customWidth="1"/>
    <col min="10242" max="10242" width="10.85546875" style="1" bestFit="1" customWidth="1"/>
    <col min="10243" max="10243" width="16.42578125" style="1" customWidth="1"/>
    <col min="10244" max="10244" width="10.7109375" style="1" customWidth="1"/>
    <col min="10245" max="10245" width="10.5703125" style="1" bestFit="1" customWidth="1"/>
    <col min="10246" max="10246" width="11.85546875" style="1" bestFit="1" customWidth="1"/>
    <col min="10247" max="10247" width="8.28515625" style="1" bestFit="1" customWidth="1"/>
    <col min="10248" max="10248" width="10.140625" style="1" bestFit="1" customWidth="1"/>
    <col min="10249" max="10249" width="12.7109375" style="1" bestFit="1" customWidth="1"/>
    <col min="10250" max="10250" width="10.140625" style="1" bestFit="1" customWidth="1"/>
    <col min="10251" max="10251" width="11.5703125" style="1" bestFit="1" customWidth="1"/>
    <col min="10252" max="10252" width="11.42578125" style="1" bestFit="1" customWidth="1"/>
    <col min="10253" max="10253" width="8.28515625" style="1" bestFit="1" customWidth="1"/>
    <col min="10254" max="10254" width="11.7109375" style="1" bestFit="1" customWidth="1"/>
    <col min="10255" max="10490" width="9.140625" style="1"/>
    <col min="10491" max="10491" width="12.28515625" style="1" customWidth="1"/>
    <col min="10492" max="10492" width="12.42578125" style="1" customWidth="1"/>
    <col min="10493" max="10493" width="52.5703125" style="1" customWidth="1"/>
    <col min="10494" max="10494" width="7.42578125" style="1" bestFit="1" customWidth="1"/>
    <col min="10495" max="10495" width="10.140625" style="1" bestFit="1" customWidth="1"/>
    <col min="10496" max="10496" width="12.7109375" style="1" customWidth="1"/>
    <col min="10497" max="10497" width="18.140625" style="1" bestFit="1" customWidth="1"/>
    <col min="10498" max="10498" width="10.85546875" style="1" bestFit="1" customWidth="1"/>
    <col min="10499" max="10499" width="16.42578125" style="1" customWidth="1"/>
    <col min="10500" max="10500" width="10.7109375" style="1" customWidth="1"/>
    <col min="10501" max="10501" width="10.5703125" style="1" bestFit="1" customWidth="1"/>
    <col min="10502" max="10502" width="11.85546875" style="1" bestFit="1" customWidth="1"/>
    <col min="10503" max="10503" width="8.28515625" style="1" bestFit="1" customWidth="1"/>
    <col min="10504" max="10504" width="10.140625" style="1" bestFit="1" customWidth="1"/>
    <col min="10505" max="10505" width="12.7109375" style="1" bestFit="1" customWidth="1"/>
    <col min="10506" max="10506" width="10.140625" style="1" bestFit="1" customWidth="1"/>
    <col min="10507" max="10507" width="11.5703125" style="1" bestFit="1" customWidth="1"/>
    <col min="10508" max="10508" width="11.42578125" style="1" bestFit="1" customWidth="1"/>
    <col min="10509" max="10509" width="8.28515625" style="1" bestFit="1" customWidth="1"/>
    <col min="10510" max="10510" width="11.7109375" style="1" bestFit="1" customWidth="1"/>
    <col min="10511" max="10746" width="9.140625" style="1"/>
    <col min="10747" max="10747" width="12.28515625" style="1" customWidth="1"/>
    <col min="10748" max="10748" width="12.42578125" style="1" customWidth="1"/>
    <col min="10749" max="10749" width="52.5703125" style="1" customWidth="1"/>
    <col min="10750" max="10750" width="7.42578125" style="1" bestFit="1" customWidth="1"/>
    <col min="10751" max="10751" width="10.140625" style="1" bestFit="1" customWidth="1"/>
    <col min="10752" max="10752" width="12.7109375" style="1" customWidth="1"/>
    <col min="10753" max="10753" width="18.140625" style="1" bestFit="1" customWidth="1"/>
    <col min="10754" max="10754" width="10.85546875" style="1" bestFit="1" customWidth="1"/>
    <col min="10755" max="10755" width="16.42578125" style="1" customWidth="1"/>
    <col min="10756" max="10756" width="10.7109375" style="1" customWidth="1"/>
    <col min="10757" max="10757" width="10.5703125" style="1" bestFit="1" customWidth="1"/>
    <col min="10758" max="10758" width="11.85546875" style="1" bestFit="1" customWidth="1"/>
    <col min="10759" max="10759" width="8.28515625" style="1" bestFit="1" customWidth="1"/>
    <col min="10760" max="10760" width="10.140625" style="1" bestFit="1" customWidth="1"/>
    <col min="10761" max="10761" width="12.7109375" style="1" bestFit="1" customWidth="1"/>
    <col min="10762" max="10762" width="10.140625" style="1" bestFit="1" customWidth="1"/>
    <col min="10763" max="10763" width="11.5703125" style="1" bestFit="1" customWidth="1"/>
    <col min="10764" max="10764" width="11.42578125" style="1" bestFit="1" customWidth="1"/>
    <col min="10765" max="10765" width="8.28515625" style="1" bestFit="1" customWidth="1"/>
    <col min="10766" max="10766" width="11.7109375" style="1" bestFit="1" customWidth="1"/>
    <col min="10767" max="11002" width="9.140625" style="1"/>
    <col min="11003" max="11003" width="12.28515625" style="1" customWidth="1"/>
    <col min="11004" max="11004" width="12.42578125" style="1" customWidth="1"/>
    <col min="11005" max="11005" width="52.5703125" style="1" customWidth="1"/>
    <col min="11006" max="11006" width="7.42578125" style="1" bestFit="1" customWidth="1"/>
    <col min="11007" max="11007" width="10.140625" style="1" bestFit="1" customWidth="1"/>
    <col min="11008" max="11008" width="12.7109375" style="1" customWidth="1"/>
    <col min="11009" max="11009" width="18.140625" style="1" bestFit="1" customWidth="1"/>
    <col min="11010" max="11010" width="10.85546875" style="1" bestFit="1" customWidth="1"/>
    <col min="11011" max="11011" width="16.42578125" style="1" customWidth="1"/>
    <col min="11012" max="11012" width="10.7109375" style="1" customWidth="1"/>
    <col min="11013" max="11013" width="10.5703125" style="1" bestFit="1" customWidth="1"/>
    <col min="11014" max="11014" width="11.85546875" style="1" bestFit="1" customWidth="1"/>
    <col min="11015" max="11015" width="8.28515625" style="1" bestFit="1" customWidth="1"/>
    <col min="11016" max="11016" width="10.140625" style="1" bestFit="1" customWidth="1"/>
    <col min="11017" max="11017" width="12.7109375" style="1" bestFit="1" customWidth="1"/>
    <col min="11018" max="11018" width="10.140625" style="1" bestFit="1" customWidth="1"/>
    <col min="11019" max="11019" width="11.5703125" style="1" bestFit="1" customWidth="1"/>
    <col min="11020" max="11020" width="11.42578125" style="1" bestFit="1" customWidth="1"/>
    <col min="11021" max="11021" width="8.28515625" style="1" bestFit="1" customWidth="1"/>
    <col min="11022" max="11022" width="11.7109375" style="1" bestFit="1" customWidth="1"/>
    <col min="11023" max="11258" width="9.140625" style="1"/>
    <col min="11259" max="11259" width="12.28515625" style="1" customWidth="1"/>
    <col min="11260" max="11260" width="12.42578125" style="1" customWidth="1"/>
    <col min="11261" max="11261" width="52.5703125" style="1" customWidth="1"/>
    <col min="11262" max="11262" width="7.42578125" style="1" bestFit="1" customWidth="1"/>
    <col min="11263" max="11263" width="10.140625" style="1" bestFit="1" customWidth="1"/>
    <col min="11264" max="11264" width="12.7109375" style="1" customWidth="1"/>
    <col min="11265" max="11265" width="18.140625" style="1" bestFit="1" customWidth="1"/>
    <col min="11266" max="11266" width="10.85546875" style="1" bestFit="1" customWidth="1"/>
    <col min="11267" max="11267" width="16.42578125" style="1" customWidth="1"/>
    <col min="11268" max="11268" width="10.7109375" style="1" customWidth="1"/>
    <col min="11269" max="11269" width="10.5703125" style="1" bestFit="1" customWidth="1"/>
    <col min="11270" max="11270" width="11.85546875" style="1" bestFit="1" customWidth="1"/>
    <col min="11271" max="11271" width="8.28515625" style="1" bestFit="1" customWidth="1"/>
    <col min="11272" max="11272" width="10.140625" style="1" bestFit="1" customWidth="1"/>
    <col min="11273" max="11273" width="12.7109375" style="1" bestFit="1" customWidth="1"/>
    <col min="11274" max="11274" width="10.140625" style="1" bestFit="1" customWidth="1"/>
    <col min="11275" max="11275" width="11.5703125" style="1" bestFit="1" customWidth="1"/>
    <col min="11276" max="11276" width="11.42578125" style="1" bestFit="1" customWidth="1"/>
    <col min="11277" max="11277" width="8.28515625" style="1" bestFit="1" customWidth="1"/>
    <col min="11278" max="11278" width="11.7109375" style="1" bestFit="1" customWidth="1"/>
    <col min="11279" max="11514" width="9.140625" style="1"/>
    <col min="11515" max="11515" width="12.28515625" style="1" customWidth="1"/>
    <col min="11516" max="11516" width="12.42578125" style="1" customWidth="1"/>
    <col min="11517" max="11517" width="52.5703125" style="1" customWidth="1"/>
    <col min="11518" max="11518" width="7.42578125" style="1" bestFit="1" customWidth="1"/>
    <col min="11519" max="11519" width="10.140625" style="1" bestFit="1" customWidth="1"/>
    <col min="11520" max="11520" width="12.7109375" style="1" customWidth="1"/>
    <col min="11521" max="11521" width="18.140625" style="1" bestFit="1" customWidth="1"/>
    <col min="11522" max="11522" width="10.85546875" style="1" bestFit="1" customWidth="1"/>
    <col min="11523" max="11523" width="16.42578125" style="1" customWidth="1"/>
    <col min="11524" max="11524" width="10.7109375" style="1" customWidth="1"/>
    <col min="11525" max="11525" width="10.5703125" style="1" bestFit="1" customWidth="1"/>
    <col min="11526" max="11526" width="11.85546875" style="1" bestFit="1" customWidth="1"/>
    <col min="11527" max="11527" width="8.28515625" style="1" bestFit="1" customWidth="1"/>
    <col min="11528" max="11528" width="10.140625" style="1" bestFit="1" customWidth="1"/>
    <col min="11529" max="11529" width="12.7109375" style="1" bestFit="1" customWidth="1"/>
    <col min="11530" max="11530" width="10.140625" style="1" bestFit="1" customWidth="1"/>
    <col min="11531" max="11531" width="11.5703125" style="1" bestFit="1" customWidth="1"/>
    <col min="11532" max="11532" width="11.42578125" style="1" bestFit="1" customWidth="1"/>
    <col min="11533" max="11533" width="8.28515625" style="1" bestFit="1" customWidth="1"/>
    <col min="11534" max="11534" width="11.7109375" style="1" bestFit="1" customWidth="1"/>
    <col min="11535" max="11770" width="9.140625" style="1"/>
    <col min="11771" max="11771" width="12.28515625" style="1" customWidth="1"/>
    <col min="11772" max="11772" width="12.42578125" style="1" customWidth="1"/>
    <col min="11773" max="11773" width="52.5703125" style="1" customWidth="1"/>
    <col min="11774" max="11774" width="7.42578125" style="1" bestFit="1" customWidth="1"/>
    <col min="11775" max="11775" width="10.140625" style="1" bestFit="1" customWidth="1"/>
    <col min="11776" max="11776" width="12.7109375" style="1" customWidth="1"/>
    <col min="11777" max="11777" width="18.140625" style="1" bestFit="1" customWidth="1"/>
    <col min="11778" max="11778" width="10.85546875" style="1" bestFit="1" customWidth="1"/>
    <col min="11779" max="11779" width="16.42578125" style="1" customWidth="1"/>
    <col min="11780" max="11780" width="10.7109375" style="1" customWidth="1"/>
    <col min="11781" max="11781" width="10.5703125" style="1" bestFit="1" customWidth="1"/>
    <col min="11782" max="11782" width="11.85546875" style="1" bestFit="1" customWidth="1"/>
    <col min="11783" max="11783" width="8.28515625" style="1" bestFit="1" customWidth="1"/>
    <col min="11784" max="11784" width="10.140625" style="1" bestFit="1" customWidth="1"/>
    <col min="11785" max="11785" width="12.7109375" style="1" bestFit="1" customWidth="1"/>
    <col min="11786" max="11786" width="10.140625" style="1" bestFit="1" customWidth="1"/>
    <col min="11787" max="11787" width="11.5703125" style="1" bestFit="1" customWidth="1"/>
    <col min="11788" max="11788" width="11.42578125" style="1" bestFit="1" customWidth="1"/>
    <col min="11789" max="11789" width="8.28515625" style="1" bestFit="1" customWidth="1"/>
    <col min="11790" max="11790" width="11.7109375" style="1" bestFit="1" customWidth="1"/>
    <col min="11791" max="12026" width="9.140625" style="1"/>
    <col min="12027" max="12027" width="12.28515625" style="1" customWidth="1"/>
    <col min="12028" max="12028" width="12.42578125" style="1" customWidth="1"/>
    <col min="12029" max="12029" width="52.5703125" style="1" customWidth="1"/>
    <col min="12030" max="12030" width="7.42578125" style="1" bestFit="1" customWidth="1"/>
    <col min="12031" max="12031" width="10.140625" style="1" bestFit="1" customWidth="1"/>
    <col min="12032" max="12032" width="12.7109375" style="1" customWidth="1"/>
    <col min="12033" max="12033" width="18.140625" style="1" bestFit="1" customWidth="1"/>
    <col min="12034" max="12034" width="10.85546875" style="1" bestFit="1" customWidth="1"/>
    <col min="12035" max="12035" width="16.42578125" style="1" customWidth="1"/>
    <col min="12036" max="12036" width="10.7109375" style="1" customWidth="1"/>
    <col min="12037" max="12037" width="10.5703125" style="1" bestFit="1" customWidth="1"/>
    <col min="12038" max="12038" width="11.85546875" style="1" bestFit="1" customWidth="1"/>
    <col min="12039" max="12039" width="8.28515625" style="1" bestFit="1" customWidth="1"/>
    <col min="12040" max="12040" width="10.140625" style="1" bestFit="1" customWidth="1"/>
    <col min="12041" max="12041" width="12.7109375" style="1" bestFit="1" customWidth="1"/>
    <col min="12042" max="12042" width="10.140625" style="1" bestFit="1" customWidth="1"/>
    <col min="12043" max="12043" width="11.5703125" style="1" bestFit="1" customWidth="1"/>
    <col min="12044" max="12044" width="11.42578125" style="1" bestFit="1" customWidth="1"/>
    <col min="12045" max="12045" width="8.28515625" style="1" bestFit="1" customWidth="1"/>
    <col min="12046" max="12046" width="11.7109375" style="1" bestFit="1" customWidth="1"/>
    <col min="12047" max="12282" width="9.140625" style="1"/>
    <col min="12283" max="12283" width="12.28515625" style="1" customWidth="1"/>
    <col min="12284" max="12284" width="12.42578125" style="1" customWidth="1"/>
    <col min="12285" max="12285" width="52.5703125" style="1" customWidth="1"/>
    <col min="12286" max="12286" width="7.42578125" style="1" bestFit="1" customWidth="1"/>
    <col min="12287" max="12287" width="10.140625" style="1" bestFit="1" customWidth="1"/>
    <col min="12288" max="12288" width="12.7109375" style="1" customWidth="1"/>
    <col min="12289" max="12289" width="18.140625" style="1" bestFit="1" customWidth="1"/>
    <col min="12290" max="12290" width="10.85546875" style="1" bestFit="1" customWidth="1"/>
    <col min="12291" max="12291" width="16.42578125" style="1" customWidth="1"/>
    <col min="12292" max="12292" width="10.7109375" style="1" customWidth="1"/>
    <col min="12293" max="12293" width="10.5703125" style="1" bestFit="1" customWidth="1"/>
    <col min="12294" max="12294" width="11.85546875" style="1" bestFit="1" customWidth="1"/>
    <col min="12295" max="12295" width="8.28515625" style="1" bestFit="1" customWidth="1"/>
    <col min="12296" max="12296" width="10.140625" style="1" bestFit="1" customWidth="1"/>
    <col min="12297" max="12297" width="12.7109375" style="1" bestFit="1" customWidth="1"/>
    <col min="12298" max="12298" width="10.140625" style="1" bestFit="1" customWidth="1"/>
    <col min="12299" max="12299" width="11.5703125" style="1" bestFit="1" customWidth="1"/>
    <col min="12300" max="12300" width="11.42578125" style="1" bestFit="1" customWidth="1"/>
    <col min="12301" max="12301" width="8.28515625" style="1" bestFit="1" customWidth="1"/>
    <col min="12302" max="12302" width="11.7109375" style="1" bestFit="1" customWidth="1"/>
    <col min="12303" max="12538" width="9.140625" style="1"/>
    <col min="12539" max="12539" width="12.28515625" style="1" customWidth="1"/>
    <col min="12540" max="12540" width="12.42578125" style="1" customWidth="1"/>
    <col min="12541" max="12541" width="52.5703125" style="1" customWidth="1"/>
    <col min="12542" max="12542" width="7.42578125" style="1" bestFit="1" customWidth="1"/>
    <col min="12543" max="12543" width="10.140625" style="1" bestFit="1" customWidth="1"/>
    <col min="12544" max="12544" width="12.7109375" style="1" customWidth="1"/>
    <col min="12545" max="12545" width="18.140625" style="1" bestFit="1" customWidth="1"/>
    <col min="12546" max="12546" width="10.85546875" style="1" bestFit="1" customWidth="1"/>
    <col min="12547" max="12547" width="16.42578125" style="1" customWidth="1"/>
    <col min="12548" max="12548" width="10.7109375" style="1" customWidth="1"/>
    <col min="12549" max="12549" width="10.5703125" style="1" bestFit="1" customWidth="1"/>
    <col min="12550" max="12550" width="11.85546875" style="1" bestFit="1" customWidth="1"/>
    <col min="12551" max="12551" width="8.28515625" style="1" bestFit="1" customWidth="1"/>
    <col min="12552" max="12552" width="10.140625" style="1" bestFit="1" customWidth="1"/>
    <col min="12553" max="12553" width="12.7109375" style="1" bestFit="1" customWidth="1"/>
    <col min="12554" max="12554" width="10.140625" style="1" bestFit="1" customWidth="1"/>
    <col min="12555" max="12555" width="11.5703125" style="1" bestFit="1" customWidth="1"/>
    <col min="12556" max="12556" width="11.42578125" style="1" bestFit="1" customWidth="1"/>
    <col min="12557" max="12557" width="8.28515625" style="1" bestFit="1" customWidth="1"/>
    <col min="12558" max="12558" width="11.7109375" style="1" bestFit="1" customWidth="1"/>
    <col min="12559" max="12794" width="9.140625" style="1"/>
    <col min="12795" max="12795" width="12.28515625" style="1" customWidth="1"/>
    <col min="12796" max="12796" width="12.42578125" style="1" customWidth="1"/>
    <col min="12797" max="12797" width="52.5703125" style="1" customWidth="1"/>
    <col min="12798" max="12798" width="7.42578125" style="1" bestFit="1" customWidth="1"/>
    <col min="12799" max="12799" width="10.140625" style="1" bestFit="1" customWidth="1"/>
    <col min="12800" max="12800" width="12.7109375" style="1" customWidth="1"/>
    <col min="12801" max="12801" width="18.140625" style="1" bestFit="1" customWidth="1"/>
    <col min="12802" max="12802" width="10.85546875" style="1" bestFit="1" customWidth="1"/>
    <col min="12803" max="12803" width="16.42578125" style="1" customWidth="1"/>
    <col min="12804" max="12804" width="10.7109375" style="1" customWidth="1"/>
    <col min="12805" max="12805" width="10.5703125" style="1" bestFit="1" customWidth="1"/>
    <col min="12806" max="12806" width="11.85546875" style="1" bestFit="1" customWidth="1"/>
    <col min="12807" max="12807" width="8.28515625" style="1" bestFit="1" customWidth="1"/>
    <col min="12808" max="12808" width="10.140625" style="1" bestFit="1" customWidth="1"/>
    <col min="12809" max="12809" width="12.7109375" style="1" bestFit="1" customWidth="1"/>
    <col min="12810" max="12810" width="10.140625" style="1" bestFit="1" customWidth="1"/>
    <col min="12811" max="12811" width="11.5703125" style="1" bestFit="1" customWidth="1"/>
    <col min="12812" max="12812" width="11.42578125" style="1" bestFit="1" customWidth="1"/>
    <col min="12813" max="12813" width="8.28515625" style="1" bestFit="1" customWidth="1"/>
    <col min="12814" max="12814" width="11.7109375" style="1" bestFit="1" customWidth="1"/>
    <col min="12815" max="13050" width="9.140625" style="1"/>
    <col min="13051" max="13051" width="12.28515625" style="1" customWidth="1"/>
    <col min="13052" max="13052" width="12.42578125" style="1" customWidth="1"/>
    <col min="13053" max="13053" width="52.5703125" style="1" customWidth="1"/>
    <col min="13054" max="13054" width="7.42578125" style="1" bestFit="1" customWidth="1"/>
    <col min="13055" max="13055" width="10.140625" style="1" bestFit="1" customWidth="1"/>
    <col min="13056" max="13056" width="12.7109375" style="1" customWidth="1"/>
    <col min="13057" max="13057" width="18.140625" style="1" bestFit="1" customWidth="1"/>
    <col min="13058" max="13058" width="10.85546875" style="1" bestFit="1" customWidth="1"/>
    <col min="13059" max="13059" width="16.42578125" style="1" customWidth="1"/>
    <col min="13060" max="13060" width="10.7109375" style="1" customWidth="1"/>
    <col min="13061" max="13061" width="10.5703125" style="1" bestFit="1" customWidth="1"/>
    <col min="13062" max="13062" width="11.85546875" style="1" bestFit="1" customWidth="1"/>
    <col min="13063" max="13063" width="8.28515625" style="1" bestFit="1" customWidth="1"/>
    <col min="13064" max="13064" width="10.140625" style="1" bestFit="1" customWidth="1"/>
    <col min="13065" max="13065" width="12.7109375" style="1" bestFit="1" customWidth="1"/>
    <col min="13066" max="13066" width="10.140625" style="1" bestFit="1" customWidth="1"/>
    <col min="13067" max="13067" width="11.5703125" style="1" bestFit="1" customWidth="1"/>
    <col min="13068" max="13068" width="11.42578125" style="1" bestFit="1" customWidth="1"/>
    <col min="13069" max="13069" width="8.28515625" style="1" bestFit="1" customWidth="1"/>
    <col min="13070" max="13070" width="11.7109375" style="1" bestFit="1" customWidth="1"/>
    <col min="13071" max="13306" width="9.140625" style="1"/>
    <col min="13307" max="13307" width="12.28515625" style="1" customWidth="1"/>
    <col min="13308" max="13308" width="12.42578125" style="1" customWidth="1"/>
    <col min="13309" max="13309" width="52.5703125" style="1" customWidth="1"/>
    <col min="13310" max="13310" width="7.42578125" style="1" bestFit="1" customWidth="1"/>
    <col min="13311" max="13311" width="10.140625" style="1" bestFit="1" customWidth="1"/>
    <col min="13312" max="13312" width="12.7109375" style="1" customWidth="1"/>
    <col min="13313" max="13313" width="18.140625" style="1" bestFit="1" customWidth="1"/>
    <col min="13314" max="13314" width="10.85546875" style="1" bestFit="1" customWidth="1"/>
    <col min="13315" max="13315" width="16.42578125" style="1" customWidth="1"/>
    <col min="13316" max="13316" width="10.7109375" style="1" customWidth="1"/>
    <col min="13317" max="13317" width="10.5703125" style="1" bestFit="1" customWidth="1"/>
    <col min="13318" max="13318" width="11.85546875" style="1" bestFit="1" customWidth="1"/>
    <col min="13319" max="13319" width="8.28515625" style="1" bestFit="1" customWidth="1"/>
    <col min="13320" max="13320" width="10.140625" style="1" bestFit="1" customWidth="1"/>
    <col min="13321" max="13321" width="12.7109375" style="1" bestFit="1" customWidth="1"/>
    <col min="13322" max="13322" width="10.140625" style="1" bestFit="1" customWidth="1"/>
    <col min="13323" max="13323" width="11.5703125" style="1" bestFit="1" customWidth="1"/>
    <col min="13324" max="13324" width="11.42578125" style="1" bestFit="1" customWidth="1"/>
    <col min="13325" max="13325" width="8.28515625" style="1" bestFit="1" customWidth="1"/>
    <col min="13326" max="13326" width="11.7109375" style="1" bestFit="1" customWidth="1"/>
    <col min="13327" max="13562" width="9.140625" style="1"/>
    <col min="13563" max="13563" width="12.28515625" style="1" customWidth="1"/>
    <col min="13564" max="13564" width="12.42578125" style="1" customWidth="1"/>
    <col min="13565" max="13565" width="52.5703125" style="1" customWidth="1"/>
    <col min="13566" max="13566" width="7.42578125" style="1" bestFit="1" customWidth="1"/>
    <col min="13567" max="13567" width="10.140625" style="1" bestFit="1" customWidth="1"/>
    <col min="13568" max="13568" width="12.7109375" style="1" customWidth="1"/>
    <col min="13569" max="13569" width="18.140625" style="1" bestFit="1" customWidth="1"/>
    <col min="13570" max="13570" width="10.85546875" style="1" bestFit="1" customWidth="1"/>
    <col min="13571" max="13571" width="16.42578125" style="1" customWidth="1"/>
    <col min="13572" max="13572" width="10.7109375" style="1" customWidth="1"/>
    <col min="13573" max="13573" width="10.5703125" style="1" bestFit="1" customWidth="1"/>
    <col min="13574" max="13574" width="11.85546875" style="1" bestFit="1" customWidth="1"/>
    <col min="13575" max="13575" width="8.28515625" style="1" bestFit="1" customWidth="1"/>
    <col min="13576" max="13576" width="10.140625" style="1" bestFit="1" customWidth="1"/>
    <col min="13577" max="13577" width="12.7109375" style="1" bestFit="1" customWidth="1"/>
    <col min="13578" max="13578" width="10.140625" style="1" bestFit="1" customWidth="1"/>
    <col min="13579" max="13579" width="11.5703125" style="1" bestFit="1" customWidth="1"/>
    <col min="13580" max="13580" width="11.42578125" style="1" bestFit="1" customWidth="1"/>
    <col min="13581" max="13581" width="8.28515625" style="1" bestFit="1" customWidth="1"/>
    <col min="13582" max="13582" width="11.7109375" style="1" bestFit="1" customWidth="1"/>
    <col min="13583" max="13818" width="9.140625" style="1"/>
    <col min="13819" max="13819" width="12.28515625" style="1" customWidth="1"/>
    <col min="13820" max="13820" width="12.42578125" style="1" customWidth="1"/>
    <col min="13821" max="13821" width="52.5703125" style="1" customWidth="1"/>
    <col min="13822" max="13822" width="7.42578125" style="1" bestFit="1" customWidth="1"/>
    <col min="13823" max="13823" width="10.140625" style="1" bestFit="1" customWidth="1"/>
    <col min="13824" max="13824" width="12.7109375" style="1" customWidth="1"/>
    <col min="13825" max="13825" width="18.140625" style="1" bestFit="1" customWidth="1"/>
    <col min="13826" max="13826" width="10.85546875" style="1" bestFit="1" customWidth="1"/>
    <col min="13827" max="13827" width="16.42578125" style="1" customWidth="1"/>
    <col min="13828" max="13828" width="10.7109375" style="1" customWidth="1"/>
    <col min="13829" max="13829" width="10.5703125" style="1" bestFit="1" customWidth="1"/>
    <col min="13830" max="13830" width="11.85546875" style="1" bestFit="1" customWidth="1"/>
    <col min="13831" max="13831" width="8.28515625" style="1" bestFit="1" customWidth="1"/>
    <col min="13832" max="13832" width="10.140625" style="1" bestFit="1" customWidth="1"/>
    <col min="13833" max="13833" width="12.7109375" style="1" bestFit="1" customWidth="1"/>
    <col min="13834" max="13834" width="10.140625" style="1" bestFit="1" customWidth="1"/>
    <col min="13835" max="13835" width="11.5703125" style="1" bestFit="1" customWidth="1"/>
    <col min="13836" max="13836" width="11.42578125" style="1" bestFit="1" customWidth="1"/>
    <col min="13837" max="13837" width="8.28515625" style="1" bestFit="1" customWidth="1"/>
    <col min="13838" max="13838" width="11.7109375" style="1" bestFit="1" customWidth="1"/>
    <col min="13839" max="14074" width="9.140625" style="1"/>
    <col min="14075" max="14075" width="12.28515625" style="1" customWidth="1"/>
    <col min="14076" max="14076" width="12.42578125" style="1" customWidth="1"/>
    <col min="14077" max="14077" width="52.5703125" style="1" customWidth="1"/>
    <col min="14078" max="14078" width="7.42578125" style="1" bestFit="1" customWidth="1"/>
    <col min="14079" max="14079" width="10.140625" style="1" bestFit="1" customWidth="1"/>
    <col min="14080" max="14080" width="12.7109375" style="1" customWidth="1"/>
    <col min="14081" max="14081" width="18.140625" style="1" bestFit="1" customWidth="1"/>
    <col min="14082" max="14082" width="10.85546875" style="1" bestFit="1" customWidth="1"/>
    <col min="14083" max="14083" width="16.42578125" style="1" customWidth="1"/>
    <col min="14084" max="14084" width="10.7109375" style="1" customWidth="1"/>
    <col min="14085" max="14085" width="10.5703125" style="1" bestFit="1" customWidth="1"/>
    <col min="14086" max="14086" width="11.85546875" style="1" bestFit="1" customWidth="1"/>
    <col min="14087" max="14087" width="8.28515625" style="1" bestFit="1" customWidth="1"/>
    <col min="14088" max="14088" width="10.140625" style="1" bestFit="1" customWidth="1"/>
    <col min="14089" max="14089" width="12.7109375" style="1" bestFit="1" customWidth="1"/>
    <col min="14090" max="14090" width="10.140625" style="1" bestFit="1" customWidth="1"/>
    <col min="14091" max="14091" width="11.5703125" style="1" bestFit="1" customWidth="1"/>
    <col min="14092" max="14092" width="11.42578125" style="1" bestFit="1" customWidth="1"/>
    <col min="14093" max="14093" width="8.28515625" style="1" bestFit="1" customWidth="1"/>
    <col min="14094" max="14094" width="11.7109375" style="1" bestFit="1" customWidth="1"/>
    <col min="14095" max="14330" width="9.140625" style="1"/>
    <col min="14331" max="14331" width="12.28515625" style="1" customWidth="1"/>
    <col min="14332" max="14332" width="12.42578125" style="1" customWidth="1"/>
    <col min="14333" max="14333" width="52.5703125" style="1" customWidth="1"/>
    <col min="14334" max="14334" width="7.42578125" style="1" bestFit="1" customWidth="1"/>
    <col min="14335" max="14335" width="10.140625" style="1" bestFit="1" customWidth="1"/>
    <col min="14336" max="14336" width="12.7109375" style="1" customWidth="1"/>
    <col min="14337" max="14337" width="18.140625" style="1" bestFit="1" customWidth="1"/>
    <col min="14338" max="14338" width="10.85546875" style="1" bestFit="1" customWidth="1"/>
    <col min="14339" max="14339" width="16.42578125" style="1" customWidth="1"/>
    <col min="14340" max="14340" width="10.7109375" style="1" customWidth="1"/>
    <col min="14341" max="14341" width="10.5703125" style="1" bestFit="1" customWidth="1"/>
    <col min="14342" max="14342" width="11.85546875" style="1" bestFit="1" customWidth="1"/>
    <col min="14343" max="14343" width="8.28515625" style="1" bestFit="1" customWidth="1"/>
    <col min="14344" max="14344" width="10.140625" style="1" bestFit="1" customWidth="1"/>
    <col min="14345" max="14345" width="12.7109375" style="1" bestFit="1" customWidth="1"/>
    <col min="14346" max="14346" width="10.140625" style="1" bestFit="1" customWidth="1"/>
    <col min="14347" max="14347" width="11.5703125" style="1" bestFit="1" customWidth="1"/>
    <col min="14348" max="14348" width="11.42578125" style="1" bestFit="1" customWidth="1"/>
    <col min="14349" max="14349" width="8.28515625" style="1" bestFit="1" customWidth="1"/>
    <col min="14350" max="14350" width="11.7109375" style="1" bestFit="1" customWidth="1"/>
    <col min="14351" max="14586" width="9.140625" style="1"/>
    <col min="14587" max="14587" width="12.28515625" style="1" customWidth="1"/>
    <col min="14588" max="14588" width="12.42578125" style="1" customWidth="1"/>
    <col min="14589" max="14589" width="52.5703125" style="1" customWidth="1"/>
    <col min="14590" max="14590" width="7.42578125" style="1" bestFit="1" customWidth="1"/>
    <col min="14591" max="14591" width="10.140625" style="1" bestFit="1" customWidth="1"/>
    <col min="14592" max="14592" width="12.7109375" style="1" customWidth="1"/>
    <col min="14593" max="14593" width="18.140625" style="1" bestFit="1" customWidth="1"/>
    <col min="14594" max="14594" width="10.85546875" style="1" bestFit="1" customWidth="1"/>
    <col min="14595" max="14595" width="16.42578125" style="1" customWidth="1"/>
    <col min="14596" max="14596" width="10.7109375" style="1" customWidth="1"/>
    <col min="14597" max="14597" width="10.5703125" style="1" bestFit="1" customWidth="1"/>
    <col min="14598" max="14598" width="11.85546875" style="1" bestFit="1" customWidth="1"/>
    <col min="14599" max="14599" width="8.28515625" style="1" bestFit="1" customWidth="1"/>
    <col min="14600" max="14600" width="10.140625" style="1" bestFit="1" customWidth="1"/>
    <col min="14601" max="14601" width="12.7109375" style="1" bestFit="1" customWidth="1"/>
    <col min="14602" max="14602" width="10.140625" style="1" bestFit="1" customWidth="1"/>
    <col min="14603" max="14603" width="11.5703125" style="1" bestFit="1" customWidth="1"/>
    <col min="14604" max="14604" width="11.42578125" style="1" bestFit="1" customWidth="1"/>
    <col min="14605" max="14605" width="8.28515625" style="1" bestFit="1" customWidth="1"/>
    <col min="14606" max="14606" width="11.7109375" style="1" bestFit="1" customWidth="1"/>
    <col min="14607" max="14842" width="9.140625" style="1"/>
    <col min="14843" max="14843" width="12.28515625" style="1" customWidth="1"/>
    <col min="14844" max="14844" width="12.42578125" style="1" customWidth="1"/>
    <col min="14845" max="14845" width="52.5703125" style="1" customWidth="1"/>
    <col min="14846" max="14846" width="7.42578125" style="1" bestFit="1" customWidth="1"/>
    <col min="14847" max="14847" width="10.140625" style="1" bestFit="1" customWidth="1"/>
    <col min="14848" max="14848" width="12.7109375" style="1" customWidth="1"/>
    <col min="14849" max="14849" width="18.140625" style="1" bestFit="1" customWidth="1"/>
    <col min="14850" max="14850" width="10.85546875" style="1" bestFit="1" customWidth="1"/>
    <col min="14851" max="14851" width="16.42578125" style="1" customWidth="1"/>
    <col min="14852" max="14852" width="10.7109375" style="1" customWidth="1"/>
    <col min="14853" max="14853" width="10.5703125" style="1" bestFit="1" customWidth="1"/>
    <col min="14854" max="14854" width="11.85546875" style="1" bestFit="1" customWidth="1"/>
    <col min="14855" max="14855" width="8.28515625" style="1" bestFit="1" customWidth="1"/>
    <col min="14856" max="14856" width="10.140625" style="1" bestFit="1" customWidth="1"/>
    <col min="14857" max="14857" width="12.7109375" style="1" bestFit="1" customWidth="1"/>
    <col min="14858" max="14858" width="10.140625" style="1" bestFit="1" customWidth="1"/>
    <col min="14859" max="14859" width="11.5703125" style="1" bestFit="1" customWidth="1"/>
    <col min="14860" max="14860" width="11.42578125" style="1" bestFit="1" customWidth="1"/>
    <col min="14861" max="14861" width="8.28515625" style="1" bestFit="1" customWidth="1"/>
    <col min="14862" max="14862" width="11.7109375" style="1" bestFit="1" customWidth="1"/>
    <col min="14863" max="15098" width="9.140625" style="1"/>
    <col min="15099" max="15099" width="12.28515625" style="1" customWidth="1"/>
    <col min="15100" max="15100" width="12.42578125" style="1" customWidth="1"/>
    <col min="15101" max="15101" width="52.5703125" style="1" customWidth="1"/>
    <col min="15102" max="15102" width="7.42578125" style="1" bestFit="1" customWidth="1"/>
    <col min="15103" max="15103" width="10.140625" style="1" bestFit="1" customWidth="1"/>
    <col min="15104" max="15104" width="12.7109375" style="1" customWidth="1"/>
    <col min="15105" max="15105" width="18.140625" style="1" bestFit="1" customWidth="1"/>
    <col min="15106" max="15106" width="10.85546875" style="1" bestFit="1" customWidth="1"/>
    <col min="15107" max="15107" width="16.42578125" style="1" customWidth="1"/>
    <col min="15108" max="15108" width="10.7109375" style="1" customWidth="1"/>
    <col min="15109" max="15109" width="10.5703125" style="1" bestFit="1" customWidth="1"/>
    <col min="15110" max="15110" width="11.85546875" style="1" bestFit="1" customWidth="1"/>
    <col min="15111" max="15111" width="8.28515625" style="1" bestFit="1" customWidth="1"/>
    <col min="15112" max="15112" width="10.140625" style="1" bestFit="1" customWidth="1"/>
    <col min="15113" max="15113" width="12.7109375" style="1" bestFit="1" customWidth="1"/>
    <col min="15114" max="15114" width="10.140625" style="1" bestFit="1" customWidth="1"/>
    <col min="15115" max="15115" width="11.5703125" style="1" bestFit="1" customWidth="1"/>
    <col min="15116" max="15116" width="11.42578125" style="1" bestFit="1" customWidth="1"/>
    <col min="15117" max="15117" width="8.28515625" style="1" bestFit="1" customWidth="1"/>
    <col min="15118" max="15118" width="11.7109375" style="1" bestFit="1" customWidth="1"/>
    <col min="15119" max="15354" width="9.140625" style="1"/>
    <col min="15355" max="15355" width="12.28515625" style="1" customWidth="1"/>
    <col min="15356" max="15356" width="12.42578125" style="1" customWidth="1"/>
    <col min="15357" max="15357" width="52.5703125" style="1" customWidth="1"/>
    <col min="15358" max="15358" width="7.42578125" style="1" bestFit="1" customWidth="1"/>
    <col min="15359" max="15359" width="10.140625" style="1" bestFit="1" customWidth="1"/>
    <col min="15360" max="15360" width="12.7109375" style="1" customWidth="1"/>
    <col min="15361" max="15361" width="18.140625" style="1" bestFit="1" customWidth="1"/>
    <col min="15362" max="15362" width="10.85546875" style="1" bestFit="1" customWidth="1"/>
    <col min="15363" max="15363" width="16.42578125" style="1" customWidth="1"/>
    <col min="15364" max="15364" width="10.7109375" style="1" customWidth="1"/>
    <col min="15365" max="15365" width="10.5703125" style="1" bestFit="1" customWidth="1"/>
    <col min="15366" max="15366" width="11.85546875" style="1" bestFit="1" customWidth="1"/>
    <col min="15367" max="15367" width="8.28515625" style="1" bestFit="1" customWidth="1"/>
    <col min="15368" max="15368" width="10.140625" style="1" bestFit="1" customWidth="1"/>
    <col min="15369" max="15369" width="12.7109375" style="1" bestFit="1" customWidth="1"/>
    <col min="15370" max="15370" width="10.140625" style="1" bestFit="1" customWidth="1"/>
    <col min="15371" max="15371" width="11.5703125" style="1" bestFit="1" customWidth="1"/>
    <col min="15372" max="15372" width="11.42578125" style="1" bestFit="1" customWidth="1"/>
    <col min="15373" max="15373" width="8.28515625" style="1" bestFit="1" customWidth="1"/>
    <col min="15374" max="15374" width="11.7109375" style="1" bestFit="1" customWidth="1"/>
    <col min="15375" max="15610" width="9.140625" style="1"/>
    <col min="15611" max="15611" width="12.28515625" style="1" customWidth="1"/>
    <col min="15612" max="15612" width="12.42578125" style="1" customWidth="1"/>
    <col min="15613" max="15613" width="52.5703125" style="1" customWidth="1"/>
    <col min="15614" max="15614" width="7.42578125" style="1" bestFit="1" customWidth="1"/>
    <col min="15615" max="15615" width="10.140625" style="1" bestFit="1" customWidth="1"/>
    <col min="15616" max="15616" width="12.7109375" style="1" customWidth="1"/>
    <col min="15617" max="15617" width="18.140625" style="1" bestFit="1" customWidth="1"/>
    <col min="15618" max="15618" width="10.85546875" style="1" bestFit="1" customWidth="1"/>
    <col min="15619" max="15619" width="16.42578125" style="1" customWidth="1"/>
    <col min="15620" max="15620" width="10.7109375" style="1" customWidth="1"/>
    <col min="15621" max="15621" width="10.5703125" style="1" bestFit="1" customWidth="1"/>
    <col min="15622" max="15622" width="11.85546875" style="1" bestFit="1" customWidth="1"/>
    <col min="15623" max="15623" width="8.28515625" style="1" bestFit="1" customWidth="1"/>
    <col min="15624" max="15624" width="10.140625" style="1" bestFit="1" customWidth="1"/>
    <col min="15625" max="15625" width="12.7109375" style="1" bestFit="1" customWidth="1"/>
    <col min="15626" max="15626" width="10.140625" style="1" bestFit="1" customWidth="1"/>
    <col min="15627" max="15627" width="11.5703125" style="1" bestFit="1" customWidth="1"/>
    <col min="15628" max="15628" width="11.42578125" style="1" bestFit="1" customWidth="1"/>
    <col min="15629" max="15629" width="8.28515625" style="1" bestFit="1" customWidth="1"/>
    <col min="15630" max="15630" width="11.7109375" style="1" bestFit="1" customWidth="1"/>
    <col min="15631" max="15866" width="9.140625" style="1"/>
    <col min="15867" max="15867" width="12.28515625" style="1" customWidth="1"/>
    <col min="15868" max="15868" width="12.42578125" style="1" customWidth="1"/>
    <col min="15869" max="15869" width="52.5703125" style="1" customWidth="1"/>
    <col min="15870" max="15870" width="7.42578125" style="1" bestFit="1" customWidth="1"/>
    <col min="15871" max="15871" width="10.140625" style="1" bestFit="1" customWidth="1"/>
    <col min="15872" max="15872" width="12.7109375" style="1" customWidth="1"/>
    <col min="15873" max="15873" width="18.140625" style="1" bestFit="1" customWidth="1"/>
    <col min="15874" max="15874" width="10.85546875" style="1" bestFit="1" customWidth="1"/>
    <col min="15875" max="15875" width="16.42578125" style="1" customWidth="1"/>
    <col min="15876" max="15876" width="10.7109375" style="1" customWidth="1"/>
    <col min="15877" max="15877" width="10.5703125" style="1" bestFit="1" customWidth="1"/>
    <col min="15878" max="15878" width="11.85546875" style="1" bestFit="1" customWidth="1"/>
    <col min="15879" max="15879" width="8.28515625" style="1" bestFit="1" customWidth="1"/>
    <col min="15880" max="15880" width="10.140625" style="1" bestFit="1" customWidth="1"/>
    <col min="15881" max="15881" width="12.7109375" style="1" bestFit="1" customWidth="1"/>
    <col min="15882" max="15882" width="10.140625" style="1" bestFit="1" customWidth="1"/>
    <col min="15883" max="15883" width="11.5703125" style="1" bestFit="1" customWidth="1"/>
    <col min="15884" max="15884" width="11.42578125" style="1" bestFit="1" customWidth="1"/>
    <col min="15885" max="15885" width="8.28515625" style="1" bestFit="1" customWidth="1"/>
    <col min="15886" max="15886" width="11.7109375" style="1" bestFit="1" customWidth="1"/>
    <col min="15887" max="16122" width="9.140625" style="1"/>
    <col min="16123" max="16123" width="12.28515625" style="1" customWidth="1"/>
    <col min="16124" max="16124" width="12.42578125" style="1" customWidth="1"/>
    <col min="16125" max="16125" width="52.5703125" style="1" customWidth="1"/>
    <col min="16126" max="16126" width="7.42578125" style="1" bestFit="1" customWidth="1"/>
    <col min="16127" max="16127" width="10.140625" style="1" bestFit="1" customWidth="1"/>
    <col min="16128" max="16128" width="12.7109375" style="1" customWidth="1"/>
    <col min="16129" max="16129" width="18.140625" style="1" bestFit="1" customWidth="1"/>
    <col min="16130" max="16130" width="10.85546875" style="1" bestFit="1" customWidth="1"/>
    <col min="16131" max="16131" width="16.42578125" style="1" customWidth="1"/>
    <col min="16132" max="16132" width="10.7109375" style="1" customWidth="1"/>
    <col min="16133" max="16133" width="10.5703125" style="1" bestFit="1" customWidth="1"/>
    <col min="16134" max="16134" width="11.85546875" style="1" bestFit="1" customWidth="1"/>
    <col min="16135" max="16135" width="8.28515625" style="1" bestFit="1" customWidth="1"/>
    <col min="16136" max="16136" width="10.140625" style="1" bestFit="1" customWidth="1"/>
    <col min="16137" max="16137" width="12.7109375" style="1" bestFit="1" customWidth="1"/>
    <col min="16138" max="16138" width="10.140625" style="1" bestFit="1" customWidth="1"/>
    <col min="16139" max="16139" width="11.5703125" style="1" bestFit="1" customWidth="1"/>
    <col min="16140" max="16140" width="11.42578125" style="1" bestFit="1" customWidth="1"/>
    <col min="16141" max="16141" width="8.28515625" style="1" bestFit="1" customWidth="1"/>
    <col min="16142" max="16142" width="11.7109375" style="1" bestFit="1" customWidth="1"/>
    <col min="16143" max="16377" width="9.140625" style="1"/>
    <col min="16378" max="16384" width="9.140625" style="1" customWidth="1"/>
  </cols>
  <sheetData>
    <row r="1" spans="1:14" customFormat="1" ht="15.6" customHeight="1" x14ac:dyDescent="0.2">
      <c r="A1" s="679" t="s">
        <v>140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1"/>
      <c r="N1" s="14"/>
    </row>
    <row r="2" spans="1:14" customFormat="1" ht="18" customHeight="1" x14ac:dyDescent="0.2">
      <c r="A2" s="682"/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4"/>
      <c r="N2" s="14"/>
    </row>
    <row r="3" spans="1:14" customFormat="1" ht="17.45" customHeight="1" x14ac:dyDescent="0.2">
      <c r="A3" s="682"/>
      <c r="B3" s="683"/>
      <c r="C3" s="683"/>
      <c r="D3" s="683"/>
      <c r="E3" s="683"/>
      <c r="F3" s="683"/>
      <c r="G3" s="683"/>
      <c r="H3" s="683"/>
      <c r="I3" s="683"/>
      <c r="J3" s="683"/>
      <c r="K3" s="683"/>
      <c r="L3" s="683"/>
      <c r="M3" s="684"/>
      <c r="N3" s="14"/>
    </row>
    <row r="4" spans="1:14" customFormat="1" ht="23.45" customHeight="1" x14ac:dyDescent="0.2">
      <c r="A4" s="685"/>
      <c r="B4" s="686"/>
      <c r="C4" s="686"/>
      <c r="D4" s="686"/>
      <c r="E4" s="686"/>
      <c r="F4" s="686"/>
      <c r="G4" s="686"/>
      <c r="H4" s="686"/>
      <c r="I4" s="686"/>
      <c r="J4" s="686"/>
      <c r="K4" s="686"/>
      <c r="L4" s="686"/>
      <c r="M4" s="687"/>
      <c r="N4" s="14"/>
    </row>
    <row r="5" spans="1:14" s="16" customFormat="1" ht="16.149999999999999" customHeight="1" x14ac:dyDescent="0.2">
      <c r="A5" s="688" t="s">
        <v>141</v>
      </c>
      <c r="B5" s="689"/>
      <c r="C5" s="690"/>
      <c r="D5" s="688" t="s">
        <v>142</v>
      </c>
      <c r="E5" s="689"/>
      <c r="F5" s="689"/>
      <c r="G5" s="689"/>
      <c r="H5" s="690"/>
      <c r="I5" s="688"/>
      <c r="J5" s="689"/>
      <c r="K5" s="689"/>
      <c r="L5" s="689"/>
      <c r="M5" s="690"/>
      <c r="N5" s="15"/>
    </row>
    <row r="6" spans="1:14" customFormat="1" ht="22.15" customHeight="1" x14ac:dyDescent="0.2">
      <c r="A6" s="691" t="s">
        <v>143</v>
      </c>
      <c r="B6" s="692"/>
      <c r="C6" s="17" t="s">
        <v>162</v>
      </c>
      <c r="D6" s="18" t="s">
        <v>144</v>
      </c>
      <c r="E6" s="19"/>
      <c r="F6" s="20" t="s">
        <v>161</v>
      </c>
      <c r="G6" s="21"/>
      <c r="H6" s="22"/>
      <c r="I6" s="23"/>
      <c r="J6" s="24"/>
      <c r="K6" s="24"/>
      <c r="L6" s="24"/>
      <c r="M6" s="25"/>
      <c r="N6" s="14"/>
    </row>
    <row r="7" spans="1:14" customFormat="1" ht="44.45" customHeight="1" x14ac:dyDescent="0.2">
      <c r="A7" s="671" t="s">
        <v>145</v>
      </c>
      <c r="B7" s="672"/>
      <c r="C7" s="26" t="s">
        <v>52</v>
      </c>
      <c r="D7" s="27" t="s">
        <v>146</v>
      </c>
      <c r="E7" s="28"/>
      <c r="F7" s="125" t="s">
        <v>163</v>
      </c>
      <c r="G7" s="28"/>
      <c r="H7" s="29"/>
      <c r="I7" s="28"/>
      <c r="J7" s="126"/>
      <c r="K7" s="126"/>
      <c r="L7" s="127"/>
      <c r="M7" s="30"/>
      <c r="N7" s="14"/>
    </row>
    <row r="8" spans="1:14" customFormat="1" ht="18" customHeight="1" x14ac:dyDescent="0.2">
      <c r="A8" s="671" t="s">
        <v>147</v>
      </c>
      <c r="B8" s="672"/>
      <c r="C8" s="31">
        <v>2</v>
      </c>
      <c r="D8" s="32" t="s">
        <v>148</v>
      </c>
      <c r="E8" s="128"/>
      <c r="F8" s="129">
        <v>46169</v>
      </c>
      <c r="G8" s="28"/>
      <c r="H8" s="29"/>
      <c r="I8" s="28"/>
      <c r="J8" s="130"/>
      <c r="K8" s="130"/>
      <c r="L8" s="127"/>
      <c r="M8" s="30"/>
      <c r="N8" s="14"/>
    </row>
    <row r="9" spans="1:14" customFormat="1" ht="25.15" customHeight="1" x14ac:dyDescent="0.2">
      <c r="A9" s="671" t="s">
        <v>149</v>
      </c>
      <c r="B9" s="672"/>
      <c r="C9" s="33" t="s">
        <v>248</v>
      </c>
      <c r="D9" s="32" t="s">
        <v>150</v>
      </c>
      <c r="E9" s="128"/>
      <c r="F9" s="129">
        <v>46192</v>
      </c>
      <c r="G9" s="28"/>
      <c r="H9" s="29"/>
      <c r="I9" s="28"/>
      <c r="J9" s="130"/>
      <c r="K9" s="130"/>
      <c r="L9" s="127"/>
      <c r="M9" s="30"/>
      <c r="N9" s="14"/>
    </row>
    <row r="10" spans="1:14" customFormat="1" ht="18.600000000000001" customHeight="1" x14ac:dyDescent="0.2">
      <c r="A10" s="34"/>
      <c r="B10" s="35"/>
      <c r="C10" s="36"/>
      <c r="D10" s="37"/>
      <c r="E10" s="37"/>
      <c r="F10" s="38"/>
      <c r="G10" s="39"/>
      <c r="H10" s="40"/>
      <c r="I10" s="37"/>
      <c r="J10" s="37"/>
      <c r="K10" s="41"/>
      <c r="L10" s="39"/>
      <c r="M10" s="42"/>
      <c r="N10" s="14"/>
    </row>
    <row r="11" spans="1:14" s="16" customFormat="1" ht="24.6" customHeight="1" x14ac:dyDescent="0.2">
      <c r="A11" s="673" t="s">
        <v>151</v>
      </c>
      <c r="B11" s="673"/>
      <c r="C11" s="673"/>
      <c r="D11" s="673"/>
      <c r="E11" s="673"/>
      <c r="F11" s="673"/>
      <c r="G11" s="673"/>
      <c r="H11" s="673"/>
      <c r="I11" s="673"/>
      <c r="J11" s="673"/>
      <c r="K11" s="673"/>
      <c r="L11" s="673"/>
      <c r="M11" s="673"/>
      <c r="N11" s="15"/>
    </row>
    <row r="12" spans="1:14" s="16" customFormat="1" ht="18.600000000000001" customHeight="1" x14ac:dyDescent="0.2">
      <c r="A12" s="674" t="s">
        <v>1</v>
      </c>
      <c r="B12" s="674"/>
      <c r="C12" s="675" t="s">
        <v>152</v>
      </c>
      <c r="D12" s="675" t="s">
        <v>153</v>
      </c>
      <c r="E12" s="676" t="s">
        <v>154</v>
      </c>
      <c r="F12" s="676"/>
      <c r="G12" s="676"/>
      <c r="H12" s="677" t="s">
        <v>155</v>
      </c>
      <c r="I12" s="677"/>
      <c r="J12" s="678">
        <f>C8</f>
        <v>2</v>
      </c>
      <c r="K12" s="678"/>
      <c r="L12" s="677" t="s">
        <v>156</v>
      </c>
      <c r="M12" s="677"/>
      <c r="N12" s="45"/>
    </row>
    <row r="13" spans="1:14" s="16" customFormat="1" x14ac:dyDescent="0.2">
      <c r="A13" s="46" t="s">
        <v>157</v>
      </c>
      <c r="B13" s="43" t="s">
        <v>158</v>
      </c>
      <c r="C13" s="675"/>
      <c r="D13" s="675"/>
      <c r="E13" s="44" t="s">
        <v>159</v>
      </c>
      <c r="F13" s="44" t="s">
        <v>160</v>
      </c>
      <c r="G13" s="47" t="s">
        <v>6</v>
      </c>
      <c r="H13" s="44" t="s">
        <v>160</v>
      </c>
      <c r="I13" s="47" t="s">
        <v>6</v>
      </c>
      <c r="J13" s="44" t="s">
        <v>160</v>
      </c>
      <c r="K13" s="44" t="s">
        <v>6</v>
      </c>
      <c r="L13" s="44" t="s">
        <v>160</v>
      </c>
      <c r="M13" s="47" t="s">
        <v>6</v>
      </c>
      <c r="N13" s="45"/>
    </row>
    <row r="14" spans="1:14" ht="15.6" customHeight="1" outlineLevel="1" x14ac:dyDescent="0.2">
      <c r="A14" s="131" t="s">
        <v>199</v>
      </c>
      <c r="B14" s="667" t="s">
        <v>174</v>
      </c>
      <c r="C14" s="667"/>
      <c r="D14" s="119"/>
      <c r="E14" s="120"/>
      <c r="F14" s="121"/>
      <c r="G14" s="120">
        <f>SUM(G15:G19)</f>
        <v>113381.61</v>
      </c>
      <c r="H14" s="122"/>
      <c r="I14" s="120">
        <f>SUBTOTAL(9,I15:I19)</f>
        <v>44501.97</v>
      </c>
      <c r="J14" s="123"/>
      <c r="K14" s="120">
        <f>SUBTOTAL(9,K15:K19)</f>
        <v>38689.910000000003</v>
      </c>
      <c r="L14" s="122"/>
      <c r="M14" s="124">
        <f>SUBTOTAL(9,M15:M19)</f>
        <v>83191.88</v>
      </c>
    </row>
    <row r="15" spans="1:14" ht="15" outlineLevel="2" x14ac:dyDescent="0.2">
      <c r="A15" s="132" t="s">
        <v>8</v>
      </c>
      <c r="B15" s="58">
        <v>20305</v>
      </c>
      <c r="C15" s="59" t="s">
        <v>32</v>
      </c>
      <c r="D15" s="60" t="s">
        <v>25</v>
      </c>
      <c r="E15" s="61">
        <v>310.14082278481015</v>
      </c>
      <c r="F15" s="62">
        <v>18.96</v>
      </c>
      <c r="G15" s="61">
        <f>ROUND(F15*E15,2)</f>
        <v>5880.27</v>
      </c>
      <c r="H15" s="63">
        <v>18.96</v>
      </c>
      <c r="I15" s="64">
        <v>5880.27</v>
      </c>
      <c r="J15" s="65">
        <f>'12 - MEMÓRIA'!R20</f>
        <v>0</v>
      </c>
      <c r="K15" s="66">
        <f t="shared" ref="K15:K19" si="0">M15-I15</f>
        <v>0</v>
      </c>
      <c r="L15" s="67">
        <f>J15+H15</f>
        <v>18.96</v>
      </c>
      <c r="M15" s="64">
        <f>ROUND(L15*E15,2)</f>
        <v>5880.27</v>
      </c>
    </row>
    <row r="16" spans="1:14" ht="30" outlineLevel="2" x14ac:dyDescent="0.2">
      <c r="A16" s="133" t="s">
        <v>10</v>
      </c>
      <c r="B16" s="101" t="s">
        <v>165</v>
      </c>
      <c r="C16" s="102" t="s">
        <v>56</v>
      </c>
      <c r="D16" s="103" t="s">
        <v>25</v>
      </c>
      <c r="E16" s="104">
        <v>3.3586974184532385</v>
      </c>
      <c r="F16" s="105">
        <v>24000.34</v>
      </c>
      <c r="G16" s="104">
        <f>F16*E16</f>
        <v>80609.88</v>
      </c>
      <c r="H16" s="106">
        <v>11499.01</v>
      </c>
      <c r="I16" s="107">
        <v>38621.699999999997</v>
      </c>
      <c r="J16" s="108">
        <f>'12 - MEMÓRIA'!R29</f>
        <v>11519.320000000002</v>
      </c>
      <c r="K16" s="109">
        <f t="shared" si="0"/>
        <v>38689.910000000003</v>
      </c>
      <c r="L16" s="110">
        <f>J16+H16</f>
        <v>23018.33</v>
      </c>
      <c r="M16" s="107">
        <f>ROUND(L16*E16,2)</f>
        <v>77311.61</v>
      </c>
    </row>
    <row r="17" spans="1:13" ht="30" outlineLevel="2" x14ac:dyDescent="0.2">
      <c r="A17" s="133" t="s">
        <v>53</v>
      </c>
      <c r="B17" s="101" t="s">
        <v>166</v>
      </c>
      <c r="C17" s="102" t="s">
        <v>57</v>
      </c>
      <c r="D17" s="103" t="s">
        <v>46</v>
      </c>
      <c r="E17" s="104">
        <v>288.42500000000001</v>
      </c>
      <c r="F17" s="105">
        <v>40</v>
      </c>
      <c r="G17" s="104">
        <f>F17*E17</f>
        <v>11537</v>
      </c>
      <c r="H17" s="106">
        <v>0</v>
      </c>
      <c r="I17" s="107">
        <v>0</v>
      </c>
      <c r="J17" s="108">
        <v>0</v>
      </c>
      <c r="K17" s="109">
        <f t="shared" si="0"/>
        <v>0</v>
      </c>
      <c r="L17" s="110">
        <f>J17+H17</f>
        <v>0</v>
      </c>
      <c r="M17" s="107">
        <f>ROUND(L17*E17,2)</f>
        <v>0</v>
      </c>
    </row>
    <row r="18" spans="1:13" ht="30" outlineLevel="2" x14ac:dyDescent="0.2">
      <c r="A18" s="134" t="s">
        <v>54</v>
      </c>
      <c r="B18" s="91" t="s">
        <v>167</v>
      </c>
      <c r="C18" s="111" t="s">
        <v>58</v>
      </c>
      <c r="D18" s="93" t="s">
        <v>46</v>
      </c>
      <c r="E18" s="94">
        <v>244.35172413793103</v>
      </c>
      <c r="F18" s="95">
        <v>58</v>
      </c>
      <c r="G18" s="94">
        <f>F18*E18</f>
        <v>14172.4</v>
      </c>
      <c r="H18" s="96">
        <v>0</v>
      </c>
      <c r="I18" s="97">
        <v>0</v>
      </c>
      <c r="J18" s="98">
        <v>0</v>
      </c>
      <c r="K18" s="99">
        <f t="shared" si="0"/>
        <v>0</v>
      </c>
      <c r="L18" s="100">
        <f>J18+H18</f>
        <v>0</v>
      </c>
      <c r="M18" s="97">
        <f>ROUND(L18*E18,2)</f>
        <v>0</v>
      </c>
    </row>
    <row r="19" spans="1:13" ht="15" outlineLevel="2" x14ac:dyDescent="0.2">
      <c r="A19" s="135" t="s">
        <v>55</v>
      </c>
      <c r="B19" s="80" t="s">
        <v>168</v>
      </c>
      <c r="C19" s="81" t="s">
        <v>59</v>
      </c>
      <c r="D19" s="82" t="s">
        <v>46</v>
      </c>
      <c r="E19" s="83">
        <v>295.51499999999999</v>
      </c>
      <c r="F19" s="84">
        <v>4</v>
      </c>
      <c r="G19" s="83">
        <f>F19*E19</f>
        <v>1182.06</v>
      </c>
      <c r="H19" s="85">
        <v>0</v>
      </c>
      <c r="I19" s="86">
        <v>0</v>
      </c>
      <c r="J19" s="87">
        <v>0</v>
      </c>
      <c r="K19" s="88">
        <f t="shared" si="0"/>
        <v>0</v>
      </c>
      <c r="L19" s="89">
        <f>J19+H19</f>
        <v>0</v>
      </c>
      <c r="M19" s="86">
        <f>ROUND(L19*E19,2)</f>
        <v>0</v>
      </c>
    </row>
    <row r="20" spans="1:13" ht="15.6" customHeight="1" outlineLevel="1" x14ac:dyDescent="0.2">
      <c r="A20" s="131" t="s">
        <v>209</v>
      </c>
      <c r="B20" s="667" t="s">
        <v>175</v>
      </c>
      <c r="C20" s="667"/>
      <c r="D20" s="119"/>
      <c r="E20" s="120"/>
      <c r="F20" s="121"/>
      <c r="G20" s="120">
        <f>SUM(G21:G30)</f>
        <v>73971.929999999993</v>
      </c>
      <c r="H20" s="122"/>
      <c r="I20" s="120">
        <f>SUBTOTAL(9,I21:I30)</f>
        <v>10099.49</v>
      </c>
      <c r="J20" s="123"/>
      <c r="K20" s="120">
        <f>SUBTOTAL(9,K21:K30)</f>
        <v>6702.33</v>
      </c>
      <c r="L20" s="122"/>
      <c r="M20" s="124">
        <f>SUBTOTAL(9,M21:M30)</f>
        <v>16801.82</v>
      </c>
    </row>
    <row r="21" spans="1:13" ht="60" outlineLevel="2" x14ac:dyDescent="0.2">
      <c r="A21" s="132" t="s">
        <v>2</v>
      </c>
      <c r="B21" s="58">
        <v>20355</v>
      </c>
      <c r="C21" s="59" t="s">
        <v>40</v>
      </c>
      <c r="D21" s="60" t="s">
        <v>35</v>
      </c>
      <c r="E21" s="61">
        <v>1537.374</v>
      </c>
      <c r="F21" s="62">
        <v>5</v>
      </c>
      <c r="G21" s="61">
        <f t="shared" ref="G21:G30" si="1">F21*E21</f>
        <v>7686.87</v>
      </c>
      <c r="H21" s="63">
        <v>1</v>
      </c>
      <c r="I21" s="64">
        <v>1537.37</v>
      </c>
      <c r="J21" s="65">
        <f>'12 - MEMÓRIA'!R47</f>
        <v>1</v>
      </c>
      <c r="K21" s="66">
        <f t="shared" ref="K21:K30" si="2">M21-I21</f>
        <v>1537.38</v>
      </c>
      <c r="L21" s="67">
        <f t="shared" ref="L21:L30" si="3">J21+H21</f>
        <v>2</v>
      </c>
      <c r="M21" s="64">
        <f t="shared" ref="M21:M30" si="4">ROUND(L21*E21,2)</f>
        <v>3074.75</v>
      </c>
    </row>
    <row r="22" spans="1:13" ht="45" outlineLevel="2" x14ac:dyDescent="0.2">
      <c r="A22" s="133" t="s">
        <v>11</v>
      </c>
      <c r="B22" s="101">
        <v>20356</v>
      </c>
      <c r="C22" s="102" t="s">
        <v>37</v>
      </c>
      <c r="D22" s="103" t="s">
        <v>35</v>
      </c>
      <c r="E22" s="104">
        <v>1046.9259999999999</v>
      </c>
      <c r="F22" s="105">
        <v>5</v>
      </c>
      <c r="G22" s="104">
        <f t="shared" si="1"/>
        <v>5234.6299999999992</v>
      </c>
      <c r="H22" s="106">
        <v>1</v>
      </c>
      <c r="I22" s="107">
        <v>1046.93</v>
      </c>
      <c r="J22" s="108">
        <f>'12 - MEMÓRIA'!R56</f>
        <v>1</v>
      </c>
      <c r="K22" s="109">
        <f t="shared" si="2"/>
        <v>1046.9199999999998</v>
      </c>
      <c r="L22" s="110">
        <f t="shared" si="3"/>
        <v>2</v>
      </c>
      <c r="M22" s="107">
        <f t="shared" si="4"/>
        <v>2093.85</v>
      </c>
    </row>
    <row r="23" spans="1:13" ht="60" outlineLevel="2" x14ac:dyDescent="0.2">
      <c r="A23" s="133" t="s">
        <v>18</v>
      </c>
      <c r="B23" s="101">
        <v>20352</v>
      </c>
      <c r="C23" s="112" t="s">
        <v>34</v>
      </c>
      <c r="D23" s="103" t="s">
        <v>35</v>
      </c>
      <c r="E23" s="104">
        <v>1579.78</v>
      </c>
      <c r="F23" s="105">
        <v>5</v>
      </c>
      <c r="G23" s="104">
        <f t="shared" si="1"/>
        <v>7898.9</v>
      </c>
      <c r="H23" s="106">
        <v>1</v>
      </c>
      <c r="I23" s="107">
        <v>1579.78</v>
      </c>
      <c r="J23" s="108">
        <f>'12 - MEMÓRIA'!R65</f>
        <v>1</v>
      </c>
      <c r="K23" s="109">
        <f t="shared" si="2"/>
        <v>1579.78</v>
      </c>
      <c r="L23" s="110">
        <f t="shared" si="3"/>
        <v>2</v>
      </c>
      <c r="M23" s="107">
        <f t="shared" si="4"/>
        <v>3159.56</v>
      </c>
    </row>
    <row r="24" spans="1:13" ht="45" outlineLevel="2" x14ac:dyDescent="0.2">
      <c r="A24" s="133" t="s">
        <v>60</v>
      </c>
      <c r="B24" s="101">
        <v>20354</v>
      </c>
      <c r="C24" s="102" t="s">
        <v>68</v>
      </c>
      <c r="D24" s="103" t="s">
        <v>35</v>
      </c>
      <c r="E24" s="104">
        <v>954.08799999999997</v>
      </c>
      <c r="F24" s="105">
        <v>5</v>
      </c>
      <c r="G24" s="104">
        <f t="shared" si="1"/>
        <v>4770.4399999999996</v>
      </c>
      <c r="H24" s="106">
        <v>0</v>
      </c>
      <c r="I24" s="107">
        <v>0</v>
      </c>
      <c r="J24" s="108">
        <f>'12 - MEMÓRIA'!R73</f>
        <v>0</v>
      </c>
      <c r="K24" s="109">
        <f t="shared" si="2"/>
        <v>0</v>
      </c>
      <c r="L24" s="110">
        <f t="shared" si="3"/>
        <v>0</v>
      </c>
      <c r="M24" s="107">
        <f t="shared" si="4"/>
        <v>0</v>
      </c>
    </row>
    <row r="25" spans="1:13" ht="15" outlineLevel="2" x14ac:dyDescent="0.2">
      <c r="A25" s="133" t="s">
        <v>61</v>
      </c>
      <c r="B25" s="101">
        <v>7010100210</v>
      </c>
      <c r="C25" s="102" t="s">
        <v>69</v>
      </c>
      <c r="D25" s="103" t="s">
        <v>67</v>
      </c>
      <c r="E25" s="104">
        <v>2538.252</v>
      </c>
      <c r="F25" s="105">
        <v>5</v>
      </c>
      <c r="G25" s="104">
        <f t="shared" si="1"/>
        <v>12691.26</v>
      </c>
      <c r="H25" s="106">
        <v>1</v>
      </c>
      <c r="I25" s="107">
        <v>2538.25</v>
      </c>
      <c r="J25" s="108">
        <f>'12 - MEMÓRIA'!R82</f>
        <v>1</v>
      </c>
      <c r="K25" s="109">
        <f t="shared" si="2"/>
        <v>2538.25</v>
      </c>
      <c r="L25" s="110">
        <f t="shared" si="3"/>
        <v>2</v>
      </c>
      <c r="M25" s="107">
        <f t="shared" si="4"/>
        <v>5076.5</v>
      </c>
    </row>
    <row r="26" spans="1:13" ht="30" outlineLevel="2" x14ac:dyDescent="0.2">
      <c r="A26" s="133" t="s">
        <v>62</v>
      </c>
      <c r="B26" s="101">
        <v>20711</v>
      </c>
      <c r="C26" s="102" t="s">
        <v>45</v>
      </c>
      <c r="D26" s="103" t="s">
        <v>46</v>
      </c>
      <c r="E26" s="104">
        <v>2445.81</v>
      </c>
      <c r="F26" s="105">
        <v>1</v>
      </c>
      <c r="G26" s="104">
        <f t="shared" si="1"/>
        <v>2445.81</v>
      </c>
      <c r="H26" s="106">
        <v>0</v>
      </c>
      <c r="I26" s="107">
        <v>0</v>
      </c>
      <c r="J26" s="108">
        <v>0</v>
      </c>
      <c r="K26" s="109">
        <f t="shared" si="2"/>
        <v>0</v>
      </c>
      <c r="L26" s="110">
        <f t="shared" si="3"/>
        <v>0</v>
      </c>
      <c r="M26" s="107">
        <f t="shared" si="4"/>
        <v>0</v>
      </c>
    </row>
    <row r="27" spans="1:13" ht="45" outlineLevel="2" x14ac:dyDescent="0.2">
      <c r="A27" s="133" t="s">
        <v>63</v>
      </c>
      <c r="B27" s="101">
        <v>20712</v>
      </c>
      <c r="C27" s="102" t="s">
        <v>70</v>
      </c>
      <c r="D27" s="103" t="s">
        <v>23</v>
      </c>
      <c r="E27" s="104">
        <v>73.724500000000006</v>
      </c>
      <c r="F27" s="105">
        <v>20</v>
      </c>
      <c r="G27" s="104">
        <f t="shared" si="1"/>
        <v>1474.4900000000002</v>
      </c>
      <c r="H27" s="106">
        <v>0</v>
      </c>
      <c r="I27" s="107">
        <v>0</v>
      </c>
      <c r="J27" s="108">
        <v>0</v>
      </c>
      <c r="K27" s="109">
        <f t="shared" si="2"/>
        <v>0</v>
      </c>
      <c r="L27" s="110">
        <f t="shared" si="3"/>
        <v>0</v>
      </c>
      <c r="M27" s="107">
        <f t="shared" si="4"/>
        <v>0</v>
      </c>
    </row>
    <row r="28" spans="1:13" ht="60" outlineLevel="2" x14ac:dyDescent="0.2">
      <c r="A28" s="133" t="s">
        <v>64</v>
      </c>
      <c r="B28" s="101">
        <v>20713</v>
      </c>
      <c r="C28" s="102" t="s">
        <v>71</v>
      </c>
      <c r="D28" s="103" t="s">
        <v>23</v>
      </c>
      <c r="E28" s="104">
        <v>576.41399999999999</v>
      </c>
      <c r="F28" s="105">
        <v>20</v>
      </c>
      <c r="G28" s="104">
        <f t="shared" si="1"/>
        <v>11528.279999999999</v>
      </c>
      <c r="H28" s="106">
        <v>0</v>
      </c>
      <c r="I28" s="107">
        <v>0</v>
      </c>
      <c r="J28" s="108">
        <v>0</v>
      </c>
      <c r="K28" s="109">
        <f t="shared" si="2"/>
        <v>0</v>
      </c>
      <c r="L28" s="110">
        <f t="shared" si="3"/>
        <v>0</v>
      </c>
      <c r="M28" s="107">
        <f t="shared" si="4"/>
        <v>0</v>
      </c>
    </row>
    <row r="29" spans="1:13" ht="45" outlineLevel="2" x14ac:dyDescent="0.2">
      <c r="A29" s="134" t="s">
        <v>65</v>
      </c>
      <c r="B29" s="91">
        <v>20714</v>
      </c>
      <c r="C29" s="111" t="s">
        <v>72</v>
      </c>
      <c r="D29" s="93" t="s">
        <v>23</v>
      </c>
      <c r="E29" s="94">
        <v>559.10749999999996</v>
      </c>
      <c r="F29" s="95">
        <v>20</v>
      </c>
      <c r="G29" s="94">
        <f t="shared" si="1"/>
        <v>11182.15</v>
      </c>
      <c r="H29" s="96">
        <v>0</v>
      </c>
      <c r="I29" s="97">
        <v>0</v>
      </c>
      <c r="J29" s="98">
        <v>0</v>
      </c>
      <c r="K29" s="99">
        <f t="shared" si="2"/>
        <v>0</v>
      </c>
      <c r="L29" s="100">
        <f t="shared" si="3"/>
        <v>0</v>
      </c>
      <c r="M29" s="97">
        <f t="shared" si="4"/>
        <v>0</v>
      </c>
    </row>
    <row r="30" spans="1:13" ht="15" outlineLevel="2" x14ac:dyDescent="0.2">
      <c r="A30" s="135" t="s">
        <v>66</v>
      </c>
      <c r="B30" s="80">
        <v>20344</v>
      </c>
      <c r="C30" s="81" t="s">
        <v>49</v>
      </c>
      <c r="D30" s="82" t="s">
        <v>46</v>
      </c>
      <c r="E30" s="83">
        <v>2264.7750000000001</v>
      </c>
      <c r="F30" s="84">
        <v>4</v>
      </c>
      <c r="G30" s="83">
        <f t="shared" si="1"/>
        <v>9059.1</v>
      </c>
      <c r="H30" s="85">
        <v>1.5</v>
      </c>
      <c r="I30" s="86">
        <v>3397.16</v>
      </c>
      <c r="J30" s="87">
        <f>'12 - MEMÓRIA'!R92</f>
        <v>0</v>
      </c>
      <c r="K30" s="88">
        <f t="shared" si="2"/>
        <v>0</v>
      </c>
      <c r="L30" s="89">
        <f t="shared" si="3"/>
        <v>1.5</v>
      </c>
      <c r="M30" s="86">
        <f t="shared" si="4"/>
        <v>3397.16</v>
      </c>
    </row>
    <row r="31" spans="1:13" ht="15.6" customHeight="1" outlineLevel="1" x14ac:dyDescent="0.2">
      <c r="A31" s="131" t="s">
        <v>210</v>
      </c>
      <c r="B31" s="667" t="s">
        <v>176</v>
      </c>
      <c r="C31" s="667"/>
      <c r="D31" s="119"/>
      <c r="E31" s="120"/>
      <c r="F31" s="121"/>
      <c r="G31" s="120">
        <f>SUM(G32:G36)</f>
        <v>92172.85</v>
      </c>
      <c r="H31" s="122"/>
      <c r="I31" s="120">
        <f>SUBTOTAL(9,I32:I36)</f>
        <v>9195.4</v>
      </c>
      <c r="J31" s="123"/>
      <c r="K31" s="120">
        <f>SUBTOTAL(9,K32:K36)</f>
        <v>8505.4399999999987</v>
      </c>
      <c r="L31" s="122"/>
      <c r="M31" s="124">
        <f>SUBTOTAL(9,M32:M36)</f>
        <v>17700.84</v>
      </c>
    </row>
    <row r="32" spans="1:13" ht="15" outlineLevel="2" x14ac:dyDescent="0.2">
      <c r="A32" s="132" t="s">
        <v>5</v>
      </c>
      <c r="B32" s="58">
        <v>5213850</v>
      </c>
      <c r="C32" s="59" t="s">
        <v>73</v>
      </c>
      <c r="D32" s="60" t="s">
        <v>30</v>
      </c>
      <c r="E32" s="61">
        <v>29.266818181818181</v>
      </c>
      <c r="F32" s="68">
        <v>1760</v>
      </c>
      <c r="G32" s="61">
        <f>F32*E32</f>
        <v>51509.599999999999</v>
      </c>
      <c r="H32" s="63">
        <v>240</v>
      </c>
      <c r="I32" s="64">
        <v>7024.04</v>
      </c>
      <c r="J32" s="65">
        <f>'12 - MEMÓRIA'!R102</f>
        <v>240</v>
      </c>
      <c r="K32" s="66">
        <f t="shared" ref="K32:K36" si="5">M32-I32</f>
        <v>7024.03</v>
      </c>
      <c r="L32" s="67">
        <f>J32+H32</f>
        <v>480</v>
      </c>
      <c r="M32" s="64">
        <f>ROUND(L32*E32,2)</f>
        <v>14048.07</v>
      </c>
    </row>
    <row r="33" spans="1:13" ht="30" outlineLevel="2" x14ac:dyDescent="0.2">
      <c r="A33" s="133" t="s">
        <v>13</v>
      </c>
      <c r="B33" s="101">
        <v>5213835</v>
      </c>
      <c r="C33" s="102" t="s">
        <v>74</v>
      </c>
      <c r="D33" s="103" t="s">
        <v>75</v>
      </c>
      <c r="E33" s="104">
        <v>0.99991692789968656</v>
      </c>
      <c r="F33" s="105">
        <v>6380</v>
      </c>
      <c r="G33" s="104">
        <f>F33*E33</f>
        <v>6379.47</v>
      </c>
      <c r="H33" s="106">
        <v>1710</v>
      </c>
      <c r="I33" s="107">
        <v>1709.86</v>
      </c>
      <c r="J33" s="108">
        <f>'12 - MEMÓRIA'!R111</f>
        <v>1020</v>
      </c>
      <c r="K33" s="109">
        <f t="shared" si="5"/>
        <v>1019.9100000000001</v>
      </c>
      <c r="L33" s="110">
        <f>J33+H33</f>
        <v>2730</v>
      </c>
      <c r="M33" s="107">
        <f>ROUND(L33*E33,2)</f>
        <v>2729.77</v>
      </c>
    </row>
    <row r="34" spans="1:13" ht="45" outlineLevel="2" x14ac:dyDescent="0.2">
      <c r="A34" s="133" t="s">
        <v>14</v>
      </c>
      <c r="B34" s="101">
        <v>5212556</v>
      </c>
      <c r="C34" s="102" t="s">
        <v>76</v>
      </c>
      <c r="D34" s="103" t="s">
        <v>75</v>
      </c>
      <c r="E34" s="104">
        <v>2.5638888888888891</v>
      </c>
      <c r="F34" s="105">
        <v>900</v>
      </c>
      <c r="G34" s="104">
        <f>F34*E34</f>
        <v>2307.5</v>
      </c>
      <c r="H34" s="106">
        <v>180</v>
      </c>
      <c r="I34" s="107">
        <v>461.5</v>
      </c>
      <c r="J34" s="108">
        <f>'12 - MEMÓRIA'!R120</f>
        <v>180</v>
      </c>
      <c r="K34" s="109">
        <f t="shared" si="5"/>
        <v>461.5</v>
      </c>
      <c r="L34" s="110">
        <f>J34+H34</f>
        <v>360</v>
      </c>
      <c r="M34" s="107">
        <f>ROUND(L34*E34,2)</f>
        <v>923</v>
      </c>
    </row>
    <row r="35" spans="1:13" ht="15" outlineLevel="2" x14ac:dyDescent="0.2">
      <c r="A35" s="134" t="s">
        <v>15</v>
      </c>
      <c r="B35" s="91">
        <v>41202</v>
      </c>
      <c r="C35" s="111" t="s">
        <v>77</v>
      </c>
      <c r="D35" s="93" t="s">
        <v>7</v>
      </c>
      <c r="E35" s="94">
        <v>54.957000000000001</v>
      </c>
      <c r="F35" s="95">
        <v>500</v>
      </c>
      <c r="G35" s="94">
        <f>F35*E35</f>
        <v>27478.5</v>
      </c>
      <c r="H35" s="96">
        <v>0</v>
      </c>
      <c r="I35" s="97">
        <v>0</v>
      </c>
      <c r="J35" s="98">
        <v>0</v>
      </c>
      <c r="K35" s="99">
        <f t="shared" si="5"/>
        <v>0</v>
      </c>
      <c r="L35" s="100">
        <f>J35+H35</f>
        <v>0</v>
      </c>
      <c r="M35" s="97">
        <f>ROUND(L35*E35,2)</f>
        <v>0</v>
      </c>
    </row>
    <row r="36" spans="1:13" ht="15" outlineLevel="2" x14ac:dyDescent="0.2">
      <c r="A36" s="135" t="s">
        <v>17</v>
      </c>
      <c r="B36" s="80">
        <v>5213387</v>
      </c>
      <c r="C36" s="81" t="s">
        <v>78</v>
      </c>
      <c r="D36" s="82" t="s">
        <v>22</v>
      </c>
      <c r="E36" s="83">
        <v>1124.4449999999999</v>
      </c>
      <c r="F36" s="84">
        <v>4</v>
      </c>
      <c r="G36" s="83">
        <f>F36*E36</f>
        <v>4497.78</v>
      </c>
      <c r="H36" s="85">
        <v>0</v>
      </c>
      <c r="I36" s="86">
        <v>0</v>
      </c>
      <c r="J36" s="87">
        <v>0</v>
      </c>
      <c r="K36" s="88">
        <f t="shared" si="5"/>
        <v>0</v>
      </c>
      <c r="L36" s="89">
        <f>J36+H36</f>
        <v>0</v>
      </c>
      <c r="M36" s="86">
        <f>ROUND(L36*E36,2)</f>
        <v>0</v>
      </c>
    </row>
    <row r="37" spans="1:13" ht="15.6" customHeight="1" outlineLevel="1" x14ac:dyDescent="0.2">
      <c r="A37" s="131" t="s">
        <v>211</v>
      </c>
      <c r="B37" s="667" t="s">
        <v>177</v>
      </c>
      <c r="C37" s="667"/>
      <c r="D37" s="119"/>
      <c r="E37" s="120"/>
      <c r="F37" s="121"/>
      <c r="G37" s="120">
        <f>SUM(G38:G42)</f>
        <v>814731.1</v>
      </c>
      <c r="H37" s="122"/>
      <c r="I37" s="120">
        <f>SUBTOTAL(9,I38:I42)</f>
        <v>150282.58000000002</v>
      </c>
      <c r="J37" s="123"/>
      <c r="K37" s="120">
        <f>SUBTOTAL(9,K38:K42)</f>
        <v>409778.25</v>
      </c>
      <c r="L37" s="122"/>
      <c r="M37" s="124">
        <f>SUBTOTAL(9,M38:M42)</f>
        <v>560060.82999999996</v>
      </c>
    </row>
    <row r="38" spans="1:13" ht="15" outlineLevel="2" x14ac:dyDescent="0.2">
      <c r="A38" s="132" t="s">
        <v>9</v>
      </c>
      <c r="B38" s="58">
        <v>5915321</v>
      </c>
      <c r="C38" s="59" t="s">
        <v>79</v>
      </c>
      <c r="D38" s="60" t="s">
        <v>19</v>
      </c>
      <c r="E38" s="61">
        <v>0.89736193030918976</v>
      </c>
      <c r="F38" s="62">
        <v>97600.530000000013</v>
      </c>
      <c r="G38" s="61">
        <f>F38*E38</f>
        <v>87583</v>
      </c>
      <c r="H38" s="63">
        <v>46703.01</v>
      </c>
      <c r="I38" s="64">
        <v>41909.5</v>
      </c>
      <c r="J38" s="65">
        <f>'12 - MEMÓRIA'!R132</f>
        <v>46899.651900866978</v>
      </c>
      <c r="K38" s="66">
        <f t="shared" ref="K38:K42" si="6">M38-I38</f>
        <v>42085.97</v>
      </c>
      <c r="L38" s="67">
        <f>J38+H38</f>
        <v>93602.66190086698</v>
      </c>
      <c r="M38" s="64">
        <f>ROUND(L38*E38,2)</f>
        <v>83995.47</v>
      </c>
    </row>
    <row r="39" spans="1:13" ht="15" outlineLevel="2" x14ac:dyDescent="0.2">
      <c r="A39" s="133" t="s">
        <v>16</v>
      </c>
      <c r="B39" s="101">
        <v>40230</v>
      </c>
      <c r="C39" s="102" t="s">
        <v>80</v>
      </c>
      <c r="D39" s="103" t="s">
        <v>20</v>
      </c>
      <c r="E39" s="104">
        <v>5.6918374455732952</v>
      </c>
      <c r="F39" s="105">
        <v>3445</v>
      </c>
      <c r="G39" s="104">
        <f>F39*E39</f>
        <v>19608.38</v>
      </c>
      <c r="H39" s="106">
        <v>2200</v>
      </c>
      <c r="I39" s="107">
        <v>12522.04</v>
      </c>
      <c r="J39" s="108">
        <f>'12 - MEMÓRIA'!R141</f>
        <v>600</v>
      </c>
      <c r="K39" s="109">
        <f t="shared" si="6"/>
        <v>3415.0999999999985</v>
      </c>
      <c r="L39" s="110">
        <f>J39+H39</f>
        <v>2800</v>
      </c>
      <c r="M39" s="107">
        <f>ROUND(L39*E39,2)</f>
        <v>15937.14</v>
      </c>
    </row>
    <row r="40" spans="1:13" ht="15" outlineLevel="2" x14ac:dyDescent="0.2">
      <c r="A40" s="134" t="s">
        <v>83</v>
      </c>
      <c r="B40" s="91">
        <v>4413942</v>
      </c>
      <c r="C40" s="111" t="s">
        <v>81</v>
      </c>
      <c r="D40" s="93" t="s">
        <v>20</v>
      </c>
      <c r="E40" s="94">
        <v>3.52535</v>
      </c>
      <c r="F40" s="95">
        <v>3400</v>
      </c>
      <c r="G40" s="94">
        <f>F40*E40</f>
        <v>11986.19</v>
      </c>
      <c r="H40" s="96">
        <v>300</v>
      </c>
      <c r="I40" s="97">
        <v>1057.6099999999999</v>
      </c>
      <c r="J40" s="98">
        <f>'12 - MEMÓRIA'!R151</f>
        <v>2500</v>
      </c>
      <c r="K40" s="99">
        <f t="shared" si="6"/>
        <v>8813.369999999999</v>
      </c>
      <c r="L40" s="100">
        <f>J40+H40</f>
        <v>2800</v>
      </c>
      <c r="M40" s="97">
        <f>ROUND(L40*E40,2)</f>
        <v>9870.98</v>
      </c>
    </row>
    <row r="41" spans="1:13" ht="30" outlineLevel="2" x14ac:dyDescent="0.2">
      <c r="A41" s="134" t="s">
        <v>84</v>
      </c>
      <c r="B41" s="91">
        <v>5914622</v>
      </c>
      <c r="C41" s="111" t="s">
        <v>82</v>
      </c>
      <c r="D41" s="93" t="s">
        <v>19</v>
      </c>
      <c r="E41" s="94">
        <v>2.9100164346629462</v>
      </c>
      <c r="F41" s="95">
        <v>95754.93</v>
      </c>
      <c r="G41" s="94">
        <f>F41*E41</f>
        <v>278648.42</v>
      </c>
      <c r="H41" s="96">
        <v>20364.744939</v>
      </c>
      <c r="I41" s="97">
        <v>59261.74</v>
      </c>
      <c r="J41" s="98">
        <f>'12 - MEMÓRIA'!R160</f>
        <v>20400.722803999986</v>
      </c>
      <c r="K41" s="99">
        <f t="shared" si="6"/>
        <v>59366.439999999995</v>
      </c>
      <c r="L41" s="100">
        <f>J41+H41</f>
        <v>40765.467742999987</v>
      </c>
      <c r="M41" s="97">
        <f>ROUND(L41*E41,2)</f>
        <v>118628.18</v>
      </c>
    </row>
    <row r="42" spans="1:13" ht="45" outlineLevel="2" x14ac:dyDescent="0.2">
      <c r="A42" s="135" t="s">
        <v>85</v>
      </c>
      <c r="B42" s="80">
        <v>30304</v>
      </c>
      <c r="C42" s="81" t="s">
        <v>24</v>
      </c>
      <c r="D42" s="82" t="s">
        <v>26</v>
      </c>
      <c r="E42" s="83">
        <v>118.43895170454545</v>
      </c>
      <c r="F42" s="84">
        <v>3520</v>
      </c>
      <c r="G42" s="83">
        <f>F42*E42</f>
        <v>416905.11</v>
      </c>
      <c r="H42" s="85">
        <v>300</v>
      </c>
      <c r="I42" s="86">
        <v>35531.69</v>
      </c>
      <c r="J42" s="87">
        <f>'12 - MEMÓRIA'!R170</f>
        <v>2500</v>
      </c>
      <c r="K42" s="88">
        <f t="shared" si="6"/>
        <v>296097.37</v>
      </c>
      <c r="L42" s="89">
        <f>J42+H42</f>
        <v>2800</v>
      </c>
      <c r="M42" s="86">
        <f>ROUND(L42*E42,2)</f>
        <v>331629.06</v>
      </c>
    </row>
    <row r="43" spans="1:13" ht="15.75" outlineLevel="1" x14ac:dyDescent="0.2">
      <c r="A43" s="131" t="s">
        <v>212</v>
      </c>
      <c r="B43" s="667" t="s">
        <v>225</v>
      </c>
      <c r="C43" s="667"/>
      <c r="D43" s="119"/>
      <c r="E43" s="120"/>
      <c r="F43" s="121"/>
      <c r="G43" s="120">
        <f>SUM(G44:G54)</f>
        <v>533993.75</v>
      </c>
      <c r="H43" s="122"/>
      <c r="I43" s="120">
        <f>SUBTOTAL(9,I44:I54)</f>
        <v>55064.960000000006</v>
      </c>
      <c r="J43" s="123"/>
      <c r="K43" s="120">
        <f>SUBTOTAL(9,K44:K54)</f>
        <v>160478.53</v>
      </c>
      <c r="L43" s="122"/>
      <c r="M43" s="124">
        <f>SUBTOTAL(9,M44:M54)</f>
        <v>215543.49</v>
      </c>
    </row>
    <row r="44" spans="1:13" ht="60" outlineLevel="2" x14ac:dyDescent="0.2">
      <c r="A44" s="132" t="s">
        <v>31</v>
      </c>
      <c r="B44" s="58" t="s">
        <v>169</v>
      </c>
      <c r="C44" s="59" t="s">
        <v>86</v>
      </c>
      <c r="D44" s="60" t="s">
        <v>7</v>
      </c>
      <c r="E44" s="61">
        <v>457.71442499999995</v>
      </c>
      <c r="F44" s="62">
        <v>800</v>
      </c>
      <c r="G44" s="61">
        <f t="shared" ref="G44:G54" si="7">F44*E44</f>
        <v>366171.54</v>
      </c>
      <c r="H44" s="63">
        <v>80</v>
      </c>
      <c r="I44" s="64">
        <v>36617.15</v>
      </c>
      <c r="J44" s="65">
        <f>'12 - MEMÓRIA'!R180</f>
        <v>270</v>
      </c>
      <c r="K44" s="66">
        <f t="shared" ref="K44:K54" si="8">M44-I44</f>
        <v>123582.9</v>
      </c>
      <c r="L44" s="67">
        <f t="shared" ref="L44:L54" si="9">J44+H44</f>
        <v>350</v>
      </c>
      <c r="M44" s="64">
        <f t="shared" ref="M44:M54" si="10">ROUND(L44*E44,2)</f>
        <v>160200.04999999999</v>
      </c>
    </row>
    <row r="45" spans="1:13" ht="15" outlineLevel="2" x14ac:dyDescent="0.2">
      <c r="A45" s="133" t="s">
        <v>33</v>
      </c>
      <c r="B45" s="101">
        <v>5501706</v>
      </c>
      <c r="C45" s="112" t="s">
        <v>87</v>
      </c>
      <c r="D45" s="103" t="s">
        <v>20</v>
      </c>
      <c r="E45" s="104">
        <v>9.371027777777778</v>
      </c>
      <c r="F45" s="105">
        <v>360</v>
      </c>
      <c r="G45" s="104">
        <f t="shared" si="7"/>
        <v>3373.57</v>
      </c>
      <c r="H45" s="106">
        <v>0</v>
      </c>
      <c r="I45" s="107">
        <v>0</v>
      </c>
      <c r="J45" s="108">
        <v>0</v>
      </c>
      <c r="K45" s="109">
        <f t="shared" si="8"/>
        <v>0</v>
      </c>
      <c r="L45" s="110">
        <f t="shared" si="9"/>
        <v>0</v>
      </c>
      <c r="M45" s="107">
        <f t="shared" si="10"/>
        <v>0</v>
      </c>
    </row>
    <row r="46" spans="1:13" ht="30" outlineLevel="2" x14ac:dyDescent="0.2">
      <c r="A46" s="133" t="s">
        <v>36</v>
      </c>
      <c r="B46" s="101" t="s">
        <v>170</v>
      </c>
      <c r="C46" s="102" t="s">
        <v>88</v>
      </c>
      <c r="D46" s="103" t="s">
        <v>20</v>
      </c>
      <c r="E46" s="104">
        <v>61.492713333333334</v>
      </c>
      <c r="F46" s="105">
        <v>1500</v>
      </c>
      <c r="G46" s="104">
        <f t="shared" si="7"/>
        <v>92239.07</v>
      </c>
      <c r="H46" s="106">
        <v>300</v>
      </c>
      <c r="I46" s="107">
        <v>18447.810000000001</v>
      </c>
      <c r="J46" s="108">
        <f>'12 - MEMÓRIA'!R189</f>
        <v>600</v>
      </c>
      <c r="K46" s="109">
        <f t="shared" si="8"/>
        <v>36895.630000000005</v>
      </c>
      <c r="L46" s="110">
        <f t="shared" si="9"/>
        <v>900</v>
      </c>
      <c r="M46" s="107">
        <f t="shared" si="10"/>
        <v>55343.44</v>
      </c>
    </row>
    <row r="47" spans="1:13" ht="30" outlineLevel="2" x14ac:dyDescent="0.2">
      <c r="A47" s="133" t="s">
        <v>38</v>
      </c>
      <c r="B47" s="101">
        <v>2003866</v>
      </c>
      <c r="C47" s="102" t="s">
        <v>89</v>
      </c>
      <c r="D47" s="103" t="s">
        <v>90</v>
      </c>
      <c r="E47" s="104">
        <v>10.012</v>
      </c>
      <c r="F47" s="105">
        <v>300</v>
      </c>
      <c r="G47" s="104">
        <f t="shared" si="7"/>
        <v>3003.6000000000004</v>
      </c>
      <c r="H47" s="106">
        <v>0</v>
      </c>
      <c r="I47" s="107">
        <v>0</v>
      </c>
      <c r="J47" s="108">
        <v>0</v>
      </c>
      <c r="K47" s="109">
        <f t="shared" si="8"/>
        <v>0</v>
      </c>
      <c r="L47" s="110">
        <f t="shared" si="9"/>
        <v>0</v>
      </c>
      <c r="M47" s="107">
        <f t="shared" si="10"/>
        <v>0</v>
      </c>
    </row>
    <row r="48" spans="1:13" ht="30" outlineLevel="2" x14ac:dyDescent="0.2">
      <c r="A48" s="133" t="s">
        <v>39</v>
      </c>
      <c r="B48" s="101">
        <v>40810</v>
      </c>
      <c r="C48" s="102" t="s">
        <v>91</v>
      </c>
      <c r="D48" s="103" t="s">
        <v>26</v>
      </c>
      <c r="E48" s="104">
        <v>10506.905000000001</v>
      </c>
      <c r="F48" s="105">
        <v>2</v>
      </c>
      <c r="G48" s="104">
        <f t="shared" si="7"/>
        <v>21013.81</v>
      </c>
      <c r="H48" s="106">
        <v>0</v>
      </c>
      <c r="I48" s="107">
        <v>0</v>
      </c>
      <c r="J48" s="108">
        <v>0</v>
      </c>
      <c r="K48" s="109">
        <f t="shared" si="8"/>
        <v>0</v>
      </c>
      <c r="L48" s="110">
        <f t="shared" si="9"/>
        <v>0</v>
      </c>
      <c r="M48" s="107">
        <f t="shared" si="10"/>
        <v>0</v>
      </c>
    </row>
    <row r="49" spans="1:13" ht="75" outlineLevel="2" x14ac:dyDescent="0.2">
      <c r="A49" s="133" t="s">
        <v>41</v>
      </c>
      <c r="B49" s="101">
        <v>93379</v>
      </c>
      <c r="C49" s="102" t="s">
        <v>92</v>
      </c>
      <c r="D49" s="103" t="s">
        <v>3</v>
      </c>
      <c r="E49" s="104">
        <v>28.472000000000001</v>
      </c>
      <c r="F49" s="105">
        <v>360</v>
      </c>
      <c r="G49" s="104">
        <f t="shared" si="7"/>
        <v>10249.92</v>
      </c>
      <c r="H49" s="106">
        <v>0</v>
      </c>
      <c r="I49" s="107">
        <v>0</v>
      </c>
      <c r="J49" s="108">
        <v>0</v>
      </c>
      <c r="K49" s="109">
        <f t="shared" si="8"/>
        <v>0</v>
      </c>
      <c r="L49" s="110">
        <f t="shared" si="9"/>
        <v>0</v>
      </c>
      <c r="M49" s="107">
        <f t="shared" si="10"/>
        <v>0</v>
      </c>
    </row>
    <row r="50" spans="1:13" ht="45" outlineLevel="2" x14ac:dyDescent="0.2">
      <c r="A50" s="133" t="s">
        <v>42</v>
      </c>
      <c r="B50" s="101">
        <v>4011320</v>
      </c>
      <c r="C50" s="102" t="s">
        <v>93</v>
      </c>
      <c r="D50" s="103" t="s">
        <v>20</v>
      </c>
      <c r="E50" s="104">
        <v>113.97783333333334</v>
      </c>
      <c r="F50" s="105">
        <v>60</v>
      </c>
      <c r="G50" s="104">
        <f t="shared" si="7"/>
        <v>6838.67</v>
      </c>
      <c r="H50" s="106">
        <v>0</v>
      </c>
      <c r="I50" s="107">
        <v>0</v>
      </c>
      <c r="J50" s="108">
        <v>0</v>
      </c>
      <c r="K50" s="109">
        <f t="shared" si="8"/>
        <v>0</v>
      </c>
      <c r="L50" s="110">
        <f t="shared" si="9"/>
        <v>0</v>
      </c>
      <c r="M50" s="107">
        <f t="shared" si="10"/>
        <v>0</v>
      </c>
    </row>
    <row r="51" spans="1:13" ht="30" outlineLevel="2" x14ac:dyDescent="0.2">
      <c r="A51" s="133" t="s">
        <v>43</v>
      </c>
      <c r="B51" s="101" t="s">
        <v>171</v>
      </c>
      <c r="C51" s="102" t="s">
        <v>94</v>
      </c>
      <c r="D51" s="103" t="s">
        <v>46</v>
      </c>
      <c r="E51" s="104">
        <v>9710.52</v>
      </c>
      <c r="F51" s="105">
        <v>1</v>
      </c>
      <c r="G51" s="104">
        <f t="shared" si="7"/>
        <v>9710.52</v>
      </c>
      <c r="H51" s="106">
        <v>0</v>
      </c>
      <c r="I51" s="107">
        <v>0</v>
      </c>
      <c r="J51" s="108">
        <v>0</v>
      </c>
      <c r="K51" s="109">
        <f t="shared" si="8"/>
        <v>0</v>
      </c>
      <c r="L51" s="110">
        <f t="shared" si="9"/>
        <v>0</v>
      </c>
      <c r="M51" s="107">
        <f t="shared" si="10"/>
        <v>0</v>
      </c>
    </row>
    <row r="52" spans="1:13" ht="15" outlineLevel="2" x14ac:dyDescent="0.2">
      <c r="A52" s="133" t="s">
        <v>44</v>
      </c>
      <c r="B52" s="101">
        <v>2003864</v>
      </c>
      <c r="C52" s="102" t="s">
        <v>95</v>
      </c>
      <c r="D52" s="103" t="s">
        <v>30</v>
      </c>
      <c r="E52" s="104">
        <v>17.94724431818182</v>
      </c>
      <c r="F52" s="105">
        <v>704</v>
      </c>
      <c r="G52" s="104">
        <f t="shared" si="7"/>
        <v>12634.86</v>
      </c>
      <c r="H52" s="106">
        <v>0</v>
      </c>
      <c r="I52" s="107">
        <v>0</v>
      </c>
      <c r="J52" s="108">
        <v>0</v>
      </c>
      <c r="K52" s="109">
        <f t="shared" si="8"/>
        <v>0</v>
      </c>
      <c r="L52" s="110">
        <f t="shared" si="9"/>
        <v>0</v>
      </c>
      <c r="M52" s="107">
        <f t="shared" si="10"/>
        <v>0</v>
      </c>
    </row>
    <row r="53" spans="1:13" ht="15" outlineLevel="2" x14ac:dyDescent="0.2">
      <c r="A53" s="134" t="s">
        <v>47</v>
      </c>
      <c r="B53" s="91">
        <v>7050100050</v>
      </c>
      <c r="C53" s="111" t="s">
        <v>96</v>
      </c>
      <c r="D53" s="93" t="s">
        <v>3</v>
      </c>
      <c r="E53" s="94">
        <v>372.96933333333334</v>
      </c>
      <c r="F53" s="95">
        <v>15</v>
      </c>
      <c r="G53" s="94">
        <f t="shared" si="7"/>
        <v>5594.54</v>
      </c>
      <c r="H53" s="96">
        <v>0</v>
      </c>
      <c r="I53" s="97">
        <v>0</v>
      </c>
      <c r="J53" s="98">
        <v>0</v>
      </c>
      <c r="K53" s="99">
        <f t="shared" si="8"/>
        <v>0</v>
      </c>
      <c r="L53" s="100">
        <f t="shared" si="9"/>
        <v>0</v>
      </c>
      <c r="M53" s="97">
        <f t="shared" si="10"/>
        <v>0</v>
      </c>
    </row>
    <row r="54" spans="1:13" ht="15" outlineLevel="2" x14ac:dyDescent="0.2">
      <c r="A54" s="135" t="s">
        <v>48</v>
      </c>
      <c r="B54" s="80">
        <v>407820</v>
      </c>
      <c r="C54" s="81" t="s">
        <v>97</v>
      </c>
      <c r="D54" s="82" t="s">
        <v>28</v>
      </c>
      <c r="E54" s="83">
        <v>18.165192926045012</v>
      </c>
      <c r="F54" s="84">
        <v>174.16000000000003</v>
      </c>
      <c r="G54" s="83">
        <f t="shared" si="7"/>
        <v>3163.6499999999996</v>
      </c>
      <c r="H54" s="85">
        <v>0</v>
      </c>
      <c r="I54" s="86">
        <v>0</v>
      </c>
      <c r="J54" s="87">
        <v>0</v>
      </c>
      <c r="K54" s="88">
        <f t="shared" si="8"/>
        <v>0</v>
      </c>
      <c r="L54" s="89">
        <f t="shared" si="9"/>
        <v>0</v>
      </c>
      <c r="M54" s="86">
        <f t="shared" si="10"/>
        <v>0</v>
      </c>
    </row>
    <row r="55" spans="1:13" ht="15.75" outlineLevel="1" x14ac:dyDescent="0.2">
      <c r="A55" s="131" t="s">
        <v>213</v>
      </c>
      <c r="B55" s="667" t="s">
        <v>178</v>
      </c>
      <c r="C55" s="667"/>
      <c r="D55" s="119"/>
      <c r="E55" s="120"/>
      <c r="F55" s="121"/>
      <c r="G55" s="120">
        <f>G56+G59</f>
        <v>109926.85</v>
      </c>
      <c r="H55" s="122"/>
      <c r="I55" s="120">
        <f>I56+I59</f>
        <v>0</v>
      </c>
      <c r="J55" s="123"/>
      <c r="K55" s="120">
        <f>K56+K59</f>
        <v>28279.94</v>
      </c>
      <c r="L55" s="122"/>
      <c r="M55" s="124">
        <f>M56+M59</f>
        <v>28279.94</v>
      </c>
    </row>
    <row r="56" spans="1:13" ht="15.75" outlineLevel="1" x14ac:dyDescent="0.2">
      <c r="A56" s="137" t="s">
        <v>51</v>
      </c>
      <c r="B56" s="668" t="s">
        <v>179</v>
      </c>
      <c r="C56" s="668"/>
      <c r="D56" s="114"/>
      <c r="E56" s="115"/>
      <c r="F56" s="116"/>
      <c r="G56" s="115">
        <f>SUM(G57:G58)</f>
        <v>75891.58</v>
      </c>
      <c r="H56" s="117"/>
      <c r="I56" s="115">
        <f>SUBTOTAL(9,I57:I58)</f>
        <v>0</v>
      </c>
      <c r="J56" s="118"/>
      <c r="K56" s="115">
        <f>SUBTOTAL(9,K57:K58)</f>
        <v>28279.94</v>
      </c>
      <c r="L56" s="117"/>
      <c r="M56" s="113">
        <f>SUBTOTAL(9,M57:M58)</f>
        <v>28279.94</v>
      </c>
    </row>
    <row r="57" spans="1:13" ht="15" outlineLevel="2" x14ac:dyDescent="0.2">
      <c r="A57" s="132" t="s">
        <v>99</v>
      </c>
      <c r="B57" s="58">
        <v>40911</v>
      </c>
      <c r="C57" s="59" t="s">
        <v>110</v>
      </c>
      <c r="D57" s="60" t="s">
        <v>4</v>
      </c>
      <c r="E57" s="61">
        <v>81.416354166666665</v>
      </c>
      <c r="F57" s="62">
        <v>480</v>
      </c>
      <c r="G57" s="61">
        <f>F57*E57</f>
        <v>39079.85</v>
      </c>
      <c r="H57" s="63"/>
      <c r="I57" s="64">
        <f>TRUNC(H57*E57,2)</f>
        <v>0</v>
      </c>
      <c r="J57" s="65">
        <f>'12 - MEMÓRIA'!R204</f>
        <v>235.68</v>
      </c>
      <c r="K57" s="66">
        <f t="shared" ref="K57:K58" si="11">M57-I57</f>
        <v>19188.21</v>
      </c>
      <c r="L57" s="67">
        <f>J57+H57</f>
        <v>235.68</v>
      </c>
      <c r="M57" s="64">
        <f>ROUND(L57*E57,2)</f>
        <v>19188.21</v>
      </c>
    </row>
    <row r="58" spans="1:13" ht="30" outlineLevel="2" x14ac:dyDescent="0.2">
      <c r="A58" s="136" t="s">
        <v>98</v>
      </c>
      <c r="B58" s="69">
        <v>40912</v>
      </c>
      <c r="C58" s="79" t="s">
        <v>29</v>
      </c>
      <c r="D58" s="71" t="s">
        <v>4</v>
      </c>
      <c r="E58" s="72">
        <v>191.72776041666668</v>
      </c>
      <c r="F58" s="73">
        <v>192</v>
      </c>
      <c r="G58" s="72">
        <f>F58*E58</f>
        <v>36811.730000000003</v>
      </c>
      <c r="H58" s="74"/>
      <c r="I58" s="75">
        <f>TRUNC(H58*E58,2)</f>
        <v>0</v>
      </c>
      <c r="J58" s="76">
        <f>'12 - MEMÓRIA'!R215</f>
        <v>47.42</v>
      </c>
      <c r="K58" s="77">
        <f t="shared" si="11"/>
        <v>9091.73</v>
      </c>
      <c r="L58" s="78">
        <f>J58+H58</f>
        <v>47.42</v>
      </c>
      <c r="M58" s="75">
        <f>ROUND(L58*E58,2)</f>
        <v>9091.73</v>
      </c>
    </row>
    <row r="59" spans="1:13" ht="15.75" outlineLevel="1" x14ac:dyDescent="0.2">
      <c r="A59" s="137" t="s">
        <v>50</v>
      </c>
      <c r="B59" s="668" t="s">
        <v>180</v>
      </c>
      <c r="C59" s="668"/>
      <c r="D59" s="114"/>
      <c r="E59" s="115"/>
      <c r="F59" s="116"/>
      <c r="G59" s="115">
        <f>SUM(G60:G69)</f>
        <v>34035.269999999997</v>
      </c>
      <c r="H59" s="117"/>
      <c r="I59" s="115">
        <f>SUBTOTAL(9,I60:I69)</f>
        <v>0</v>
      </c>
      <c r="J59" s="118"/>
      <c r="K59" s="115">
        <f>SUBTOTAL(9,K60:K69)</f>
        <v>0</v>
      </c>
      <c r="L59" s="117"/>
      <c r="M59" s="113">
        <f>SUBTOTAL(9,M60:M69)</f>
        <v>0</v>
      </c>
    </row>
    <row r="60" spans="1:13" ht="30" outlineLevel="2" x14ac:dyDescent="0.2">
      <c r="A60" s="132" t="s">
        <v>100</v>
      </c>
      <c r="B60" s="58">
        <v>210301</v>
      </c>
      <c r="C60" s="59" t="s">
        <v>111</v>
      </c>
      <c r="D60" s="60" t="s">
        <v>7</v>
      </c>
      <c r="E60" s="61">
        <v>408.8890909090909</v>
      </c>
      <c r="F60" s="62">
        <v>11</v>
      </c>
      <c r="G60" s="61">
        <f t="shared" ref="G60:G69" si="12">F60*E60</f>
        <v>4497.78</v>
      </c>
      <c r="H60" s="63"/>
      <c r="I60" s="64">
        <f t="shared" ref="I60:I69" si="13">TRUNC(H60*E60,2)</f>
        <v>0</v>
      </c>
      <c r="J60" s="65">
        <v>0</v>
      </c>
      <c r="K60" s="66">
        <f t="shared" ref="K60:K69" si="14">M60-I60</f>
        <v>0</v>
      </c>
      <c r="L60" s="67">
        <f t="shared" ref="L60:L69" si="15">J60+H60</f>
        <v>0</v>
      </c>
      <c r="M60" s="64">
        <f t="shared" ref="M60:M69" si="16">ROUND(L60*E60,2)</f>
        <v>0</v>
      </c>
    </row>
    <row r="61" spans="1:13" ht="45" outlineLevel="2" x14ac:dyDescent="0.2">
      <c r="A61" s="133" t="s">
        <v>101</v>
      </c>
      <c r="B61" s="101">
        <v>200563</v>
      </c>
      <c r="C61" s="102" t="s">
        <v>112</v>
      </c>
      <c r="D61" s="103" t="s">
        <v>23</v>
      </c>
      <c r="E61" s="104">
        <v>224.53333333333333</v>
      </c>
      <c r="F61" s="105">
        <v>6</v>
      </c>
      <c r="G61" s="104">
        <f t="shared" si="12"/>
        <v>1347.2</v>
      </c>
      <c r="H61" s="106"/>
      <c r="I61" s="107">
        <f t="shared" si="13"/>
        <v>0</v>
      </c>
      <c r="J61" s="108">
        <v>0</v>
      </c>
      <c r="K61" s="109">
        <f t="shared" si="14"/>
        <v>0</v>
      </c>
      <c r="L61" s="110">
        <f t="shared" si="15"/>
        <v>0</v>
      </c>
      <c r="M61" s="107">
        <f t="shared" si="16"/>
        <v>0</v>
      </c>
    </row>
    <row r="62" spans="1:13" ht="60" outlineLevel="2" x14ac:dyDescent="0.2">
      <c r="A62" s="133" t="s">
        <v>102</v>
      </c>
      <c r="B62" s="101">
        <v>103307</v>
      </c>
      <c r="C62" s="102" t="s">
        <v>113</v>
      </c>
      <c r="D62" s="103" t="s">
        <v>27</v>
      </c>
      <c r="E62" s="104">
        <v>1748.37</v>
      </c>
      <c r="F62" s="105">
        <v>1</v>
      </c>
      <c r="G62" s="104">
        <f t="shared" si="12"/>
        <v>1748.37</v>
      </c>
      <c r="H62" s="106"/>
      <c r="I62" s="107">
        <f t="shared" si="13"/>
        <v>0</v>
      </c>
      <c r="J62" s="108">
        <v>0</v>
      </c>
      <c r="K62" s="109">
        <f t="shared" si="14"/>
        <v>0</v>
      </c>
      <c r="L62" s="110">
        <f t="shared" si="15"/>
        <v>0</v>
      </c>
      <c r="M62" s="107">
        <f t="shared" si="16"/>
        <v>0</v>
      </c>
    </row>
    <row r="63" spans="1:13" ht="30" outlineLevel="2" x14ac:dyDescent="0.2">
      <c r="A63" s="133" t="s">
        <v>103</v>
      </c>
      <c r="B63" s="101" t="s">
        <v>172</v>
      </c>
      <c r="C63" s="102" t="s">
        <v>114</v>
      </c>
      <c r="D63" s="103" t="s">
        <v>115</v>
      </c>
      <c r="E63" s="104">
        <v>14872.44</v>
      </c>
      <c r="F63" s="105">
        <v>1</v>
      </c>
      <c r="G63" s="104">
        <f t="shared" si="12"/>
        <v>14872.44</v>
      </c>
      <c r="H63" s="106"/>
      <c r="I63" s="107">
        <f t="shared" si="13"/>
        <v>0</v>
      </c>
      <c r="J63" s="108">
        <v>0</v>
      </c>
      <c r="K63" s="109">
        <f t="shared" si="14"/>
        <v>0</v>
      </c>
      <c r="L63" s="110">
        <f t="shared" si="15"/>
        <v>0</v>
      </c>
      <c r="M63" s="107">
        <f t="shared" si="16"/>
        <v>0</v>
      </c>
    </row>
    <row r="64" spans="1:13" ht="30" outlineLevel="2" x14ac:dyDescent="0.2">
      <c r="A64" s="133" t="s">
        <v>104</v>
      </c>
      <c r="B64" s="101">
        <v>150307</v>
      </c>
      <c r="C64" s="102" t="s">
        <v>116</v>
      </c>
      <c r="D64" s="103" t="s">
        <v>46</v>
      </c>
      <c r="E64" s="104">
        <v>695.34</v>
      </c>
      <c r="F64" s="105">
        <v>1</v>
      </c>
      <c r="G64" s="104">
        <f t="shared" si="12"/>
        <v>695.34</v>
      </c>
      <c r="H64" s="106"/>
      <c r="I64" s="107">
        <f t="shared" si="13"/>
        <v>0</v>
      </c>
      <c r="J64" s="108">
        <v>0</v>
      </c>
      <c r="K64" s="109">
        <f t="shared" si="14"/>
        <v>0</v>
      </c>
      <c r="L64" s="110">
        <f t="shared" si="15"/>
        <v>0</v>
      </c>
      <c r="M64" s="107">
        <f t="shared" si="16"/>
        <v>0</v>
      </c>
    </row>
    <row r="65" spans="1:13" ht="30" outlineLevel="2" x14ac:dyDescent="0.2">
      <c r="A65" s="133" t="s">
        <v>105</v>
      </c>
      <c r="B65" s="101">
        <v>93665</v>
      </c>
      <c r="C65" s="102" t="s">
        <v>117</v>
      </c>
      <c r="D65" s="103" t="s">
        <v>27</v>
      </c>
      <c r="E65" s="104">
        <v>85.48</v>
      </c>
      <c r="F65" s="105">
        <v>1</v>
      </c>
      <c r="G65" s="104">
        <f t="shared" si="12"/>
        <v>85.48</v>
      </c>
      <c r="H65" s="106"/>
      <c r="I65" s="107">
        <f t="shared" si="13"/>
        <v>0</v>
      </c>
      <c r="J65" s="108">
        <v>0</v>
      </c>
      <c r="K65" s="109">
        <f t="shared" si="14"/>
        <v>0</v>
      </c>
      <c r="L65" s="110">
        <f t="shared" si="15"/>
        <v>0</v>
      </c>
      <c r="M65" s="107">
        <f t="shared" si="16"/>
        <v>0</v>
      </c>
    </row>
    <row r="66" spans="1:13" ht="45" outlineLevel="2" x14ac:dyDescent="0.2">
      <c r="A66" s="133" t="s">
        <v>106</v>
      </c>
      <c r="B66" s="101">
        <v>91932</v>
      </c>
      <c r="C66" s="102" t="s">
        <v>118</v>
      </c>
      <c r="D66" s="103" t="s">
        <v>7</v>
      </c>
      <c r="E66" s="104">
        <v>27.100375000000003</v>
      </c>
      <c r="F66" s="105">
        <v>80</v>
      </c>
      <c r="G66" s="104">
        <f t="shared" si="12"/>
        <v>2168.0300000000002</v>
      </c>
      <c r="H66" s="106"/>
      <c r="I66" s="107">
        <f t="shared" si="13"/>
        <v>0</v>
      </c>
      <c r="J66" s="108">
        <v>0</v>
      </c>
      <c r="K66" s="109">
        <f t="shared" si="14"/>
        <v>0</v>
      </c>
      <c r="L66" s="110">
        <f t="shared" si="15"/>
        <v>0</v>
      </c>
      <c r="M66" s="107">
        <f t="shared" si="16"/>
        <v>0</v>
      </c>
    </row>
    <row r="67" spans="1:13" ht="45" outlineLevel="2" x14ac:dyDescent="0.2">
      <c r="A67" s="133" t="s">
        <v>107</v>
      </c>
      <c r="B67" s="101">
        <v>91930</v>
      </c>
      <c r="C67" s="102" t="s">
        <v>119</v>
      </c>
      <c r="D67" s="103" t="s">
        <v>7</v>
      </c>
      <c r="E67" s="104">
        <v>15.280799999999999</v>
      </c>
      <c r="F67" s="105">
        <v>200</v>
      </c>
      <c r="G67" s="104">
        <f t="shared" si="12"/>
        <v>3056.16</v>
      </c>
      <c r="H67" s="106"/>
      <c r="I67" s="107">
        <f t="shared" si="13"/>
        <v>0</v>
      </c>
      <c r="J67" s="108">
        <v>0</v>
      </c>
      <c r="K67" s="109">
        <f t="shared" si="14"/>
        <v>0</v>
      </c>
      <c r="L67" s="110">
        <f t="shared" si="15"/>
        <v>0</v>
      </c>
      <c r="M67" s="107">
        <f t="shared" si="16"/>
        <v>0</v>
      </c>
    </row>
    <row r="68" spans="1:13" ht="30" outlineLevel="2" x14ac:dyDescent="0.2">
      <c r="A68" s="134" t="s">
        <v>108</v>
      </c>
      <c r="B68" s="91">
        <v>101632</v>
      </c>
      <c r="C68" s="111" t="s">
        <v>120</v>
      </c>
      <c r="D68" s="93" t="s">
        <v>27</v>
      </c>
      <c r="E68" s="94">
        <v>40.292499999999997</v>
      </c>
      <c r="F68" s="95">
        <v>4</v>
      </c>
      <c r="G68" s="94">
        <f t="shared" si="12"/>
        <v>161.16999999999999</v>
      </c>
      <c r="H68" s="96"/>
      <c r="I68" s="97">
        <f t="shared" si="13"/>
        <v>0</v>
      </c>
      <c r="J68" s="98">
        <v>0</v>
      </c>
      <c r="K68" s="99">
        <f t="shared" si="14"/>
        <v>0</v>
      </c>
      <c r="L68" s="100">
        <f t="shared" si="15"/>
        <v>0</v>
      </c>
      <c r="M68" s="97">
        <f t="shared" si="16"/>
        <v>0</v>
      </c>
    </row>
    <row r="69" spans="1:13" ht="15" outlineLevel="2" x14ac:dyDescent="0.2">
      <c r="A69" s="135" t="s">
        <v>109</v>
      </c>
      <c r="B69" s="80" t="s">
        <v>173</v>
      </c>
      <c r="C69" s="81" t="s">
        <v>121</v>
      </c>
      <c r="D69" s="82" t="s">
        <v>122</v>
      </c>
      <c r="E69" s="83">
        <v>5403.3</v>
      </c>
      <c r="F69" s="84">
        <v>1</v>
      </c>
      <c r="G69" s="83">
        <f t="shared" si="12"/>
        <v>5403.3</v>
      </c>
      <c r="H69" s="85"/>
      <c r="I69" s="86">
        <f t="shared" si="13"/>
        <v>0</v>
      </c>
      <c r="J69" s="87">
        <v>0</v>
      </c>
      <c r="K69" s="88">
        <f t="shared" si="14"/>
        <v>0</v>
      </c>
      <c r="L69" s="89">
        <f t="shared" si="15"/>
        <v>0</v>
      </c>
      <c r="M69" s="86">
        <f t="shared" si="16"/>
        <v>0</v>
      </c>
    </row>
    <row r="70" spans="1:13" ht="15.75" outlineLevel="1" x14ac:dyDescent="0.2">
      <c r="A70" s="131" t="s">
        <v>214</v>
      </c>
      <c r="B70" s="667" t="s">
        <v>181</v>
      </c>
      <c r="C70" s="667"/>
      <c r="D70" s="119"/>
      <c r="E70" s="120"/>
      <c r="F70" s="121"/>
      <c r="G70" s="120">
        <f>G71+G75+G78</f>
        <v>1664135.6500000001</v>
      </c>
      <c r="H70" s="122"/>
      <c r="I70" s="120">
        <f>SUBTOTAL(9,I71:I79)</f>
        <v>659850.64999999991</v>
      </c>
      <c r="J70" s="123"/>
      <c r="K70" s="120">
        <f>SUBTOTAL(9,K71:K79)</f>
        <v>664419.94999999995</v>
      </c>
      <c r="L70" s="122"/>
      <c r="M70" s="124">
        <f>SUBTOTAL(9,M71:M79)</f>
        <v>1324270.6000000001</v>
      </c>
    </row>
    <row r="71" spans="1:13" ht="15.75" outlineLevel="1" x14ac:dyDescent="0.2">
      <c r="A71" s="137" t="s">
        <v>123</v>
      </c>
      <c r="B71" s="668" t="s">
        <v>182</v>
      </c>
      <c r="C71" s="668"/>
      <c r="D71" s="114"/>
      <c r="E71" s="115"/>
      <c r="F71" s="116"/>
      <c r="G71" s="115">
        <f>SUM(G72:G74)</f>
        <v>609235.41</v>
      </c>
      <c r="H71" s="117"/>
      <c r="I71" s="115">
        <f>SUBTOTAL(9,I72:I74)</f>
        <v>290477.13999999996</v>
      </c>
      <c r="J71" s="118"/>
      <c r="K71" s="115">
        <f>SUBTOTAL(9,K72:K74)</f>
        <v>293498.48000000004</v>
      </c>
      <c r="L71" s="117"/>
      <c r="M71" s="113">
        <f>SUBTOTAL(9,M72:M74)</f>
        <v>583975.62000000011</v>
      </c>
    </row>
    <row r="72" spans="1:13" ht="30" outlineLevel="2" x14ac:dyDescent="0.2">
      <c r="A72" s="132" t="s">
        <v>124</v>
      </c>
      <c r="B72" s="58">
        <v>40864</v>
      </c>
      <c r="C72" s="59" t="s">
        <v>127</v>
      </c>
      <c r="D72" s="60" t="s">
        <v>21</v>
      </c>
      <c r="E72" s="61">
        <v>858.32753623188398</v>
      </c>
      <c r="F72" s="62">
        <v>3.45</v>
      </c>
      <c r="G72" s="61">
        <f>F72*E72</f>
        <v>2961.23</v>
      </c>
      <c r="H72" s="63"/>
      <c r="I72" s="64">
        <f>TRUNC(H72*E72,2)</f>
        <v>0</v>
      </c>
      <c r="J72" s="65">
        <f>'12 - MEMÓRIA'!R228</f>
        <v>2.9221499999999998</v>
      </c>
      <c r="K72" s="66">
        <f>M72-I72</f>
        <v>2508.16</v>
      </c>
      <c r="L72" s="67">
        <f>J72+H72</f>
        <v>2.9221499999999998</v>
      </c>
      <c r="M72" s="64">
        <f>ROUND(L72*E72,2)</f>
        <v>2508.16</v>
      </c>
    </row>
    <row r="73" spans="1:13" ht="45" outlineLevel="2" x14ac:dyDescent="0.2">
      <c r="A73" s="134" t="s">
        <v>125</v>
      </c>
      <c r="B73" s="91">
        <v>43342</v>
      </c>
      <c r="C73" s="92" t="s">
        <v>128</v>
      </c>
      <c r="D73" s="93" t="s">
        <v>21</v>
      </c>
      <c r="E73" s="94">
        <v>214.53359371603312</v>
      </c>
      <c r="F73" s="95">
        <v>2760.04</v>
      </c>
      <c r="G73" s="94">
        <f>F73*E73</f>
        <v>592121.30000000005</v>
      </c>
      <c r="H73" s="96">
        <v>1322.386035</v>
      </c>
      <c r="I73" s="97">
        <v>283696.23</v>
      </c>
      <c r="J73" s="98">
        <f>'12 - MEMÓRIA'!R279</f>
        <v>1324.7222599999991</v>
      </c>
      <c r="K73" s="99">
        <f>M73-I73</f>
        <v>284197.43000000005</v>
      </c>
      <c r="L73" s="100">
        <f>J73+H73</f>
        <v>2647.1082949999991</v>
      </c>
      <c r="M73" s="97">
        <f>ROUND(L73*E73,2)</f>
        <v>567893.66</v>
      </c>
    </row>
    <row r="74" spans="1:13" ht="15" outlineLevel="2" x14ac:dyDescent="0.2">
      <c r="A74" s="135" t="s">
        <v>126</v>
      </c>
      <c r="B74" s="80">
        <v>4011353</v>
      </c>
      <c r="C74" s="90" t="s">
        <v>129</v>
      </c>
      <c r="D74" s="82" t="s">
        <v>90</v>
      </c>
      <c r="E74" s="83">
        <v>0.58969497932112624</v>
      </c>
      <c r="F74" s="84">
        <v>24000.34</v>
      </c>
      <c r="G74" s="83">
        <f>F74*E74</f>
        <v>14152.88</v>
      </c>
      <c r="H74" s="85">
        <v>11499.008999999998</v>
      </c>
      <c r="I74" s="86">
        <v>6780.91</v>
      </c>
      <c r="J74" s="87">
        <f>'12 - MEMÓRIA'!R330</f>
        <v>11519.323999999997</v>
      </c>
      <c r="K74" s="99">
        <f>M74-I74</f>
        <v>6792.8899999999994</v>
      </c>
      <c r="L74" s="89">
        <f>J74+H74</f>
        <v>23018.332999999995</v>
      </c>
      <c r="M74" s="86">
        <f>ROUND(L74*E74,2)</f>
        <v>13573.8</v>
      </c>
    </row>
    <row r="75" spans="1:13" ht="15.75" outlineLevel="1" x14ac:dyDescent="0.2">
      <c r="A75" s="137" t="s">
        <v>130</v>
      </c>
      <c r="B75" s="668" t="s">
        <v>237</v>
      </c>
      <c r="C75" s="668"/>
      <c r="D75" s="114"/>
      <c r="E75" s="115"/>
      <c r="F75" s="116"/>
      <c r="G75" s="115">
        <f>SUM(G76:G77)</f>
        <v>771917.44</v>
      </c>
      <c r="H75" s="117"/>
      <c r="I75" s="115">
        <f>SUBTOTAL(9,I76:I77)</f>
        <v>369373.51</v>
      </c>
      <c r="J75" s="118"/>
      <c r="K75" s="115">
        <f>SUBTOTAL(9,K76:K77)</f>
        <v>370921.47</v>
      </c>
      <c r="L75" s="117"/>
      <c r="M75" s="113">
        <f>SUBTOTAL(9,M76:M77)</f>
        <v>740294.98</v>
      </c>
    </row>
    <row r="76" spans="1:13" ht="15" outlineLevel="2" x14ac:dyDescent="0.2">
      <c r="A76" s="132" t="s">
        <v>131</v>
      </c>
      <c r="B76" s="58">
        <v>10009</v>
      </c>
      <c r="C76" s="59" t="s">
        <v>133</v>
      </c>
      <c r="D76" s="60" t="s">
        <v>21</v>
      </c>
      <c r="E76" s="61">
        <v>5175</v>
      </c>
      <c r="F76" s="62">
        <v>10.8</v>
      </c>
      <c r="G76" s="61">
        <f>F76*E76</f>
        <v>55890.000000000007</v>
      </c>
      <c r="H76" s="63">
        <v>5.17</v>
      </c>
      <c r="I76" s="64">
        <v>26754.75</v>
      </c>
      <c r="J76" s="65">
        <f>'12 - MEMÓRIA'!R338</f>
        <v>5.1836957999999971</v>
      </c>
      <c r="K76" s="66">
        <f t="shared" ref="K76:K77" si="17">M76-I76</f>
        <v>26825.629999999997</v>
      </c>
      <c r="L76" s="67">
        <f>J76+H76</f>
        <v>10.353695799999997</v>
      </c>
      <c r="M76" s="64">
        <f>ROUND(L76*E76,2)</f>
        <v>53580.38</v>
      </c>
    </row>
    <row r="77" spans="1:13" ht="15" outlineLevel="2" x14ac:dyDescent="0.2">
      <c r="A77" s="136" t="s">
        <v>132</v>
      </c>
      <c r="B77" s="69">
        <v>10001</v>
      </c>
      <c r="C77" s="70" t="s">
        <v>134</v>
      </c>
      <c r="D77" s="71" t="s">
        <v>21</v>
      </c>
      <c r="E77" s="72">
        <v>4318.3610156202876</v>
      </c>
      <c r="F77" s="73">
        <v>165.81</v>
      </c>
      <c r="G77" s="72">
        <f>F77*E77</f>
        <v>716027.44</v>
      </c>
      <c r="H77" s="74">
        <v>79.34</v>
      </c>
      <c r="I77" s="75">
        <v>342618.76</v>
      </c>
      <c r="J77" s="76">
        <f>'12 - MEMÓRIA'!R347</f>
        <v>79.682043938999954</v>
      </c>
      <c r="K77" s="77">
        <f t="shared" si="17"/>
        <v>344095.83999999997</v>
      </c>
      <c r="L77" s="78">
        <f>J77+H77</f>
        <v>159.02204393899996</v>
      </c>
      <c r="M77" s="75">
        <f>ROUND(L77*E77,2)</f>
        <v>686714.6</v>
      </c>
    </row>
    <row r="78" spans="1:13" ht="15.75" outlineLevel="1" x14ac:dyDescent="0.2">
      <c r="A78" s="137" t="s">
        <v>135</v>
      </c>
      <c r="B78" s="668" t="s">
        <v>183</v>
      </c>
      <c r="C78" s="668"/>
      <c r="D78" s="114"/>
      <c r="E78" s="115"/>
      <c r="F78" s="116"/>
      <c r="G78" s="115">
        <f>G79</f>
        <v>282982.8</v>
      </c>
      <c r="H78" s="117"/>
      <c r="I78" s="115">
        <f>SUBTOTAL(9,I79)</f>
        <v>0</v>
      </c>
      <c r="J78" s="118"/>
      <c r="K78" s="115">
        <f>SUBTOTAL(9,K79)</f>
        <v>0</v>
      </c>
      <c r="L78" s="117"/>
      <c r="M78" s="113">
        <f>SUBTOTAL(9,M79)</f>
        <v>0</v>
      </c>
    </row>
    <row r="79" spans="1:13" ht="30" outlineLevel="2" x14ac:dyDescent="0.2">
      <c r="A79" s="138" t="s">
        <v>136</v>
      </c>
      <c r="B79" s="48">
        <v>40927</v>
      </c>
      <c r="C79" s="49" t="s">
        <v>137</v>
      </c>
      <c r="D79" s="50" t="s">
        <v>4</v>
      </c>
      <c r="E79" s="51">
        <v>56.58512980377963</v>
      </c>
      <c r="F79" s="52">
        <v>5001.01</v>
      </c>
      <c r="G79" s="51">
        <f>F79*E79</f>
        <v>282982.8</v>
      </c>
      <c r="H79" s="53"/>
      <c r="I79" s="54">
        <f>TRUNC(H79*E79,2)</f>
        <v>0</v>
      </c>
      <c r="J79" s="55">
        <v>0</v>
      </c>
      <c r="K79" s="56">
        <f>M79-I79</f>
        <v>0</v>
      </c>
      <c r="L79" s="57">
        <f>J79+H79</f>
        <v>0</v>
      </c>
      <c r="M79" s="54">
        <f>ROUND(L79*E79,2)</f>
        <v>0</v>
      </c>
    </row>
    <row r="80" spans="1:13" ht="15.75" outlineLevel="1" x14ac:dyDescent="0.2">
      <c r="A80" s="669" t="s">
        <v>164</v>
      </c>
      <c r="B80" s="670"/>
      <c r="C80" s="670"/>
      <c r="D80" s="670"/>
      <c r="E80" s="670"/>
      <c r="F80" s="670"/>
      <c r="G80" s="120">
        <f>G70+G55+G43+G37+G31+G20+G14</f>
        <v>3402313.74</v>
      </c>
      <c r="H80" s="122"/>
      <c r="I80" s="120">
        <f>SUBTOTAL(9,I14:I79)</f>
        <v>928995.05</v>
      </c>
      <c r="J80" s="123"/>
      <c r="K80" s="120">
        <f>SUBTOTAL(9,K14:K79)</f>
        <v>1345134.29</v>
      </c>
      <c r="L80" s="122"/>
      <c r="M80" s="124">
        <f>SUBTOTAL(9,M14:M79)</f>
        <v>2274129.34</v>
      </c>
    </row>
    <row r="81" spans="5:13" ht="19.5" x14ac:dyDescent="0.3">
      <c r="J81" s="13"/>
      <c r="K81" s="13"/>
      <c r="M81" s="2"/>
    </row>
    <row r="82" spans="5:13" x14ac:dyDescent="0.2">
      <c r="G82" s="6"/>
      <c r="K82" s="2"/>
    </row>
    <row r="83" spans="5:13" x14ac:dyDescent="0.2">
      <c r="K83" s="1"/>
      <c r="L83" s="2"/>
    </row>
    <row r="84" spans="5:13" x14ac:dyDescent="0.2">
      <c r="K84" s="1"/>
      <c r="L84" s="2"/>
    </row>
    <row r="85" spans="5:13" x14ac:dyDescent="0.2">
      <c r="E85" s="6"/>
      <c r="G85" s="2"/>
      <c r="K85" s="1"/>
    </row>
    <row r="86" spans="5:13" x14ac:dyDescent="0.2">
      <c r="K86" s="1"/>
    </row>
    <row r="87" spans="5:13" ht="28.5" customHeight="1" x14ac:dyDescent="0.25">
      <c r="E87" s="11"/>
      <c r="G87" s="12"/>
      <c r="J87" s="10"/>
      <c r="K87" s="10"/>
    </row>
    <row r="88" spans="5:13" x14ac:dyDescent="0.2">
      <c r="K88" s="1"/>
    </row>
    <row r="89" spans="5:13" ht="39.75" customHeight="1" x14ac:dyDescent="0.2">
      <c r="H89" s="7"/>
      <c r="K89" s="1"/>
    </row>
    <row r="90" spans="5:13" x14ac:dyDescent="0.2">
      <c r="K90" s="1"/>
    </row>
    <row r="91" spans="5:13" x14ac:dyDescent="0.2">
      <c r="K91" s="1"/>
    </row>
    <row r="92" spans="5:13" x14ac:dyDescent="0.2">
      <c r="K92" s="1"/>
    </row>
    <row r="93" spans="5:13" x14ac:dyDescent="0.2">
      <c r="K93" s="1"/>
    </row>
    <row r="94" spans="5:13" x14ac:dyDescent="0.2">
      <c r="K94" s="1"/>
    </row>
    <row r="95" spans="5:13" x14ac:dyDescent="0.2">
      <c r="K95" s="1"/>
    </row>
    <row r="96" spans="5:13" x14ac:dyDescent="0.2">
      <c r="K96" s="1"/>
    </row>
    <row r="97" spans="11:11" x14ac:dyDescent="0.2">
      <c r="K97" s="1"/>
    </row>
    <row r="98" spans="11:11" x14ac:dyDescent="0.2">
      <c r="K98" s="1"/>
    </row>
    <row r="99" spans="11:11" x14ac:dyDescent="0.2">
      <c r="K99" s="1"/>
    </row>
    <row r="100" spans="11:11" x14ac:dyDescent="0.2">
      <c r="K100" s="1"/>
    </row>
    <row r="101" spans="11:11" x14ac:dyDescent="0.2">
      <c r="K101" s="1"/>
    </row>
    <row r="102" spans="11:11" x14ac:dyDescent="0.2">
      <c r="K102" s="1"/>
    </row>
    <row r="103" spans="11:11" x14ac:dyDescent="0.2">
      <c r="K103" s="1"/>
    </row>
    <row r="104" spans="11:11" x14ac:dyDescent="0.2">
      <c r="K104" s="1"/>
    </row>
    <row r="105" spans="11:11" x14ac:dyDescent="0.2">
      <c r="K105" s="1"/>
    </row>
    <row r="106" spans="11:11" x14ac:dyDescent="0.2">
      <c r="K106" s="1"/>
    </row>
    <row r="107" spans="11:11" x14ac:dyDescent="0.2">
      <c r="K107" s="1"/>
    </row>
    <row r="108" spans="11:11" x14ac:dyDescent="0.2">
      <c r="K108" s="1"/>
    </row>
    <row r="109" spans="11:11" x14ac:dyDescent="0.2">
      <c r="K109" s="1"/>
    </row>
    <row r="110" spans="11:11" x14ac:dyDescent="0.2">
      <c r="K110" s="1"/>
    </row>
    <row r="111" spans="11:11" x14ac:dyDescent="0.2">
      <c r="K111" s="1"/>
    </row>
    <row r="112" spans="11:11" x14ac:dyDescent="0.2">
      <c r="K112" s="1"/>
    </row>
    <row r="113" spans="11:11" x14ac:dyDescent="0.2">
      <c r="K113" s="1"/>
    </row>
    <row r="114" spans="11:11" x14ac:dyDescent="0.2">
      <c r="K114" s="1"/>
    </row>
    <row r="115" spans="11:11" x14ac:dyDescent="0.2">
      <c r="K115" s="1"/>
    </row>
    <row r="116" spans="11:11" x14ac:dyDescent="0.2">
      <c r="K116" s="1"/>
    </row>
    <row r="117" spans="11:11" x14ac:dyDescent="0.2">
      <c r="K117" s="1"/>
    </row>
    <row r="118" spans="11:11" x14ac:dyDescent="0.2">
      <c r="K118" s="1"/>
    </row>
    <row r="119" spans="11:11" x14ac:dyDescent="0.2">
      <c r="K119" s="1"/>
    </row>
    <row r="120" spans="11:11" x14ac:dyDescent="0.2">
      <c r="K120" s="1"/>
    </row>
    <row r="121" spans="11:11" x14ac:dyDescent="0.2">
      <c r="K121" s="1"/>
    </row>
    <row r="122" spans="11:11" x14ac:dyDescent="0.2">
      <c r="K122" s="1"/>
    </row>
    <row r="123" spans="11:11" x14ac:dyDescent="0.2">
      <c r="K123" s="1"/>
    </row>
    <row r="124" spans="11:11" x14ac:dyDescent="0.2">
      <c r="K124" s="1"/>
    </row>
    <row r="125" spans="11:11" x14ac:dyDescent="0.2">
      <c r="K125" s="1"/>
    </row>
    <row r="126" spans="11:11" x14ac:dyDescent="0.2">
      <c r="K126" s="1"/>
    </row>
    <row r="127" spans="11:11" x14ac:dyDescent="0.2">
      <c r="K127" s="1"/>
    </row>
    <row r="128" spans="11:11" x14ac:dyDescent="0.2">
      <c r="K128" s="1"/>
    </row>
    <row r="129" spans="11:11" x14ac:dyDescent="0.2">
      <c r="K129" s="1"/>
    </row>
    <row r="130" spans="11:11" x14ac:dyDescent="0.2">
      <c r="K130" s="1"/>
    </row>
    <row r="131" spans="11:11" x14ac:dyDescent="0.2">
      <c r="K131" s="1"/>
    </row>
    <row r="132" spans="11:11" x14ac:dyDescent="0.2">
      <c r="K132" s="1"/>
    </row>
    <row r="133" spans="11:11" x14ac:dyDescent="0.2">
      <c r="K133" s="1"/>
    </row>
    <row r="134" spans="11:11" x14ac:dyDescent="0.2">
      <c r="K134" s="1"/>
    </row>
    <row r="135" spans="11:11" x14ac:dyDescent="0.2">
      <c r="K135" s="1"/>
    </row>
    <row r="136" spans="11:11" x14ac:dyDescent="0.2">
      <c r="K136" s="1"/>
    </row>
    <row r="137" spans="11:11" x14ac:dyDescent="0.2">
      <c r="K137" s="1"/>
    </row>
    <row r="138" spans="11:11" x14ac:dyDescent="0.2">
      <c r="K138" s="1"/>
    </row>
    <row r="139" spans="11:11" x14ac:dyDescent="0.2">
      <c r="K139" s="1"/>
    </row>
    <row r="140" spans="11:11" x14ac:dyDescent="0.2">
      <c r="K140" s="1"/>
    </row>
    <row r="141" spans="11:11" x14ac:dyDescent="0.2">
      <c r="K141" s="1"/>
    </row>
    <row r="142" spans="11:11" x14ac:dyDescent="0.2">
      <c r="K142" s="1"/>
    </row>
    <row r="143" spans="11:11" x14ac:dyDescent="0.2">
      <c r="K143" s="1"/>
    </row>
    <row r="144" spans="11:11" x14ac:dyDescent="0.2">
      <c r="K144" s="1"/>
    </row>
    <row r="145" spans="11:11" x14ac:dyDescent="0.2">
      <c r="K145" s="1"/>
    </row>
    <row r="146" spans="11:11" x14ac:dyDescent="0.2">
      <c r="K146" s="1"/>
    </row>
    <row r="147" spans="11:11" x14ac:dyDescent="0.2">
      <c r="K147" s="1"/>
    </row>
    <row r="148" spans="11:11" x14ac:dyDescent="0.2">
      <c r="K148" s="1"/>
    </row>
    <row r="149" spans="11:11" x14ac:dyDescent="0.2">
      <c r="K149" s="1"/>
    </row>
    <row r="150" spans="11:11" x14ac:dyDescent="0.2">
      <c r="K150" s="1"/>
    </row>
    <row r="151" spans="11:11" x14ac:dyDescent="0.2">
      <c r="K151" s="1"/>
    </row>
    <row r="152" spans="11:11" x14ac:dyDescent="0.2">
      <c r="K152" s="1"/>
    </row>
    <row r="153" spans="11:11" x14ac:dyDescent="0.2">
      <c r="K153" s="1"/>
    </row>
    <row r="154" spans="11:11" x14ac:dyDescent="0.2">
      <c r="K154" s="1"/>
    </row>
    <row r="155" spans="11:11" x14ac:dyDescent="0.2">
      <c r="K155" s="1"/>
    </row>
    <row r="156" spans="11:11" x14ac:dyDescent="0.2">
      <c r="K156" s="1"/>
    </row>
    <row r="157" spans="11:11" x14ac:dyDescent="0.2">
      <c r="K157" s="1"/>
    </row>
    <row r="158" spans="11:11" x14ac:dyDescent="0.2">
      <c r="K158" s="1"/>
    </row>
    <row r="159" spans="11:11" x14ac:dyDescent="0.2">
      <c r="K159" s="1"/>
    </row>
    <row r="160" spans="11:11" x14ac:dyDescent="0.2">
      <c r="K160" s="1"/>
    </row>
    <row r="161" spans="11:11" x14ac:dyDescent="0.2">
      <c r="K161" s="1"/>
    </row>
    <row r="162" spans="11:11" x14ac:dyDescent="0.2">
      <c r="K162" s="1"/>
    </row>
    <row r="163" spans="11:11" x14ac:dyDescent="0.2">
      <c r="K163" s="1"/>
    </row>
    <row r="164" spans="11:11" x14ac:dyDescent="0.2">
      <c r="K164" s="1"/>
    </row>
    <row r="165" spans="11:11" x14ac:dyDescent="0.2">
      <c r="K165" s="1"/>
    </row>
    <row r="166" spans="11:11" x14ac:dyDescent="0.2">
      <c r="K166" s="1"/>
    </row>
    <row r="167" spans="11:11" x14ac:dyDescent="0.2">
      <c r="K167" s="1"/>
    </row>
    <row r="168" spans="11:11" x14ac:dyDescent="0.2">
      <c r="K168" s="1"/>
    </row>
    <row r="169" spans="11:11" x14ac:dyDescent="0.2">
      <c r="K169" s="1"/>
    </row>
    <row r="170" spans="11:11" x14ac:dyDescent="0.2">
      <c r="K170" s="1"/>
    </row>
    <row r="171" spans="11:11" x14ac:dyDescent="0.2">
      <c r="K171" s="1"/>
    </row>
    <row r="172" spans="11:11" x14ac:dyDescent="0.2">
      <c r="K172" s="1"/>
    </row>
    <row r="173" spans="11:11" x14ac:dyDescent="0.2">
      <c r="K173" s="1"/>
    </row>
    <row r="174" spans="11:11" x14ac:dyDescent="0.2">
      <c r="K174" s="1"/>
    </row>
    <row r="175" spans="11:11" x14ac:dyDescent="0.2">
      <c r="K175" s="1"/>
    </row>
    <row r="176" spans="11:11" x14ac:dyDescent="0.2">
      <c r="K176" s="1"/>
    </row>
    <row r="177" spans="11:11" x14ac:dyDescent="0.2">
      <c r="K177" s="1"/>
    </row>
    <row r="178" spans="11:11" x14ac:dyDescent="0.2">
      <c r="K178" s="1"/>
    </row>
    <row r="179" spans="11:11" x14ac:dyDescent="0.2">
      <c r="K179" s="1"/>
    </row>
    <row r="180" spans="11:11" x14ac:dyDescent="0.2">
      <c r="K180" s="1"/>
    </row>
    <row r="181" spans="11:11" x14ac:dyDescent="0.2">
      <c r="K181" s="1"/>
    </row>
    <row r="182" spans="11:11" x14ac:dyDescent="0.2">
      <c r="K182" s="1"/>
    </row>
    <row r="183" spans="11:11" x14ac:dyDescent="0.2">
      <c r="K183" s="1"/>
    </row>
    <row r="184" spans="11:11" x14ac:dyDescent="0.2">
      <c r="K184" s="1"/>
    </row>
    <row r="185" spans="11:11" x14ac:dyDescent="0.2">
      <c r="K185" s="1"/>
    </row>
    <row r="186" spans="11:11" x14ac:dyDescent="0.2">
      <c r="K186" s="1"/>
    </row>
    <row r="187" spans="11:11" x14ac:dyDescent="0.2">
      <c r="K187" s="1"/>
    </row>
    <row r="188" spans="11:11" x14ac:dyDescent="0.2">
      <c r="K188" s="1"/>
    </row>
    <row r="189" spans="11:11" x14ac:dyDescent="0.2">
      <c r="K189" s="1"/>
    </row>
    <row r="190" spans="11:11" x14ac:dyDescent="0.2">
      <c r="K190" s="1"/>
    </row>
    <row r="191" spans="11:11" x14ac:dyDescent="0.2">
      <c r="K191" s="1"/>
    </row>
    <row r="192" spans="11:11" x14ac:dyDescent="0.2">
      <c r="K192" s="1"/>
    </row>
    <row r="193" spans="11:11" x14ac:dyDescent="0.2">
      <c r="K193" s="1"/>
    </row>
    <row r="194" spans="11:11" x14ac:dyDescent="0.2">
      <c r="K194" s="1"/>
    </row>
    <row r="195" spans="11:11" x14ac:dyDescent="0.2">
      <c r="K195" s="1"/>
    </row>
    <row r="196" spans="11:11" x14ac:dyDescent="0.2">
      <c r="K196" s="1"/>
    </row>
    <row r="197" spans="11:11" x14ac:dyDescent="0.2">
      <c r="K197" s="1"/>
    </row>
    <row r="198" spans="11:11" x14ac:dyDescent="0.2">
      <c r="K198" s="1"/>
    </row>
    <row r="199" spans="11:11" x14ac:dyDescent="0.2">
      <c r="K199" s="1"/>
    </row>
    <row r="200" spans="11:11" x14ac:dyDescent="0.2">
      <c r="K200" s="1"/>
    </row>
    <row r="201" spans="11:11" x14ac:dyDescent="0.2">
      <c r="K201" s="1"/>
    </row>
    <row r="202" spans="11:11" x14ac:dyDescent="0.2">
      <c r="K202" s="1"/>
    </row>
    <row r="203" spans="11:11" x14ac:dyDescent="0.2">
      <c r="K203" s="1"/>
    </row>
    <row r="204" spans="11:11" x14ac:dyDescent="0.2">
      <c r="K204" s="1"/>
    </row>
    <row r="205" spans="11:11" x14ac:dyDescent="0.2">
      <c r="K205" s="1"/>
    </row>
    <row r="206" spans="11:11" x14ac:dyDescent="0.2">
      <c r="K206" s="1"/>
    </row>
    <row r="207" spans="11:11" x14ac:dyDescent="0.2">
      <c r="K207" s="1"/>
    </row>
    <row r="208" spans="11:11" x14ac:dyDescent="0.2">
      <c r="K208" s="1"/>
    </row>
    <row r="209" spans="11:11" x14ac:dyDescent="0.2">
      <c r="K209" s="1"/>
    </row>
    <row r="210" spans="11:11" x14ac:dyDescent="0.2">
      <c r="K210" s="1"/>
    </row>
    <row r="211" spans="11:11" x14ac:dyDescent="0.2">
      <c r="K211" s="1"/>
    </row>
    <row r="212" spans="11:11" x14ac:dyDescent="0.2">
      <c r="K212" s="1"/>
    </row>
    <row r="213" spans="11:11" x14ac:dyDescent="0.2">
      <c r="K213" s="1"/>
    </row>
    <row r="214" spans="11:11" x14ac:dyDescent="0.2">
      <c r="K214" s="1"/>
    </row>
    <row r="215" spans="11:11" x14ac:dyDescent="0.2">
      <c r="K215" s="1"/>
    </row>
    <row r="216" spans="11:11" x14ac:dyDescent="0.2">
      <c r="K216" s="1"/>
    </row>
    <row r="217" spans="11:11" x14ac:dyDescent="0.2">
      <c r="K217" s="1"/>
    </row>
    <row r="218" spans="11:11" x14ac:dyDescent="0.2">
      <c r="K218" s="1"/>
    </row>
    <row r="219" spans="11:11" x14ac:dyDescent="0.2">
      <c r="K219" s="1"/>
    </row>
    <row r="220" spans="11:11" x14ac:dyDescent="0.2">
      <c r="K220" s="1"/>
    </row>
    <row r="221" spans="11:11" x14ac:dyDescent="0.2">
      <c r="K221" s="1"/>
    </row>
    <row r="222" spans="11:11" x14ac:dyDescent="0.2">
      <c r="K222" s="1"/>
    </row>
    <row r="223" spans="11:11" x14ac:dyDescent="0.2">
      <c r="K223" s="1"/>
    </row>
    <row r="224" spans="11:11" x14ac:dyDescent="0.2">
      <c r="K224" s="1"/>
    </row>
    <row r="225" spans="11:11" x14ac:dyDescent="0.2">
      <c r="K225" s="1"/>
    </row>
    <row r="226" spans="11:11" x14ac:dyDescent="0.2">
      <c r="K226" s="1"/>
    </row>
    <row r="227" spans="11:11" x14ac:dyDescent="0.2">
      <c r="K227" s="1"/>
    </row>
    <row r="228" spans="11:11" x14ac:dyDescent="0.2">
      <c r="K228" s="1"/>
    </row>
    <row r="229" spans="11:11" x14ac:dyDescent="0.2">
      <c r="K229" s="1"/>
    </row>
    <row r="230" spans="11:11" x14ac:dyDescent="0.2">
      <c r="K230" s="1"/>
    </row>
    <row r="231" spans="11:11" x14ac:dyDescent="0.2">
      <c r="K231" s="1"/>
    </row>
    <row r="232" spans="11:11" x14ac:dyDescent="0.2">
      <c r="K232" s="1"/>
    </row>
    <row r="233" spans="11:11" x14ac:dyDescent="0.2">
      <c r="K233" s="1"/>
    </row>
    <row r="234" spans="11:11" x14ac:dyDescent="0.2">
      <c r="K234" s="1"/>
    </row>
  </sheetData>
  <mergeCells count="29">
    <mergeCell ref="A1:M4"/>
    <mergeCell ref="A5:C5"/>
    <mergeCell ref="D5:H5"/>
    <mergeCell ref="I5:M5"/>
    <mergeCell ref="A6:B6"/>
    <mergeCell ref="A7:B7"/>
    <mergeCell ref="A8:B8"/>
    <mergeCell ref="A9:B9"/>
    <mergeCell ref="A11:M11"/>
    <mergeCell ref="A12:B12"/>
    <mergeCell ref="C12:C13"/>
    <mergeCell ref="D12:D13"/>
    <mergeCell ref="E12:G12"/>
    <mergeCell ref="H12:I12"/>
    <mergeCell ref="J12:K12"/>
    <mergeCell ref="L12:M12"/>
    <mergeCell ref="A80:F80"/>
    <mergeCell ref="B78:C78"/>
    <mergeCell ref="B75:C75"/>
    <mergeCell ref="B71:C71"/>
    <mergeCell ref="B70:C70"/>
    <mergeCell ref="B31:C31"/>
    <mergeCell ref="B20:C20"/>
    <mergeCell ref="B14:C14"/>
    <mergeCell ref="B59:C59"/>
    <mergeCell ref="B56:C56"/>
    <mergeCell ref="B55:C55"/>
    <mergeCell ref="B43:C43"/>
    <mergeCell ref="B37:C37"/>
  </mergeCells>
  <phoneticPr fontId="43" type="noConversion"/>
  <printOptions horizontalCentered="1"/>
  <pageMargins left="0.19685039370078741" right="0.19685039370078741" top="0.62992125984251968" bottom="0.78740157480314965" header="0.23622047244094491" footer="0.15748031496062992"/>
  <pageSetup paperSize="9" scale="51" fitToHeight="0" orientation="landscape" r:id="rId1"/>
  <rowBreaks count="2" manualBreakCount="2">
    <brk id="36" max="12" man="1"/>
    <brk id="58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8FF91-33FB-4B47-96BB-D555BD12A1B0}">
  <sheetPr filterMode="1">
    <tabColor rgb="FF002060"/>
    <pageSetUpPr fitToPage="1"/>
  </sheetPr>
  <dimension ref="A1:IP539"/>
  <sheetViews>
    <sheetView showGridLines="0" view="pageBreakPreview" topLeftCell="A131" zoomScale="70" zoomScaleNormal="80" zoomScaleSheetLayoutView="70" workbookViewId="0">
      <selection activeCell="O165" sqref="O165"/>
    </sheetView>
  </sheetViews>
  <sheetFormatPr defaultColWidth="9.140625" defaultRowHeight="14.25" x14ac:dyDescent="0.2"/>
  <cols>
    <col min="1" max="1" width="6.5703125" style="173" customWidth="1"/>
    <col min="2" max="2" width="20" style="243" customWidth="1"/>
    <col min="3" max="3" width="65.85546875" style="244" customWidth="1"/>
    <col min="4" max="4" width="8.85546875" style="245" customWidth="1"/>
    <col min="5" max="5" width="2.7109375" style="246" customWidth="1"/>
    <col min="6" max="6" width="9.7109375" style="247" customWidth="1"/>
    <col min="7" max="7" width="8.28515625" style="245" customWidth="1"/>
    <col min="8" max="8" width="2.7109375" style="181" customWidth="1"/>
    <col min="9" max="9" width="9.140625" style="247" customWidth="1"/>
    <col min="10" max="10" width="11.42578125" style="248" customWidth="1"/>
    <col min="11" max="11" width="17.7109375" style="249" customWidth="1"/>
    <col min="12" max="12" width="15.7109375" style="249" customWidth="1"/>
    <col min="13" max="13" width="15.7109375" style="248" customWidth="1"/>
    <col min="14" max="14" width="15.7109375" style="256" customWidth="1"/>
    <col min="15" max="15" width="15.7109375" style="250" customWidth="1"/>
    <col min="16" max="16" width="15.7109375" style="181" customWidth="1"/>
    <col min="17" max="17" width="15.7109375" style="251" customWidth="1"/>
    <col min="18" max="18" width="15.7109375" style="252" customWidth="1"/>
    <col min="19" max="19" width="8.85546875" style="253" customWidth="1"/>
    <col min="20" max="20" width="14.42578125" style="181" customWidth="1"/>
    <col min="21" max="21" width="51.140625" style="254" customWidth="1"/>
    <col min="22" max="22" width="15.7109375" style="255" customWidth="1"/>
    <col min="23" max="23" width="21.5703125" style="181" customWidth="1"/>
    <col min="24" max="25" width="5.42578125" style="182" customWidth="1"/>
    <col min="26" max="27" width="17.28515625" style="182" bestFit="1" customWidth="1"/>
    <col min="28" max="28" width="23.140625" style="182" customWidth="1"/>
    <col min="29" max="29" width="5.42578125" style="182" customWidth="1"/>
    <col min="30" max="46" width="9.140625" style="182" customWidth="1"/>
    <col min="47" max="47" width="11.5703125" style="182" customWidth="1"/>
    <col min="48" max="48" width="18.85546875" style="182" bestFit="1" customWidth="1"/>
    <col min="49" max="49" width="17" style="182" customWidth="1"/>
    <col min="50" max="50" width="13.28515625" style="182" customWidth="1"/>
    <col min="51" max="51" width="24.28515625" style="182" customWidth="1"/>
    <col min="52" max="52" width="19" style="182" bestFit="1" customWidth="1"/>
    <col min="53" max="53" width="27.85546875" style="182" customWidth="1"/>
    <col min="54" max="54" width="14.28515625" style="182" customWidth="1"/>
    <col min="55" max="236" width="9.140625" style="182" customWidth="1"/>
    <col min="237" max="237" width="13.42578125" style="182" customWidth="1"/>
    <col min="238" max="238" width="55.5703125" style="182" customWidth="1"/>
    <col min="239" max="239" width="7.7109375" style="182" customWidth="1"/>
    <col min="240" max="240" width="1.5703125" style="182" customWidth="1"/>
    <col min="241" max="241" width="7.28515625" style="182" customWidth="1"/>
    <col min="242" max="242" width="7.7109375" style="182" customWidth="1"/>
    <col min="243" max="243" width="1.5703125" style="182" customWidth="1"/>
    <col min="244" max="244" width="7.28515625" style="182" customWidth="1"/>
    <col min="245" max="245" width="4.7109375" style="182" customWidth="1"/>
    <col min="246" max="246" width="13.85546875" style="182" customWidth="1"/>
    <col min="247" max="248" width="13.140625" style="182" customWidth="1"/>
    <col min="249" max="249" width="12.7109375" style="182" customWidth="1"/>
    <col min="250" max="250" width="6.85546875" style="182" customWidth="1"/>
    <col min="251" max="16384" width="9.140625" style="182"/>
  </cols>
  <sheetData>
    <row r="1" spans="1:50" s="140" customFormat="1" ht="12.75" x14ac:dyDescent="0.2">
      <c r="A1" s="139"/>
      <c r="B1" s="620" t="s">
        <v>140</v>
      </c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621"/>
      <c r="P1" s="621"/>
      <c r="Q1" s="621"/>
      <c r="R1" s="621"/>
      <c r="S1" s="621"/>
      <c r="T1" s="621"/>
      <c r="U1" s="622"/>
      <c r="W1" s="141"/>
    </row>
    <row r="2" spans="1:50" s="140" customFormat="1" ht="12.75" x14ac:dyDescent="0.2">
      <c r="A2" s="139"/>
      <c r="B2" s="637"/>
      <c r="C2" s="638"/>
      <c r="D2" s="638"/>
      <c r="E2" s="638"/>
      <c r="F2" s="638"/>
      <c r="G2" s="638"/>
      <c r="H2" s="638"/>
      <c r="I2" s="638"/>
      <c r="J2" s="638"/>
      <c r="K2" s="638"/>
      <c r="L2" s="638"/>
      <c r="M2" s="638"/>
      <c r="N2" s="638"/>
      <c r="O2" s="638"/>
      <c r="P2" s="638"/>
      <c r="Q2" s="638"/>
      <c r="R2" s="638"/>
      <c r="S2" s="638"/>
      <c r="T2" s="638"/>
      <c r="U2" s="639"/>
      <c r="W2" s="141"/>
    </row>
    <row r="3" spans="1:50" s="140" customFormat="1" ht="12.75" x14ac:dyDescent="0.2">
      <c r="A3" s="139"/>
      <c r="B3" s="637"/>
      <c r="C3" s="638"/>
      <c r="D3" s="638"/>
      <c r="E3" s="638"/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9"/>
      <c r="W3" s="141"/>
    </row>
    <row r="4" spans="1:50" s="140" customFormat="1" ht="12.75" x14ac:dyDescent="0.2">
      <c r="A4" s="139"/>
      <c r="B4" s="640"/>
      <c r="C4" s="641"/>
      <c r="D4" s="641"/>
      <c r="E4" s="641"/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  <c r="R4" s="641"/>
      <c r="S4" s="641"/>
      <c r="T4" s="641"/>
      <c r="U4" s="642"/>
      <c r="W4" s="141"/>
    </row>
    <row r="5" spans="1:50" s="140" customFormat="1" ht="12.75" x14ac:dyDescent="0.2">
      <c r="A5" s="139"/>
      <c r="B5" s="643" t="s">
        <v>141</v>
      </c>
      <c r="C5" s="644"/>
      <c r="D5" s="645"/>
      <c r="E5" s="643" t="s">
        <v>142</v>
      </c>
      <c r="F5" s="644"/>
      <c r="G5" s="644"/>
      <c r="H5" s="644"/>
      <c r="I5" s="644"/>
      <c r="J5" s="644"/>
      <c r="K5" s="644"/>
      <c r="L5" s="644"/>
      <c r="M5" s="644"/>
      <c r="N5" s="645"/>
      <c r="O5" s="643"/>
      <c r="P5" s="644"/>
      <c r="Q5" s="644"/>
      <c r="R5" s="644"/>
      <c r="S5" s="644"/>
      <c r="T5" s="644"/>
      <c r="U5" s="645"/>
      <c r="W5" s="141"/>
    </row>
    <row r="6" spans="1:50" s="140" customFormat="1" ht="15" x14ac:dyDescent="0.25">
      <c r="A6" s="139"/>
      <c r="B6" s="142" t="s">
        <v>184</v>
      </c>
      <c r="C6" s="630" t="str">
        <f>'11 - FINANCEIRO'!C6</f>
        <v>Rod. Gether Lopes de Farias</v>
      </c>
      <c r="D6" s="630"/>
      <c r="E6" s="631" t="s">
        <v>205</v>
      </c>
      <c r="F6" s="632"/>
      <c r="G6" s="632"/>
      <c r="H6" s="632"/>
      <c r="I6" s="632"/>
      <c r="J6" s="632"/>
      <c r="K6" s="632"/>
      <c r="L6" s="632"/>
      <c r="M6" s="143"/>
      <c r="N6" s="144"/>
      <c r="O6" s="145"/>
      <c r="P6" s="146"/>
      <c r="Q6" s="147"/>
      <c r="R6" s="148"/>
      <c r="S6" s="141"/>
      <c r="T6" s="141"/>
      <c r="U6" s="149"/>
      <c r="W6" s="141"/>
      <c r="AW6" s="150"/>
      <c r="AX6" s="151"/>
    </row>
    <row r="7" spans="1:50" s="140" customFormat="1" ht="46.9" customHeight="1" x14ac:dyDescent="0.25">
      <c r="A7" s="139"/>
      <c r="B7" s="152" t="s">
        <v>145</v>
      </c>
      <c r="C7" s="630" t="str">
        <f>'11 - FINANCEIRO'!C7</f>
        <v>CONTRATAÇÃO DE EMPRESA PARA EXECUÇÃO DE RECAPEAMENTO ASFÁLTICO E REMANESCENTE DAS OBRAS DE MACRODRENAGEM DO CÓRREGO SÃO SILVANO, MUNICÍPIO DE COLATINA/ES</v>
      </c>
      <c r="D7" s="630"/>
      <c r="E7" s="631" t="s">
        <v>206</v>
      </c>
      <c r="F7" s="632"/>
      <c r="G7" s="632"/>
      <c r="H7" s="632"/>
      <c r="I7" s="632"/>
      <c r="J7" s="632"/>
      <c r="K7" s="632"/>
      <c r="L7" s="632"/>
      <c r="M7" s="153"/>
      <c r="N7" s="144"/>
      <c r="O7" s="145"/>
      <c r="P7" s="146"/>
      <c r="Q7" s="154"/>
      <c r="R7" s="141"/>
      <c r="S7" s="141"/>
      <c r="T7" s="141"/>
      <c r="U7" s="149"/>
      <c r="W7" s="141"/>
      <c r="AW7" s="155"/>
      <c r="AX7" s="151"/>
    </row>
    <row r="8" spans="1:50" s="140" customFormat="1" ht="15" x14ac:dyDescent="0.25">
      <c r="A8" s="139"/>
      <c r="B8" s="152" t="s">
        <v>147</v>
      </c>
      <c r="C8" s="633">
        <f>'11 - FINANCEIRO'!C8</f>
        <v>2</v>
      </c>
      <c r="D8" s="633"/>
      <c r="E8" s="634" t="s">
        <v>207</v>
      </c>
      <c r="F8" s="635"/>
      <c r="G8" s="635"/>
      <c r="H8" s="635"/>
      <c r="I8" s="635"/>
      <c r="J8" s="635"/>
      <c r="K8" s="635"/>
      <c r="L8" s="635"/>
      <c r="M8" s="156"/>
      <c r="N8" s="144"/>
      <c r="O8" s="145"/>
      <c r="P8" s="146"/>
      <c r="Q8" s="157"/>
      <c r="R8" s="141"/>
      <c r="S8" s="141"/>
      <c r="T8" s="141"/>
      <c r="U8" s="149"/>
      <c r="W8" s="141"/>
      <c r="AW8" s="155"/>
      <c r="AX8" s="28"/>
    </row>
    <row r="9" spans="1:50" s="140" customFormat="1" ht="15" x14ac:dyDescent="0.25">
      <c r="A9" s="139"/>
      <c r="B9" s="152" t="s">
        <v>149</v>
      </c>
      <c r="C9" s="636" t="str">
        <f>'11 - FINANCEIRO'!C9</f>
        <v>17/08/2026 a 31/08/2026</v>
      </c>
      <c r="D9" s="636"/>
      <c r="E9" s="634" t="s">
        <v>208</v>
      </c>
      <c r="F9" s="635"/>
      <c r="G9" s="635"/>
      <c r="H9" s="635"/>
      <c r="I9" s="635"/>
      <c r="J9" s="635"/>
      <c r="K9" s="635"/>
      <c r="L9" s="635"/>
      <c r="M9" s="156"/>
      <c r="N9" s="144"/>
      <c r="O9" s="145"/>
      <c r="P9" s="146"/>
      <c r="Q9" s="157"/>
      <c r="R9" s="141"/>
      <c r="S9" s="141"/>
      <c r="T9" s="141"/>
      <c r="U9" s="149"/>
      <c r="W9" s="141"/>
    </row>
    <row r="10" spans="1:50" s="140" customFormat="1" ht="15" x14ac:dyDescent="0.2">
      <c r="A10" s="139"/>
      <c r="B10" s="158"/>
      <c r="C10" s="159"/>
      <c r="D10" s="160"/>
      <c r="E10" s="161"/>
      <c r="F10" s="162"/>
      <c r="G10" s="159"/>
      <c r="H10" s="159"/>
      <c r="I10" s="159"/>
      <c r="J10" s="163"/>
      <c r="K10" s="164"/>
      <c r="L10" s="165"/>
      <c r="M10" s="166"/>
      <c r="N10" s="167"/>
      <c r="O10" s="168"/>
      <c r="P10" s="168"/>
      <c r="Q10" s="168"/>
      <c r="R10" s="168"/>
      <c r="S10" s="168"/>
      <c r="T10" s="168"/>
      <c r="U10" s="169"/>
      <c r="W10" s="141"/>
    </row>
    <row r="11" spans="1:50" s="140" customFormat="1" ht="18" x14ac:dyDescent="0.2">
      <c r="A11" s="139"/>
      <c r="B11" s="646" t="s">
        <v>185</v>
      </c>
      <c r="C11" s="646"/>
      <c r="D11" s="646"/>
      <c r="E11" s="646"/>
      <c r="F11" s="646"/>
      <c r="G11" s="646"/>
      <c r="H11" s="646"/>
      <c r="I11" s="646"/>
      <c r="J11" s="646"/>
      <c r="K11" s="646"/>
      <c r="L11" s="646"/>
      <c r="M11" s="646"/>
      <c r="N11" s="646"/>
      <c r="O11" s="646"/>
      <c r="P11" s="646"/>
      <c r="Q11" s="646"/>
      <c r="R11" s="646"/>
      <c r="S11" s="646"/>
      <c r="T11" s="646"/>
      <c r="U11" s="646"/>
      <c r="W11" s="141"/>
    </row>
    <row r="12" spans="1:50" s="140" customFormat="1" ht="18" x14ac:dyDescent="0.2">
      <c r="A12" s="139"/>
      <c r="B12" s="170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2"/>
      <c r="W12" s="141"/>
    </row>
    <row r="13" spans="1:50" ht="15.75" x14ac:dyDescent="0.2">
      <c r="B13" s="174" t="s">
        <v>199</v>
      </c>
      <c r="C13" s="257" t="s">
        <v>174</v>
      </c>
      <c r="D13" s="175"/>
      <c r="E13" s="176"/>
      <c r="F13" s="175"/>
      <c r="G13" s="579"/>
      <c r="H13" s="580"/>
      <c r="I13" s="580"/>
      <c r="J13" s="580"/>
      <c r="K13" s="580"/>
      <c r="L13" s="580"/>
      <c r="M13" s="177"/>
      <c r="N13" s="178"/>
      <c r="O13" s="178"/>
      <c r="P13" s="178"/>
      <c r="Q13" s="178"/>
      <c r="R13" s="178"/>
      <c r="S13" s="178"/>
      <c r="T13" s="178"/>
      <c r="U13" s="179"/>
      <c r="V13" s="180"/>
    </row>
    <row r="14" spans="1:50" ht="15.6" customHeight="1" x14ac:dyDescent="0.2">
      <c r="B14" s="557">
        <f>'11 - FINANCEIRO'!B15</f>
        <v>20305</v>
      </c>
      <c r="C14" s="559" t="str">
        <f>'11 - FINANCEIRO'!C15</f>
        <v>Placa de obra nas dimensões de 2.0 x 4.0 m, padrão DER</v>
      </c>
      <c r="D14" s="561" t="s">
        <v>186</v>
      </c>
      <c r="E14" s="562"/>
      <c r="F14" s="562"/>
      <c r="G14" s="562"/>
      <c r="H14" s="562"/>
      <c r="I14" s="563"/>
      <c r="J14" s="540" t="s">
        <v>187</v>
      </c>
      <c r="K14" s="540" t="s">
        <v>188</v>
      </c>
      <c r="L14" s="540" t="s">
        <v>189</v>
      </c>
      <c r="M14" s="540" t="s">
        <v>190</v>
      </c>
      <c r="N14" s="540" t="s">
        <v>191</v>
      </c>
      <c r="O14" s="540" t="s">
        <v>192</v>
      </c>
      <c r="P14" s="538" t="s">
        <v>193</v>
      </c>
      <c r="Q14" s="540" t="s">
        <v>0</v>
      </c>
      <c r="R14" s="542" t="s">
        <v>160</v>
      </c>
      <c r="S14" s="540" t="s">
        <v>12</v>
      </c>
      <c r="T14" s="540" t="s">
        <v>194</v>
      </c>
      <c r="U14" s="544" t="s">
        <v>195</v>
      </c>
      <c r="V14" s="183"/>
    </row>
    <row r="15" spans="1:50" s="185" customFormat="1" ht="15.6" customHeight="1" x14ac:dyDescent="0.2">
      <c r="A15" s="184"/>
      <c r="B15" s="558"/>
      <c r="C15" s="560"/>
      <c r="D15" s="546" t="s">
        <v>196</v>
      </c>
      <c r="E15" s="547"/>
      <c r="F15" s="548"/>
      <c r="G15" s="549" t="s">
        <v>197</v>
      </c>
      <c r="H15" s="550"/>
      <c r="I15" s="551"/>
      <c r="J15" s="541"/>
      <c r="K15" s="541"/>
      <c r="L15" s="541"/>
      <c r="M15" s="541"/>
      <c r="N15" s="541"/>
      <c r="O15" s="541"/>
      <c r="P15" s="539"/>
      <c r="Q15" s="541"/>
      <c r="R15" s="543"/>
      <c r="S15" s="541"/>
      <c r="T15" s="541"/>
      <c r="U15" s="545"/>
      <c r="V15" s="183"/>
    </row>
    <row r="16" spans="1:50" s="185" customFormat="1" ht="15" customHeight="1" x14ac:dyDescent="0.2">
      <c r="A16" s="186"/>
      <c r="B16" s="387"/>
      <c r="C16" s="388" t="s">
        <v>215</v>
      </c>
      <c r="D16" s="389"/>
      <c r="E16" s="390"/>
      <c r="F16" s="391"/>
      <c r="G16" s="392"/>
      <c r="H16" s="393"/>
      <c r="I16" s="391"/>
      <c r="J16" s="394"/>
      <c r="K16" s="395">
        <v>6</v>
      </c>
      <c r="L16" s="396">
        <v>3.16</v>
      </c>
      <c r="M16" s="391"/>
      <c r="N16" s="397"/>
      <c r="O16" s="395"/>
      <c r="P16" s="398"/>
      <c r="Q16" s="405"/>
      <c r="R16" s="386">
        <f>K16*L16</f>
        <v>18.96</v>
      </c>
      <c r="S16" s="396" t="s">
        <v>90</v>
      </c>
      <c r="T16" s="399" t="s">
        <v>198</v>
      </c>
      <c r="U16" s="400"/>
      <c r="V16" s="183"/>
    </row>
    <row r="17" spans="1:23" s="218" customFormat="1" ht="15" customHeight="1" x14ac:dyDescent="0.2">
      <c r="A17" s="186"/>
      <c r="B17" s="203"/>
      <c r="C17" s="204"/>
      <c r="D17" s="205"/>
      <c r="E17" s="206"/>
      <c r="F17" s="207"/>
      <c r="G17" s="208"/>
      <c r="H17" s="209"/>
      <c r="I17" s="207"/>
      <c r="J17" s="210"/>
      <c r="K17" s="211"/>
      <c r="L17" s="212"/>
      <c r="M17" s="207"/>
      <c r="N17" s="213"/>
      <c r="O17" s="211"/>
      <c r="P17" s="214"/>
      <c r="Q17" s="207"/>
      <c r="R17" s="215"/>
      <c r="S17" s="212"/>
      <c r="T17" s="216"/>
      <c r="U17" s="217"/>
      <c r="V17" s="183"/>
    </row>
    <row r="18" spans="1:23" s="140" customFormat="1" ht="15.6" customHeight="1" x14ac:dyDescent="0.2">
      <c r="A18" s="184"/>
      <c r="B18" s="219"/>
      <c r="C18" s="220"/>
      <c r="D18" s="552" t="s">
        <v>200</v>
      </c>
      <c r="E18" s="553"/>
      <c r="F18" s="553"/>
      <c r="G18" s="553"/>
      <c r="H18" s="553"/>
      <c r="I18" s="554"/>
      <c r="J18" s="555">
        <f>'11 - FINANCEIRO'!F15</f>
        <v>18.96</v>
      </c>
      <c r="K18" s="556"/>
      <c r="L18" s="221" t="str">
        <f>'11 - FINANCEIRO'!D15</f>
        <v>m2</v>
      </c>
      <c r="M18" s="535" t="s">
        <v>201</v>
      </c>
      <c r="N18" s="536"/>
      <c r="O18" s="536"/>
      <c r="P18" s="536"/>
      <c r="Q18" s="537"/>
      <c r="R18" s="222">
        <f>SUM(R16:R17)</f>
        <v>18.96</v>
      </c>
      <c r="S18" s="259" t="str">
        <f>L18</f>
        <v>m2</v>
      </c>
      <c r="T18" s="223"/>
      <c r="U18" s="224"/>
      <c r="V18" s="183"/>
    </row>
    <row r="19" spans="1:23" s="140" customFormat="1" ht="15.6" customHeight="1" x14ac:dyDescent="0.2">
      <c r="A19" s="184"/>
      <c r="B19" s="225"/>
      <c r="C19" s="226"/>
      <c r="D19" s="523" t="s">
        <v>202</v>
      </c>
      <c r="E19" s="524"/>
      <c r="F19" s="524"/>
      <c r="G19" s="524"/>
      <c r="H19" s="524"/>
      <c r="I19" s="525"/>
      <c r="J19" s="529">
        <f>R18/J18</f>
        <v>1</v>
      </c>
      <c r="K19" s="530"/>
      <c r="L19" s="533"/>
      <c r="M19" s="535" t="s">
        <v>203</v>
      </c>
      <c r="N19" s="536"/>
      <c r="O19" s="536"/>
      <c r="P19" s="536"/>
      <c r="Q19" s="537"/>
      <c r="R19" s="222">
        <f>VLOOKUP(A20,'11 - FINANCEIRO'!A:M,8,FALSE)</f>
        <v>18.96</v>
      </c>
      <c r="S19" s="227" t="str">
        <f>L18</f>
        <v>m2</v>
      </c>
      <c r="T19" s="258"/>
      <c r="U19" s="228"/>
      <c r="V19" s="183"/>
    </row>
    <row r="20" spans="1:23" s="140" customFormat="1" ht="15.75" x14ac:dyDescent="0.2">
      <c r="A20" s="184" t="s">
        <v>8</v>
      </c>
      <c r="B20" s="229"/>
      <c r="C20" s="260"/>
      <c r="D20" s="526"/>
      <c r="E20" s="527"/>
      <c r="F20" s="527"/>
      <c r="G20" s="527"/>
      <c r="H20" s="527"/>
      <c r="I20" s="528"/>
      <c r="J20" s="531"/>
      <c r="K20" s="532"/>
      <c r="L20" s="534"/>
      <c r="M20" s="535" t="s">
        <v>204</v>
      </c>
      <c r="N20" s="536"/>
      <c r="O20" s="536"/>
      <c r="P20" s="536"/>
      <c r="Q20" s="537"/>
      <c r="R20" s="222">
        <f>R18-R19</f>
        <v>0</v>
      </c>
      <c r="S20" s="227" t="str">
        <f>L18</f>
        <v>m2</v>
      </c>
      <c r="T20" s="261"/>
      <c r="U20" s="262"/>
      <c r="V20" s="183"/>
    </row>
    <row r="21" spans="1:23" s="140" customFormat="1" ht="18" x14ac:dyDescent="0.2">
      <c r="A21" s="139"/>
      <c r="B21" s="170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2"/>
      <c r="W21" s="141"/>
    </row>
    <row r="22" spans="1:23" s="277" customFormat="1" ht="15.6" customHeight="1" x14ac:dyDescent="0.2">
      <c r="A22" s="173"/>
      <c r="B22" s="557" t="str">
        <f>'[49]11 - FINANCEIRO'!B16</f>
        <v>CPU-4</v>
      </c>
      <c r="C22" s="559" t="str">
        <f>'[49]11 - FINANCEIRO'!C16</f>
        <v>Limpeza manual e com jato de alta pressão, inclusive remoção, carga, transporte e descarga dos resíduos em área licenciada</v>
      </c>
      <c r="D22" s="561" t="s">
        <v>186</v>
      </c>
      <c r="E22" s="562"/>
      <c r="F22" s="562"/>
      <c r="G22" s="562"/>
      <c r="H22" s="562"/>
      <c r="I22" s="563"/>
      <c r="J22" s="540" t="s">
        <v>187</v>
      </c>
      <c r="K22" s="540" t="s">
        <v>188</v>
      </c>
      <c r="L22" s="540" t="s">
        <v>189</v>
      </c>
      <c r="M22" s="540" t="s">
        <v>190</v>
      </c>
      <c r="N22" s="540" t="s">
        <v>191</v>
      </c>
      <c r="O22" s="540" t="s">
        <v>192</v>
      </c>
      <c r="P22" s="538" t="s">
        <v>193</v>
      </c>
      <c r="Q22" s="540" t="s">
        <v>0</v>
      </c>
      <c r="R22" s="542" t="s">
        <v>160</v>
      </c>
      <c r="S22" s="540" t="s">
        <v>12</v>
      </c>
      <c r="T22" s="540" t="s">
        <v>194</v>
      </c>
      <c r="U22" s="544" t="s">
        <v>195</v>
      </c>
      <c r="V22" s="275"/>
      <c r="W22" s="276"/>
    </row>
    <row r="23" spans="1:23" s="140" customFormat="1" ht="15.6" customHeight="1" x14ac:dyDescent="0.2">
      <c r="A23" s="184"/>
      <c r="B23" s="558"/>
      <c r="C23" s="560"/>
      <c r="D23" s="546" t="s">
        <v>196</v>
      </c>
      <c r="E23" s="547"/>
      <c r="F23" s="548"/>
      <c r="G23" s="549" t="s">
        <v>197</v>
      </c>
      <c r="H23" s="550"/>
      <c r="I23" s="551"/>
      <c r="J23" s="541"/>
      <c r="K23" s="541"/>
      <c r="L23" s="541"/>
      <c r="M23" s="541"/>
      <c r="N23" s="541"/>
      <c r="O23" s="541"/>
      <c r="P23" s="539"/>
      <c r="Q23" s="541"/>
      <c r="R23" s="543"/>
      <c r="S23" s="541"/>
      <c r="T23" s="541"/>
      <c r="U23" s="545"/>
      <c r="V23" s="275"/>
    </row>
    <row r="24" spans="1:23" s="140" customFormat="1" ht="15" customHeight="1" x14ac:dyDescent="0.2">
      <c r="A24" s="186"/>
      <c r="B24" s="387"/>
      <c r="C24" s="388" t="s">
        <v>223</v>
      </c>
      <c r="D24" s="389"/>
      <c r="E24" s="390"/>
      <c r="F24" s="391"/>
      <c r="G24" s="392"/>
      <c r="H24" s="393"/>
      <c r="I24" s="391"/>
      <c r="J24" s="394"/>
      <c r="K24" s="395"/>
      <c r="L24" s="396"/>
      <c r="M24" s="391"/>
      <c r="N24" s="397">
        <v>11499.01</v>
      </c>
      <c r="O24" s="396"/>
      <c r="P24" s="278"/>
      <c r="Q24" s="405"/>
      <c r="R24" s="429">
        <f>N24</f>
        <v>11499.01</v>
      </c>
      <c r="S24" s="425" t="s">
        <v>90</v>
      </c>
      <c r="T24" s="430" t="s">
        <v>198</v>
      </c>
      <c r="U24" s="400" t="s">
        <v>224</v>
      </c>
      <c r="V24" s="275"/>
    </row>
    <row r="25" spans="1:23" s="304" customFormat="1" ht="15" customHeight="1" x14ac:dyDescent="0.2">
      <c r="A25" s="286"/>
      <c r="B25" s="376"/>
      <c r="C25" s="321" t="s">
        <v>246</v>
      </c>
      <c r="D25" s="377"/>
      <c r="E25" s="378"/>
      <c r="F25" s="379"/>
      <c r="G25" s="380"/>
      <c r="H25" s="381"/>
      <c r="I25" s="379"/>
      <c r="J25" s="382"/>
      <c r="K25" s="383"/>
      <c r="L25" s="384"/>
      <c r="M25" s="379"/>
      <c r="N25" s="460">
        <v>11519.32</v>
      </c>
      <c r="O25" s="328"/>
      <c r="P25" s="299"/>
      <c r="Q25" s="299"/>
      <c r="R25" s="461">
        <f>N25</f>
        <v>11519.32</v>
      </c>
      <c r="S25" s="328" t="str">
        <f>S24</f>
        <v>m²</v>
      </c>
      <c r="T25" s="462" t="s">
        <v>242</v>
      </c>
      <c r="U25" s="302" t="s">
        <v>224</v>
      </c>
      <c r="V25" s="303"/>
    </row>
    <row r="26" spans="1:23" s="218" customFormat="1" ht="15" customHeight="1" x14ac:dyDescent="0.2">
      <c r="A26" s="186"/>
      <c r="B26" s="203"/>
      <c r="C26" s="279"/>
      <c r="D26" s="205"/>
      <c r="E26" s="206"/>
      <c r="F26" s="207"/>
      <c r="G26" s="208"/>
      <c r="H26" s="209"/>
      <c r="I26" s="207"/>
      <c r="J26" s="210"/>
      <c r="K26" s="211"/>
      <c r="L26" s="212"/>
      <c r="M26" s="207"/>
      <c r="N26" s="213"/>
      <c r="O26" s="280"/>
      <c r="P26" s="281"/>
      <c r="Q26" s="278"/>
      <c r="R26" s="282"/>
      <c r="S26" s="280"/>
      <c r="T26" s="283"/>
      <c r="U26" s="217"/>
      <c r="V26" s="183"/>
    </row>
    <row r="27" spans="1:23" s="140" customFormat="1" ht="15.6" customHeight="1" x14ac:dyDescent="0.2">
      <c r="A27" s="184"/>
      <c r="B27" s="219"/>
      <c r="C27" s="220"/>
      <c r="D27" s="552" t="s">
        <v>200</v>
      </c>
      <c r="E27" s="553"/>
      <c r="F27" s="553"/>
      <c r="G27" s="553"/>
      <c r="H27" s="553"/>
      <c r="I27" s="554"/>
      <c r="J27" s="555">
        <f>'11 - FINANCEIRO'!F16</f>
        <v>24000.34</v>
      </c>
      <c r="K27" s="556"/>
      <c r="L27" s="221" t="str">
        <f>'[49]11 - FINANCEIRO'!D23</f>
        <v>ms</v>
      </c>
      <c r="M27" s="535" t="s">
        <v>201</v>
      </c>
      <c r="N27" s="536"/>
      <c r="O27" s="536"/>
      <c r="P27" s="536"/>
      <c r="Q27" s="537"/>
      <c r="R27" s="222">
        <f>SUM(R24:R26)</f>
        <v>23018.33</v>
      </c>
      <c r="S27" s="284" t="s">
        <v>90</v>
      </c>
      <c r="T27" s="223"/>
      <c r="U27" s="224"/>
      <c r="V27" s="183"/>
    </row>
    <row r="28" spans="1:23" s="140" customFormat="1" ht="15.6" customHeight="1" x14ac:dyDescent="0.2">
      <c r="A28" s="184"/>
      <c r="B28" s="225"/>
      <c r="C28" s="226"/>
      <c r="D28" s="523" t="s">
        <v>202</v>
      </c>
      <c r="E28" s="524"/>
      <c r="F28" s="524"/>
      <c r="G28" s="524"/>
      <c r="H28" s="524"/>
      <c r="I28" s="525"/>
      <c r="J28" s="529">
        <f>R27/J27</f>
        <v>0.95908349631713552</v>
      </c>
      <c r="K28" s="530"/>
      <c r="L28" s="533"/>
      <c r="M28" s="535" t="s">
        <v>203</v>
      </c>
      <c r="N28" s="536"/>
      <c r="O28" s="536"/>
      <c r="P28" s="536"/>
      <c r="Q28" s="537"/>
      <c r="R28" s="222">
        <f>VLOOKUP(A29,'11 - FINANCEIRO'!A:M,8,FALSE)</f>
        <v>11499.01</v>
      </c>
      <c r="S28" s="284" t="s">
        <v>90</v>
      </c>
      <c r="T28" s="258"/>
      <c r="U28" s="228"/>
      <c r="V28" s="183"/>
    </row>
    <row r="29" spans="1:23" s="140" customFormat="1" ht="15.75" x14ac:dyDescent="0.2">
      <c r="A29" s="184" t="s">
        <v>10</v>
      </c>
      <c r="B29" s="229"/>
      <c r="C29" s="260"/>
      <c r="D29" s="526"/>
      <c r="E29" s="527"/>
      <c r="F29" s="527"/>
      <c r="G29" s="527"/>
      <c r="H29" s="527"/>
      <c r="I29" s="528"/>
      <c r="J29" s="531"/>
      <c r="K29" s="532"/>
      <c r="L29" s="534"/>
      <c r="M29" s="535" t="s">
        <v>204</v>
      </c>
      <c r="N29" s="536"/>
      <c r="O29" s="536"/>
      <c r="P29" s="536"/>
      <c r="Q29" s="537"/>
      <c r="R29" s="222">
        <f>R27-R28</f>
        <v>11519.320000000002</v>
      </c>
      <c r="S29" s="285" t="s">
        <v>90</v>
      </c>
      <c r="T29" s="261"/>
      <c r="U29" s="262"/>
      <c r="V29" s="183"/>
    </row>
    <row r="30" spans="1:23" s="277" customFormat="1" ht="15.6" customHeight="1" x14ac:dyDescent="0.2">
      <c r="A30" s="173"/>
      <c r="B30" s="557" t="str">
        <f>'[50]11 - FINANCEIRO'!B16</f>
        <v>CPU-4</v>
      </c>
      <c r="C30" s="559" t="str">
        <f>'[50]11 - FINANCEIRO'!C16</f>
        <v>Limpeza manual e com jato de alta pressão, inclusive remoção, carga, transporte e descarga dos resíduos em área licenciada</v>
      </c>
      <c r="D30" s="561" t="s">
        <v>186</v>
      </c>
      <c r="E30" s="562"/>
      <c r="F30" s="562"/>
      <c r="G30" s="562"/>
      <c r="H30" s="562"/>
      <c r="I30" s="563"/>
      <c r="J30" s="540" t="s">
        <v>187</v>
      </c>
      <c r="K30" s="540" t="s">
        <v>216</v>
      </c>
      <c r="L30" s="540" t="s">
        <v>189</v>
      </c>
      <c r="M30" s="540" t="s">
        <v>190</v>
      </c>
      <c r="N30" s="540" t="s">
        <v>191</v>
      </c>
      <c r="O30" s="540" t="s">
        <v>192</v>
      </c>
      <c r="P30" s="538" t="s">
        <v>193</v>
      </c>
      <c r="Q30" s="540" t="s">
        <v>0</v>
      </c>
      <c r="R30" s="542" t="s">
        <v>160</v>
      </c>
      <c r="S30" s="540" t="s">
        <v>12</v>
      </c>
      <c r="T30" s="540" t="s">
        <v>194</v>
      </c>
      <c r="U30" s="544" t="s">
        <v>195</v>
      </c>
      <c r="V30" s="275"/>
      <c r="W30" s="276"/>
    </row>
    <row r="31" spans="1:23" s="140" customFormat="1" ht="15.6" customHeight="1" x14ac:dyDescent="0.2">
      <c r="A31" s="184"/>
      <c r="B31" s="558"/>
      <c r="C31" s="560"/>
      <c r="D31" s="546" t="s">
        <v>196</v>
      </c>
      <c r="E31" s="547"/>
      <c r="F31" s="548"/>
      <c r="G31" s="549" t="s">
        <v>197</v>
      </c>
      <c r="H31" s="550"/>
      <c r="I31" s="551"/>
      <c r="J31" s="541"/>
      <c r="K31" s="541"/>
      <c r="L31" s="541"/>
      <c r="M31" s="541"/>
      <c r="N31" s="541"/>
      <c r="O31" s="541"/>
      <c r="P31" s="539"/>
      <c r="Q31" s="541"/>
      <c r="R31" s="543"/>
      <c r="S31" s="541"/>
      <c r="T31" s="541"/>
      <c r="U31" s="545"/>
      <c r="V31" s="275"/>
    </row>
    <row r="32" spans="1:23" s="304" customFormat="1" ht="15" customHeight="1" x14ac:dyDescent="0.2">
      <c r="A32" s="286"/>
      <c r="B32" s="287"/>
      <c r="C32" s="518" t="s">
        <v>247</v>
      </c>
      <c r="D32" s="289"/>
      <c r="E32" s="290"/>
      <c r="F32" s="291"/>
      <c r="G32" s="292"/>
      <c r="H32" s="293"/>
      <c r="I32" s="291"/>
      <c r="J32" s="294"/>
      <c r="K32" s="519">
        <v>12</v>
      </c>
      <c r="L32" s="520"/>
      <c r="M32" s="521"/>
      <c r="N32" s="296"/>
      <c r="O32" s="296"/>
      <c r="P32" s="298"/>
      <c r="Q32" s="299"/>
      <c r="R32" s="300">
        <f>K32</f>
        <v>12</v>
      </c>
      <c r="S32" s="296" t="str">
        <f>L$34</f>
        <v>und</v>
      </c>
      <c r="T32" s="301" t="s">
        <v>242</v>
      </c>
      <c r="U32" s="302"/>
      <c r="V32" s="303"/>
    </row>
    <row r="33" spans="1:23" s="218" customFormat="1" ht="15" customHeight="1" x14ac:dyDescent="0.2">
      <c r="A33" s="186"/>
      <c r="B33" s="203"/>
      <c r="C33" s="463"/>
      <c r="D33" s="205"/>
      <c r="E33" s="206"/>
      <c r="F33" s="207"/>
      <c r="G33" s="208"/>
      <c r="H33" s="209"/>
      <c r="I33" s="207"/>
      <c r="J33" s="210"/>
      <c r="K33" s="280"/>
      <c r="L33" s="280"/>
      <c r="M33" s="280"/>
      <c r="N33" s="314"/>
      <c r="O33" s="312"/>
      <c r="P33" s="315"/>
      <c r="Q33" s="278"/>
      <c r="R33" s="316"/>
      <c r="S33" s="313"/>
      <c r="T33" s="317"/>
      <c r="U33" s="217"/>
      <c r="V33" s="183"/>
    </row>
    <row r="34" spans="1:23" s="140" customFormat="1" ht="15.6" customHeight="1" x14ac:dyDescent="0.2">
      <c r="A34" s="184"/>
      <c r="B34" s="219"/>
      <c r="C34" s="220"/>
      <c r="D34" s="552" t="s">
        <v>200</v>
      </c>
      <c r="E34" s="553"/>
      <c r="F34" s="553"/>
      <c r="G34" s="553"/>
      <c r="H34" s="553"/>
      <c r="I34" s="554"/>
      <c r="J34" s="555">
        <f>'11 - FINANCEIRO'!F17</f>
        <v>40</v>
      </c>
      <c r="K34" s="556"/>
      <c r="L34" s="221" t="str">
        <f>'11 - FINANCEIRO'!D17</f>
        <v>und</v>
      </c>
      <c r="M34" s="535" t="s">
        <v>201</v>
      </c>
      <c r="N34" s="536"/>
      <c r="O34" s="536"/>
      <c r="P34" s="536"/>
      <c r="Q34" s="537"/>
      <c r="R34" s="222">
        <f>SUM(R32:R33)</f>
        <v>12</v>
      </c>
      <c r="S34" s="259" t="str">
        <f>L34</f>
        <v>und</v>
      </c>
      <c r="T34" s="223"/>
      <c r="U34" s="224"/>
      <c r="V34" s="183"/>
    </row>
    <row r="35" spans="1:23" s="140" customFormat="1" ht="15.6" customHeight="1" x14ac:dyDescent="0.2">
      <c r="A35" s="184"/>
      <c r="B35" s="225"/>
      <c r="C35" s="226"/>
      <c r="D35" s="523" t="s">
        <v>202</v>
      </c>
      <c r="E35" s="524"/>
      <c r="F35" s="524"/>
      <c r="G35" s="524"/>
      <c r="H35" s="524"/>
      <c r="I35" s="525"/>
      <c r="J35" s="529">
        <f>R34/J34</f>
        <v>0.3</v>
      </c>
      <c r="K35" s="530"/>
      <c r="L35" s="533"/>
      <c r="M35" s="535" t="s">
        <v>203</v>
      </c>
      <c r="N35" s="536"/>
      <c r="O35" s="536"/>
      <c r="P35" s="536"/>
      <c r="Q35" s="537"/>
      <c r="R35" s="222">
        <f>VLOOKUP(A36,'11 - FINANCEIRO'!A:M,8,FALSE)</f>
        <v>0</v>
      </c>
      <c r="S35" s="227" t="str">
        <f>L34</f>
        <v>und</v>
      </c>
      <c r="T35" s="258"/>
      <c r="U35" s="228"/>
      <c r="V35" s="183"/>
    </row>
    <row r="36" spans="1:23" s="140" customFormat="1" ht="15.75" x14ac:dyDescent="0.2">
      <c r="A36" s="184" t="s">
        <v>53</v>
      </c>
      <c r="B36" s="229"/>
      <c r="C36" s="260"/>
      <c r="D36" s="526"/>
      <c r="E36" s="527"/>
      <c r="F36" s="527"/>
      <c r="G36" s="527"/>
      <c r="H36" s="527"/>
      <c r="I36" s="528"/>
      <c r="J36" s="531"/>
      <c r="K36" s="532"/>
      <c r="L36" s="534"/>
      <c r="M36" s="535" t="s">
        <v>204</v>
      </c>
      <c r="N36" s="536"/>
      <c r="O36" s="536"/>
      <c r="P36" s="536"/>
      <c r="Q36" s="537"/>
      <c r="R36" s="222">
        <f>R34-R35</f>
        <v>12</v>
      </c>
      <c r="S36" s="227" t="str">
        <f>L34</f>
        <v>und</v>
      </c>
      <c r="T36" s="261"/>
      <c r="U36" s="262"/>
      <c r="V36" s="183"/>
    </row>
    <row r="37" spans="1:23" s="140" customFormat="1" ht="18" x14ac:dyDescent="0.2">
      <c r="A37" s="139"/>
      <c r="B37" s="170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2"/>
      <c r="W37" s="141"/>
    </row>
    <row r="38" spans="1:23" s="140" customFormat="1" ht="18" x14ac:dyDescent="0.2">
      <c r="A38" s="139"/>
      <c r="B38" s="170"/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2"/>
      <c r="W38" s="141"/>
    </row>
    <row r="39" spans="1:23" ht="15.75" x14ac:dyDescent="0.2">
      <c r="B39" s="174" t="s">
        <v>209</v>
      </c>
      <c r="C39" s="257" t="s">
        <v>175</v>
      </c>
      <c r="D39" s="175"/>
      <c r="E39" s="176"/>
      <c r="F39" s="175"/>
      <c r="G39" s="579"/>
      <c r="H39" s="580"/>
      <c r="I39" s="580"/>
      <c r="J39" s="580"/>
      <c r="K39" s="580"/>
      <c r="L39" s="580"/>
      <c r="M39" s="177"/>
      <c r="N39" s="178"/>
      <c r="O39" s="178"/>
      <c r="P39" s="178"/>
      <c r="Q39" s="178"/>
      <c r="R39" s="178"/>
      <c r="S39" s="178"/>
      <c r="T39" s="178"/>
      <c r="U39" s="179"/>
      <c r="V39" s="180"/>
    </row>
    <row r="40" spans="1:23" s="277" customFormat="1" ht="15.6" customHeight="1" x14ac:dyDescent="0.2">
      <c r="A40" s="173"/>
      <c r="B40" s="557">
        <f>'11 - FINANCEIRO'!B21</f>
        <v>20355</v>
      </c>
      <c r="C40" s="559" t="str">
        <f>'11 - FINANCEIRO'!C21</f>
        <v>Aluguel mensal container sanitário, incl porta, básc, 2 ptos luz, 1 pto aterram., 3vasos, 3lavatórios, calha mictório, 6 chuveiros (1 eletrico), torn.,registros, piso comp. Naval pintado, cert NR18 e laudo descontaminação</v>
      </c>
      <c r="D40" s="561" t="s">
        <v>186</v>
      </c>
      <c r="E40" s="562"/>
      <c r="F40" s="562"/>
      <c r="G40" s="562"/>
      <c r="H40" s="562"/>
      <c r="I40" s="563"/>
      <c r="J40" s="540" t="s">
        <v>187</v>
      </c>
      <c r="K40" s="540" t="s">
        <v>216</v>
      </c>
      <c r="L40" s="540" t="s">
        <v>189</v>
      </c>
      <c r="M40" s="540" t="s">
        <v>190</v>
      </c>
      <c r="N40" s="540" t="s">
        <v>191</v>
      </c>
      <c r="O40" s="540" t="s">
        <v>192</v>
      </c>
      <c r="P40" s="538" t="s">
        <v>193</v>
      </c>
      <c r="Q40" s="540" t="s">
        <v>0</v>
      </c>
      <c r="R40" s="542" t="s">
        <v>160</v>
      </c>
      <c r="S40" s="540" t="s">
        <v>12</v>
      </c>
      <c r="T40" s="540" t="s">
        <v>194</v>
      </c>
      <c r="U40" s="544" t="s">
        <v>195</v>
      </c>
      <c r="V40" s="275"/>
      <c r="W40" s="276"/>
    </row>
    <row r="41" spans="1:23" s="140" customFormat="1" ht="15.6" customHeight="1" x14ac:dyDescent="0.2">
      <c r="A41" s="184"/>
      <c r="B41" s="558"/>
      <c r="C41" s="560"/>
      <c r="D41" s="546" t="s">
        <v>196</v>
      </c>
      <c r="E41" s="547"/>
      <c r="F41" s="548"/>
      <c r="G41" s="549" t="s">
        <v>197</v>
      </c>
      <c r="H41" s="550"/>
      <c r="I41" s="551"/>
      <c r="J41" s="541"/>
      <c r="K41" s="541"/>
      <c r="L41" s="541"/>
      <c r="M41" s="541"/>
      <c r="N41" s="541"/>
      <c r="O41" s="541"/>
      <c r="P41" s="539"/>
      <c r="Q41" s="541"/>
      <c r="R41" s="543"/>
      <c r="S41" s="541"/>
      <c r="T41" s="541"/>
      <c r="U41" s="545"/>
      <c r="V41" s="275"/>
    </row>
    <row r="42" spans="1:23" s="140" customFormat="1" ht="15" customHeight="1" x14ac:dyDescent="0.2">
      <c r="A42" s="186"/>
      <c r="B42" s="387"/>
      <c r="C42" s="388" t="s">
        <v>217</v>
      </c>
      <c r="D42" s="389"/>
      <c r="E42" s="390"/>
      <c r="F42" s="391"/>
      <c r="G42" s="392"/>
      <c r="H42" s="393"/>
      <c r="I42" s="391"/>
      <c r="J42" s="394"/>
      <c r="K42" s="395">
        <v>1</v>
      </c>
      <c r="L42" s="396"/>
      <c r="M42" s="391"/>
      <c r="N42" s="397"/>
      <c r="O42" s="395"/>
      <c r="P42" s="398"/>
      <c r="Q42" s="405"/>
      <c r="R42" s="386">
        <f>K42</f>
        <v>1</v>
      </c>
      <c r="S42" s="396" t="s">
        <v>35</v>
      </c>
      <c r="T42" s="399" t="s">
        <v>198</v>
      </c>
      <c r="U42" s="400"/>
      <c r="V42" s="275"/>
    </row>
    <row r="43" spans="1:23" s="304" customFormat="1" ht="15" customHeight="1" x14ac:dyDescent="0.2">
      <c r="A43" s="286"/>
      <c r="B43" s="376"/>
      <c r="C43" s="447" t="s">
        <v>217</v>
      </c>
      <c r="D43" s="377"/>
      <c r="E43" s="378"/>
      <c r="F43" s="379"/>
      <c r="G43" s="380"/>
      <c r="H43" s="381"/>
      <c r="I43" s="379"/>
      <c r="J43" s="382"/>
      <c r="K43" s="383">
        <v>1</v>
      </c>
      <c r="L43" s="384"/>
      <c r="M43" s="379"/>
      <c r="N43" s="460"/>
      <c r="O43" s="383"/>
      <c r="P43" s="464"/>
      <c r="Q43" s="319"/>
      <c r="R43" s="457">
        <f>K43</f>
        <v>1</v>
      </c>
      <c r="S43" s="384" t="s">
        <v>35</v>
      </c>
      <c r="T43" s="462" t="s">
        <v>242</v>
      </c>
      <c r="U43" s="445"/>
      <c r="V43" s="303"/>
    </row>
    <row r="44" spans="1:23" s="218" customFormat="1" ht="15" customHeight="1" x14ac:dyDescent="0.2">
      <c r="A44" s="186"/>
      <c r="B44" s="203"/>
      <c r="C44" s="204"/>
      <c r="D44" s="205"/>
      <c r="E44" s="206"/>
      <c r="F44" s="207"/>
      <c r="G44" s="208"/>
      <c r="H44" s="209"/>
      <c r="I44" s="207"/>
      <c r="J44" s="210"/>
      <c r="K44" s="211"/>
      <c r="L44" s="212"/>
      <c r="M44" s="207"/>
      <c r="N44" s="213"/>
      <c r="O44" s="211"/>
      <c r="P44" s="214"/>
      <c r="Q44" s="207"/>
      <c r="R44" s="215"/>
      <c r="S44" s="212"/>
      <c r="T44" s="216"/>
      <c r="U44" s="217"/>
      <c r="V44" s="183"/>
    </row>
    <row r="45" spans="1:23" s="140" customFormat="1" ht="15.6" customHeight="1" x14ac:dyDescent="0.2">
      <c r="A45" s="184"/>
      <c r="B45" s="219"/>
      <c r="C45" s="220"/>
      <c r="D45" s="552" t="s">
        <v>200</v>
      </c>
      <c r="E45" s="553"/>
      <c r="F45" s="553"/>
      <c r="G45" s="553"/>
      <c r="H45" s="553"/>
      <c r="I45" s="554"/>
      <c r="J45" s="555">
        <f>'11 - FINANCEIRO'!F21</f>
        <v>5</v>
      </c>
      <c r="K45" s="556"/>
      <c r="L45" s="221" t="str">
        <f>'11 - FINANCEIRO'!D21</f>
        <v>ms</v>
      </c>
      <c r="M45" s="535" t="s">
        <v>201</v>
      </c>
      <c r="N45" s="536"/>
      <c r="O45" s="536"/>
      <c r="P45" s="536"/>
      <c r="Q45" s="537"/>
      <c r="R45" s="222">
        <f>SUM(R42:R44)</f>
        <v>2</v>
      </c>
      <c r="S45" s="259" t="str">
        <f>L45</f>
        <v>ms</v>
      </c>
      <c r="T45" s="223"/>
      <c r="U45" s="224"/>
      <c r="V45" s="183"/>
    </row>
    <row r="46" spans="1:23" s="140" customFormat="1" ht="15.6" customHeight="1" x14ac:dyDescent="0.2">
      <c r="A46" s="184"/>
      <c r="B46" s="225"/>
      <c r="C46" s="226"/>
      <c r="D46" s="523" t="s">
        <v>202</v>
      </c>
      <c r="E46" s="524"/>
      <c r="F46" s="524"/>
      <c r="G46" s="524"/>
      <c r="H46" s="524"/>
      <c r="I46" s="525"/>
      <c r="J46" s="529">
        <f>R45/J45</f>
        <v>0.4</v>
      </c>
      <c r="K46" s="530"/>
      <c r="L46" s="533"/>
      <c r="M46" s="535" t="s">
        <v>203</v>
      </c>
      <c r="N46" s="536"/>
      <c r="O46" s="536"/>
      <c r="P46" s="536"/>
      <c r="Q46" s="537"/>
      <c r="R46" s="222">
        <f>VLOOKUP(A47,'11 - FINANCEIRO'!A:M,8,FALSE)</f>
        <v>1</v>
      </c>
      <c r="S46" s="227" t="str">
        <f>L45</f>
        <v>ms</v>
      </c>
      <c r="T46" s="258"/>
      <c r="U46" s="228"/>
      <c r="V46" s="183"/>
    </row>
    <row r="47" spans="1:23" s="140" customFormat="1" ht="15.75" x14ac:dyDescent="0.2">
      <c r="A47" s="184" t="s">
        <v>2</v>
      </c>
      <c r="B47" s="225"/>
      <c r="C47" s="263"/>
      <c r="D47" s="570"/>
      <c r="E47" s="571"/>
      <c r="F47" s="571"/>
      <c r="G47" s="571"/>
      <c r="H47" s="571"/>
      <c r="I47" s="572"/>
      <c r="J47" s="573"/>
      <c r="K47" s="574"/>
      <c r="L47" s="578"/>
      <c r="M47" s="575" t="s">
        <v>204</v>
      </c>
      <c r="N47" s="576"/>
      <c r="O47" s="576"/>
      <c r="P47" s="576"/>
      <c r="Q47" s="577"/>
      <c r="R47" s="230">
        <f>R45-R46</f>
        <v>1</v>
      </c>
      <c r="S47" s="231" t="str">
        <f>L45</f>
        <v>ms</v>
      </c>
      <c r="T47" s="258"/>
      <c r="U47" s="228"/>
      <c r="V47" s="183"/>
    </row>
    <row r="48" spans="1:23" x14ac:dyDescent="0.2">
      <c r="B48" s="232"/>
      <c r="C48" s="233"/>
      <c r="D48" s="234"/>
      <c r="E48" s="235"/>
      <c r="F48" s="236"/>
      <c r="G48" s="234"/>
      <c r="H48" s="233"/>
      <c r="I48" s="236"/>
      <c r="J48" s="233"/>
      <c r="K48" s="237"/>
      <c r="L48" s="237"/>
      <c r="M48" s="233"/>
      <c r="N48" s="238"/>
      <c r="O48" s="235"/>
      <c r="P48" s="233"/>
      <c r="Q48" s="239"/>
      <c r="R48" s="240"/>
      <c r="S48" s="241"/>
      <c r="T48" s="233"/>
      <c r="U48" s="242"/>
    </row>
    <row r="49" spans="1:23" s="277" customFormat="1" ht="15.6" customHeight="1" x14ac:dyDescent="0.2">
      <c r="A49" s="173"/>
      <c r="B49" s="602">
        <f>'11 - FINANCEIRO'!B22</f>
        <v>20356</v>
      </c>
      <c r="C49" s="603" t="str">
        <f>'11 - FINANCEIRO'!C22</f>
        <v>Aluguel mensal container para almoxarifado, incl. porta, 2 janelas, 1 pt iluminação, Isolamento térmico (teto), piso em comp. Naval pintado, cert. NR18, incl. laudo descontaminação.</v>
      </c>
      <c r="D49" s="604" t="s">
        <v>186</v>
      </c>
      <c r="E49" s="605"/>
      <c r="F49" s="605"/>
      <c r="G49" s="605"/>
      <c r="H49" s="605"/>
      <c r="I49" s="606"/>
      <c r="J49" s="607" t="s">
        <v>187</v>
      </c>
      <c r="K49" s="607" t="s">
        <v>216</v>
      </c>
      <c r="L49" s="607" t="s">
        <v>189</v>
      </c>
      <c r="M49" s="607" t="s">
        <v>190</v>
      </c>
      <c r="N49" s="607" t="s">
        <v>191</v>
      </c>
      <c r="O49" s="607" t="s">
        <v>192</v>
      </c>
      <c r="P49" s="609" t="s">
        <v>193</v>
      </c>
      <c r="Q49" s="607" t="s">
        <v>0</v>
      </c>
      <c r="R49" s="610" t="s">
        <v>160</v>
      </c>
      <c r="S49" s="607" t="s">
        <v>12</v>
      </c>
      <c r="T49" s="607" t="s">
        <v>194</v>
      </c>
      <c r="U49" s="608" t="s">
        <v>195</v>
      </c>
      <c r="V49" s="275"/>
      <c r="W49" s="276"/>
    </row>
    <row r="50" spans="1:23" s="140" customFormat="1" ht="15.6" customHeight="1" x14ac:dyDescent="0.2">
      <c r="A50" s="184"/>
      <c r="B50" s="558"/>
      <c r="C50" s="560"/>
      <c r="D50" s="546" t="s">
        <v>196</v>
      </c>
      <c r="E50" s="547"/>
      <c r="F50" s="548"/>
      <c r="G50" s="549" t="s">
        <v>197</v>
      </c>
      <c r="H50" s="550"/>
      <c r="I50" s="551"/>
      <c r="J50" s="541"/>
      <c r="K50" s="541"/>
      <c r="L50" s="541"/>
      <c r="M50" s="541"/>
      <c r="N50" s="541"/>
      <c r="O50" s="541"/>
      <c r="P50" s="539"/>
      <c r="Q50" s="541"/>
      <c r="R50" s="543"/>
      <c r="S50" s="541"/>
      <c r="T50" s="541"/>
      <c r="U50" s="545"/>
      <c r="V50" s="275"/>
    </row>
    <row r="51" spans="1:23" s="140" customFormat="1" ht="15" customHeight="1" x14ac:dyDescent="0.2">
      <c r="A51" s="186"/>
      <c r="B51" s="387"/>
      <c r="C51" s="388" t="s">
        <v>217</v>
      </c>
      <c r="D51" s="389"/>
      <c r="E51" s="390"/>
      <c r="F51" s="391"/>
      <c r="G51" s="392"/>
      <c r="H51" s="393"/>
      <c r="I51" s="391"/>
      <c r="J51" s="394"/>
      <c r="K51" s="395">
        <v>1</v>
      </c>
      <c r="L51" s="396"/>
      <c r="M51" s="391"/>
      <c r="N51" s="397"/>
      <c r="O51" s="395"/>
      <c r="P51" s="398"/>
      <c r="Q51" s="405"/>
      <c r="R51" s="386">
        <f>K51</f>
        <v>1</v>
      </c>
      <c r="S51" s="396" t="s">
        <v>35</v>
      </c>
      <c r="T51" s="399" t="s">
        <v>198</v>
      </c>
      <c r="U51" s="400"/>
      <c r="V51" s="275"/>
    </row>
    <row r="52" spans="1:23" s="304" customFormat="1" ht="15" customHeight="1" x14ac:dyDescent="0.2">
      <c r="A52" s="286"/>
      <c r="B52" s="376"/>
      <c r="C52" s="447" t="s">
        <v>217</v>
      </c>
      <c r="D52" s="377"/>
      <c r="E52" s="378"/>
      <c r="F52" s="379"/>
      <c r="G52" s="380"/>
      <c r="H52" s="381"/>
      <c r="I52" s="379"/>
      <c r="J52" s="382"/>
      <c r="K52" s="383">
        <v>1</v>
      </c>
      <c r="L52" s="384"/>
      <c r="M52" s="379"/>
      <c r="N52" s="460"/>
      <c r="O52" s="383"/>
      <c r="P52" s="464"/>
      <c r="Q52" s="319"/>
      <c r="R52" s="457">
        <f>K52</f>
        <v>1</v>
      </c>
      <c r="S52" s="384" t="s">
        <v>35</v>
      </c>
      <c r="T52" s="462" t="s">
        <v>242</v>
      </c>
      <c r="U52" s="445"/>
      <c r="V52" s="303"/>
    </row>
    <row r="53" spans="1:23" s="218" customFormat="1" ht="15" customHeight="1" x14ac:dyDescent="0.2">
      <c r="A53" s="186"/>
      <c r="B53" s="203"/>
      <c r="C53" s="204"/>
      <c r="D53" s="205"/>
      <c r="E53" s="206"/>
      <c r="F53" s="207"/>
      <c r="G53" s="208"/>
      <c r="H53" s="209"/>
      <c r="I53" s="207"/>
      <c r="J53" s="210"/>
      <c r="K53" s="211"/>
      <c r="L53" s="212"/>
      <c r="M53" s="207"/>
      <c r="N53" s="213"/>
      <c r="O53" s="211"/>
      <c r="P53" s="214"/>
      <c r="Q53" s="207"/>
      <c r="R53" s="215"/>
      <c r="S53" s="212"/>
      <c r="T53" s="216"/>
      <c r="U53" s="217"/>
      <c r="V53" s="183"/>
    </row>
    <row r="54" spans="1:23" s="140" customFormat="1" ht="15.6" customHeight="1" x14ac:dyDescent="0.2">
      <c r="A54" s="184"/>
      <c r="B54" s="219"/>
      <c r="C54" s="220"/>
      <c r="D54" s="552" t="s">
        <v>200</v>
      </c>
      <c r="E54" s="553"/>
      <c r="F54" s="553"/>
      <c r="G54" s="553"/>
      <c r="H54" s="553"/>
      <c r="I54" s="554"/>
      <c r="J54" s="555">
        <f>'11 - FINANCEIRO'!F22</f>
        <v>5</v>
      </c>
      <c r="K54" s="556"/>
      <c r="L54" s="221" t="str">
        <f>'11 - FINANCEIRO'!D22</f>
        <v>ms</v>
      </c>
      <c r="M54" s="535" t="s">
        <v>201</v>
      </c>
      <c r="N54" s="536"/>
      <c r="O54" s="536"/>
      <c r="P54" s="536"/>
      <c r="Q54" s="537"/>
      <c r="R54" s="222">
        <f>SUM(R51:R53)</f>
        <v>2</v>
      </c>
      <c r="S54" s="259" t="str">
        <f>L54</f>
        <v>ms</v>
      </c>
      <c r="T54" s="223"/>
      <c r="U54" s="224"/>
      <c r="V54" s="183"/>
    </row>
    <row r="55" spans="1:23" s="140" customFormat="1" ht="15.6" customHeight="1" x14ac:dyDescent="0.2">
      <c r="A55" s="184"/>
      <c r="B55" s="225"/>
      <c r="C55" s="226"/>
      <c r="D55" s="523" t="s">
        <v>202</v>
      </c>
      <c r="E55" s="524"/>
      <c r="F55" s="524"/>
      <c r="G55" s="524"/>
      <c r="H55" s="524"/>
      <c r="I55" s="525"/>
      <c r="J55" s="529">
        <f>R54/J54</f>
        <v>0.4</v>
      </c>
      <c r="K55" s="530"/>
      <c r="L55" s="533"/>
      <c r="M55" s="535" t="s">
        <v>203</v>
      </c>
      <c r="N55" s="536"/>
      <c r="O55" s="536"/>
      <c r="P55" s="536"/>
      <c r="Q55" s="537"/>
      <c r="R55" s="222">
        <f>VLOOKUP(A56,'11 - FINANCEIRO'!A:M,8,FALSE)</f>
        <v>1</v>
      </c>
      <c r="S55" s="227" t="str">
        <f>L54</f>
        <v>ms</v>
      </c>
      <c r="T55" s="258"/>
      <c r="U55" s="228"/>
      <c r="V55" s="183"/>
    </row>
    <row r="56" spans="1:23" s="140" customFormat="1" ht="15.75" x14ac:dyDescent="0.2">
      <c r="A56" s="184" t="s">
        <v>11</v>
      </c>
      <c r="B56" s="225"/>
      <c r="C56" s="263"/>
      <c r="D56" s="570"/>
      <c r="E56" s="571"/>
      <c r="F56" s="571"/>
      <c r="G56" s="571"/>
      <c r="H56" s="571"/>
      <c r="I56" s="572"/>
      <c r="J56" s="573"/>
      <c r="K56" s="574"/>
      <c r="L56" s="578"/>
      <c r="M56" s="575" t="s">
        <v>204</v>
      </c>
      <c r="N56" s="576"/>
      <c r="O56" s="576"/>
      <c r="P56" s="576"/>
      <c r="Q56" s="577"/>
      <c r="R56" s="230">
        <f>R54-R55</f>
        <v>1</v>
      </c>
      <c r="S56" s="231" t="str">
        <f>L54</f>
        <v>ms</v>
      </c>
      <c r="T56" s="258"/>
      <c r="U56" s="228"/>
      <c r="V56" s="183"/>
    </row>
    <row r="57" spans="1:23" x14ac:dyDescent="0.2">
      <c r="B57" s="232"/>
      <c r="C57" s="233"/>
      <c r="D57" s="234"/>
      <c r="E57" s="235"/>
      <c r="F57" s="236"/>
      <c r="G57" s="234"/>
      <c r="H57" s="233"/>
      <c r="I57" s="236"/>
      <c r="J57" s="233"/>
      <c r="K57" s="237"/>
      <c r="L57" s="237"/>
      <c r="M57" s="233"/>
      <c r="N57" s="238"/>
      <c r="O57" s="235"/>
      <c r="P57" s="233"/>
      <c r="Q57" s="239"/>
      <c r="R57" s="240"/>
      <c r="S57" s="241"/>
      <c r="T57" s="233"/>
      <c r="U57" s="242"/>
    </row>
    <row r="58" spans="1:23" s="277" customFormat="1" ht="15.6" customHeight="1" x14ac:dyDescent="0.2">
      <c r="A58" s="173"/>
      <c r="B58" s="602">
        <f>'11 - FINANCEIRO'!B23</f>
        <v>20352</v>
      </c>
      <c r="C58" s="603" t="str">
        <f>'11 - FINANCEIRO'!C23</f>
        <v>Aluguel mensal container para escritório, dim. 6.00x2.40m, c/ banheiro (vaso+lavat+chuveiro e básc), incl. porta, 2 janelas, abert p/ ar cond., 2 pt iluminação, 2 tom. elét. e 1 tom.telef. Isolam.térmico(teto e paredes), piso em comp. Naval, cert. NR18, incl. laudo descontaminação.</v>
      </c>
      <c r="D58" s="604" t="s">
        <v>186</v>
      </c>
      <c r="E58" s="605"/>
      <c r="F58" s="605"/>
      <c r="G58" s="605"/>
      <c r="H58" s="605"/>
      <c r="I58" s="606"/>
      <c r="J58" s="607" t="s">
        <v>187</v>
      </c>
      <c r="K58" s="607" t="s">
        <v>216</v>
      </c>
      <c r="L58" s="607" t="s">
        <v>189</v>
      </c>
      <c r="M58" s="607" t="s">
        <v>190</v>
      </c>
      <c r="N58" s="607" t="s">
        <v>191</v>
      </c>
      <c r="O58" s="607" t="s">
        <v>192</v>
      </c>
      <c r="P58" s="609" t="s">
        <v>193</v>
      </c>
      <c r="Q58" s="607" t="s">
        <v>0</v>
      </c>
      <c r="R58" s="610" t="s">
        <v>160</v>
      </c>
      <c r="S58" s="607" t="s">
        <v>12</v>
      </c>
      <c r="T58" s="607" t="s">
        <v>194</v>
      </c>
      <c r="U58" s="608" t="s">
        <v>195</v>
      </c>
      <c r="V58" s="275"/>
      <c r="W58" s="276"/>
    </row>
    <row r="59" spans="1:23" s="140" customFormat="1" ht="15.6" customHeight="1" x14ac:dyDescent="0.2">
      <c r="A59" s="184"/>
      <c r="B59" s="558"/>
      <c r="C59" s="560"/>
      <c r="D59" s="546" t="s">
        <v>196</v>
      </c>
      <c r="E59" s="547"/>
      <c r="F59" s="548"/>
      <c r="G59" s="549" t="s">
        <v>197</v>
      </c>
      <c r="H59" s="550"/>
      <c r="I59" s="551"/>
      <c r="J59" s="541"/>
      <c r="K59" s="541"/>
      <c r="L59" s="541"/>
      <c r="M59" s="541"/>
      <c r="N59" s="541"/>
      <c r="O59" s="541"/>
      <c r="P59" s="539"/>
      <c r="Q59" s="541"/>
      <c r="R59" s="543"/>
      <c r="S59" s="541"/>
      <c r="T59" s="541"/>
      <c r="U59" s="545"/>
      <c r="V59" s="275"/>
    </row>
    <row r="60" spans="1:23" s="140" customFormat="1" ht="15" customHeight="1" x14ac:dyDescent="0.2">
      <c r="A60" s="186"/>
      <c r="B60" s="387"/>
      <c r="C60" s="388" t="s">
        <v>217</v>
      </c>
      <c r="D60" s="389"/>
      <c r="E60" s="390"/>
      <c r="F60" s="391"/>
      <c r="G60" s="392"/>
      <c r="H60" s="393"/>
      <c r="I60" s="391"/>
      <c r="J60" s="394"/>
      <c r="K60" s="395">
        <v>1</v>
      </c>
      <c r="L60" s="396"/>
      <c r="M60" s="391"/>
      <c r="N60" s="397"/>
      <c r="O60" s="395"/>
      <c r="P60" s="398"/>
      <c r="Q60" s="405"/>
      <c r="R60" s="386">
        <f>K60</f>
        <v>1</v>
      </c>
      <c r="S60" s="396" t="s">
        <v>35</v>
      </c>
      <c r="T60" s="399" t="s">
        <v>198</v>
      </c>
      <c r="U60" s="400"/>
      <c r="V60" s="275"/>
    </row>
    <row r="61" spans="1:23" s="304" customFormat="1" ht="15" customHeight="1" x14ac:dyDescent="0.2">
      <c r="A61" s="286"/>
      <c r="B61" s="376"/>
      <c r="C61" s="447" t="s">
        <v>217</v>
      </c>
      <c r="D61" s="377"/>
      <c r="E61" s="378"/>
      <c r="F61" s="379"/>
      <c r="G61" s="380"/>
      <c r="H61" s="381"/>
      <c r="I61" s="379"/>
      <c r="J61" s="382"/>
      <c r="K61" s="383">
        <v>1</v>
      </c>
      <c r="L61" s="384"/>
      <c r="M61" s="379"/>
      <c r="N61" s="460"/>
      <c r="O61" s="383"/>
      <c r="P61" s="464"/>
      <c r="Q61" s="319"/>
      <c r="R61" s="457">
        <f>K61</f>
        <v>1</v>
      </c>
      <c r="S61" s="384" t="s">
        <v>35</v>
      </c>
      <c r="T61" s="462" t="s">
        <v>242</v>
      </c>
      <c r="U61" s="445"/>
      <c r="V61" s="303"/>
    </row>
    <row r="62" spans="1:23" s="218" customFormat="1" ht="15" customHeight="1" x14ac:dyDescent="0.2">
      <c r="A62" s="186"/>
      <c r="B62" s="203"/>
      <c r="C62" s="204"/>
      <c r="D62" s="205"/>
      <c r="E62" s="206"/>
      <c r="F62" s="207"/>
      <c r="G62" s="208"/>
      <c r="H62" s="209"/>
      <c r="I62" s="207"/>
      <c r="J62" s="210"/>
      <c r="K62" s="211"/>
      <c r="L62" s="212"/>
      <c r="M62" s="207"/>
      <c r="N62" s="213"/>
      <c r="O62" s="211"/>
      <c r="P62" s="214"/>
      <c r="Q62" s="207"/>
      <c r="R62" s="215"/>
      <c r="S62" s="212"/>
      <c r="T62" s="216"/>
      <c r="U62" s="217"/>
      <c r="V62" s="183"/>
    </row>
    <row r="63" spans="1:23" s="140" customFormat="1" ht="15.6" customHeight="1" x14ac:dyDescent="0.2">
      <c r="A63" s="184"/>
      <c r="B63" s="219"/>
      <c r="C63" s="220"/>
      <c r="D63" s="552" t="s">
        <v>200</v>
      </c>
      <c r="E63" s="553"/>
      <c r="F63" s="553"/>
      <c r="G63" s="553"/>
      <c r="H63" s="553"/>
      <c r="I63" s="554"/>
      <c r="J63" s="555">
        <f>'11 - FINANCEIRO'!F23</f>
        <v>5</v>
      </c>
      <c r="K63" s="556"/>
      <c r="L63" s="221" t="str">
        <f>'11 - FINANCEIRO'!D23</f>
        <v>ms</v>
      </c>
      <c r="M63" s="535" t="s">
        <v>201</v>
      </c>
      <c r="N63" s="536"/>
      <c r="O63" s="536"/>
      <c r="P63" s="536"/>
      <c r="Q63" s="537"/>
      <c r="R63" s="222">
        <f>SUM(R60:R62)</f>
        <v>2</v>
      </c>
      <c r="S63" s="259" t="str">
        <f>L63</f>
        <v>ms</v>
      </c>
      <c r="T63" s="223"/>
      <c r="U63" s="224"/>
      <c r="V63" s="183"/>
    </row>
    <row r="64" spans="1:23" s="140" customFormat="1" ht="15.6" customHeight="1" x14ac:dyDescent="0.2">
      <c r="A64" s="184"/>
      <c r="B64" s="225"/>
      <c r="C64" s="226"/>
      <c r="D64" s="523" t="s">
        <v>202</v>
      </c>
      <c r="E64" s="524"/>
      <c r="F64" s="524"/>
      <c r="G64" s="524"/>
      <c r="H64" s="524"/>
      <c r="I64" s="525"/>
      <c r="J64" s="529">
        <f>R63/J63</f>
        <v>0.4</v>
      </c>
      <c r="K64" s="530"/>
      <c r="L64" s="533"/>
      <c r="M64" s="535" t="s">
        <v>203</v>
      </c>
      <c r="N64" s="536"/>
      <c r="O64" s="536"/>
      <c r="P64" s="536"/>
      <c r="Q64" s="537"/>
      <c r="R64" s="222">
        <f>VLOOKUP(A65,'11 - FINANCEIRO'!A:M,8,FALSE)</f>
        <v>1</v>
      </c>
      <c r="S64" s="227" t="str">
        <f>L63</f>
        <v>ms</v>
      </c>
      <c r="T64" s="258"/>
      <c r="U64" s="228"/>
      <c r="V64" s="183"/>
    </row>
    <row r="65" spans="1:23" s="140" customFormat="1" ht="15.75" x14ac:dyDescent="0.2">
      <c r="A65" s="184" t="s">
        <v>18</v>
      </c>
      <c r="B65" s="225"/>
      <c r="C65" s="263"/>
      <c r="D65" s="570"/>
      <c r="E65" s="571"/>
      <c r="F65" s="571"/>
      <c r="G65" s="571"/>
      <c r="H65" s="571"/>
      <c r="I65" s="572"/>
      <c r="J65" s="573"/>
      <c r="K65" s="574"/>
      <c r="L65" s="578"/>
      <c r="M65" s="575" t="s">
        <v>204</v>
      </c>
      <c r="N65" s="576"/>
      <c r="O65" s="576"/>
      <c r="P65" s="576"/>
      <c r="Q65" s="577"/>
      <c r="R65" s="230">
        <f>R63-R64</f>
        <v>1</v>
      </c>
      <c r="S65" s="231" t="str">
        <f>L63</f>
        <v>ms</v>
      </c>
      <c r="T65" s="258"/>
      <c r="U65" s="228"/>
      <c r="V65" s="183"/>
    </row>
    <row r="66" spans="1:23" hidden="1" x14ac:dyDescent="0.2">
      <c r="B66" s="232"/>
      <c r="C66" s="233"/>
      <c r="D66" s="234"/>
      <c r="E66" s="235"/>
      <c r="F66" s="236"/>
      <c r="G66" s="234"/>
      <c r="H66" s="233"/>
      <c r="I66" s="236"/>
      <c r="J66" s="233"/>
      <c r="K66" s="237"/>
      <c r="L66" s="237"/>
      <c r="M66" s="233"/>
      <c r="N66" s="238"/>
      <c r="O66" s="235"/>
      <c r="P66" s="233"/>
      <c r="Q66" s="239"/>
      <c r="R66" s="240"/>
      <c r="S66" s="241"/>
      <c r="T66" s="233"/>
      <c r="U66" s="242"/>
    </row>
    <row r="67" spans="1:23" ht="15.6" hidden="1" customHeight="1" x14ac:dyDescent="0.2">
      <c r="B67" s="611">
        <f>'11 - FINANCEIRO'!B24</f>
        <v>20354</v>
      </c>
      <c r="C67" s="603" t="str">
        <f>'11 - FINANCEIRO'!C24</f>
        <v>Aluguel mensal container para vestiário, incl. porta, venezianas de circulação, 1 pt iluminação, Isolamento térmico (teto), piso em comp. Naval pintado, cert. NR18, incl. laudo descontaminação.</v>
      </c>
      <c r="D67" s="613" t="s">
        <v>186</v>
      </c>
      <c r="E67" s="614"/>
      <c r="F67" s="614"/>
      <c r="G67" s="614"/>
      <c r="H67" s="614"/>
      <c r="I67" s="615"/>
      <c r="J67" s="616" t="s">
        <v>187</v>
      </c>
      <c r="K67" s="616" t="s">
        <v>216</v>
      </c>
      <c r="L67" s="616" t="s">
        <v>189</v>
      </c>
      <c r="M67" s="616" t="s">
        <v>190</v>
      </c>
      <c r="N67" s="616" t="s">
        <v>191</v>
      </c>
      <c r="O67" s="616" t="s">
        <v>192</v>
      </c>
      <c r="P67" s="626" t="s">
        <v>193</v>
      </c>
      <c r="Q67" s="616" t="s">
        <v>0</v>
      </c>
      <c r="R67" s="628" t="s">
        <v>160</v>
      </c>
      <c r="S67" s="616" t="s">
        <v>12</v>
      </c>
      <c r="T67" s="616" t="s">
        <v>194</v>
      </c>
      <c r="U67" s="618" t="s">
        <v>195</v>
      </c>
      <c r="V67" s="183"/>
    </row>
    <row r="68" spans="1:23" s="185" customFormat="1" ht="15.6" hidden="1" customHeight="1" x14ac:dyDescent="0.2">
      <c r="A68" s="184"/>
      <c r="B68" s="612"/>
      <c r="C68" s="560"/>
      <c r="D68" s="620" t="s">
        <v>196</v>
      </c>
      <c r="E68" s="621"/>
      <c r="F68" s="622"/>
      <c r="G68" s="623" t="s">
        <v>197</v>
      </c>
      <c r="H68" s="624"/>
      <c r="I68" s="625"/>
      <c r="J68" s="617"/>
      <c r="K68" s="617"/>
      <c r="L68" s="617"/>
      <c r="M68" s="617"/>
      <c r="N68" s="617"/>
      <c r="O68" s="617"/>
      <c r="P68" s="627"/>
      <c r="Q68" s="617"/>
      <c r="R68" s="629"/>
      <c r="S68" s="617"/>
      <c r="T68" s="617"/>
      <c r="U68" s="619"/>
      <c r="V68" s="183"/>
    </row>
    <row r="69" spans="1:23" s="185" customFormat="1" ht="15" hidden="1" customHeight="1" x14ac:dyDescent="0.2">
      <c r="A69" s="186"/>
      <c r="B69" s="187"/>
      <c r="C69" s="188" t="s">
        <v>217</v>
      </c>
      <c r="D69" s="189"/>
      <c r="E69" s="190"/>
      <c r="F69" s="191"/>
      <c r="G69" s="192"/>
      <c r="H69" s="193"/>
      <c r="I69" s="191"/>
      <c r="J69" s="194"/>
      <c r="K69" s="195">
        <v>0</v>
      </c>
      <c r="L69" s="196"/>
      <c r="M69" s="191"/>
      <c r="N69" s="197"/>
      <c r="O69" s="195"/>
      <c r="P69" s="198"/>
      <c r="Q69" s="199"/>
      <c r="R69" s="200">
        <v>0</v>
      </c>
      <c r="S69" s="196" t="s">
        <v>35</v>
      </c>
      <c r="T69" s="201"/>
      <c r="U69" s="202"/>
      <c r="V69" s="183"/>
    </row>
    <row r="70" spans="1:23" s="218" customFormat="1" ht="15" hidden="1" customHeight="1" x14ac:dyDescent="0.2">
      <c r="A70" s="186"/>
      <c r="B70" s="203"/>
      <c r="C70" s="204"/>
      <c r="D70" s="205"/>
      <c r="E70" s="206"/>
      <c r="F70" s="207"/>
      <c r="G70" s="208"/>
      <c r="H70" s="209"/>
      <c r="I70" s="207"/>
      <c r="J70" s="210"/>
      <c r="K70" s="211"/>
      <c r="L70" s="212"/>
      <c r="M70" s="207"/>
      <c r="N70" s="213"/>
      <c r="O70" s="211"/>
      <c r="P70" s="214"/>
      <c r="Q70" s="207"/>
      <c r="R70" s="215"/>
      <c r="S70" s="212"/>
      <c r="T70" s="216"/>
      <c r="U70" s="217"/>
      <c r="V70" s="183"/>
    </row>
    <row r="71" spans="1:23" s="140" customFormat="1" ht="15.6" hidden="1" customHeight="1" x14ac:dyDescent="0.2">
      <c r="A71" s="184"/>
      <c r="B71" s="219"/>
      <c r="C71" s="220"/>
      <c r="D71" s="552" t="s">
        <v>200</v>
      </c>
      <c r="E71" s="553"/>
      <c r="F71" s="553"/>
      <c r="G71" s="553"/>
      <c r="H71" s="553"/>
      <c r="I71" s="554"/>
      <c r="J71" s="555">
        <f>'11 - FINANCEIRO'!F24</f>
        <v>5</v>
      </c>
      <c r="K71" s="556"/>
      <c r="L71" s="221" t="str">
        <f>'11 - FINANCEIRO'!D24</f>
        <v>ms</v>
      </c>
      <c r="M71" s="535" t="s">
        <v>201</v>
      </c>
      <c r="N71" s="536"/>
      <c r="O71" s="536"/>
      <c r="P71" s="536"/>
      <c r="Q71" s="537"/>
      <c r="R71" s="222">
        <f>SUM(R69:R70)</f>
        <v>0</v>
      </c>
      <c r="S71" s="259" t="str">
        <f>L71</f>
        <v>ms</v>
      </c>
      <c r="T71" s="223"/>
      <c r="U71" s="224"/>
      <c r="V71" s="183"/>
    </row>
    <row r="72" spans="1:23" s="140" customFormat="1" ht="15.6" hidden="1" customHeight="1" x14ac:dyDescent="0.2">
      <c r="A72" s="184"/>
      <c r="B72" s="225"/>
      <c r="C72" s="226"/>
      <c r="D72" s="523" t="s">
        <v>202</v>
      </c>
      <c r="E72" s="524"/>
      <c r="F72" s="524"/>
      <c r="G72" s="524"/>
      <c r="H72" s="524"/>
      <c r="I72" s="525"/>
      <c r="J72" s="529">
        <f>R71/J71</f>
        <v>0</v>
      </c>
      <c r="K72" s="530"/>
      <c r="L72" s="533"/>
      <c r="M72" s="535" t="s">
        <v>203</v>
      </c>
      <c r="N72" s="536"/>
      <c r="O72" s="536"/>
      <c r="P72" s="536"/>
      <c r="Q72" s="537"/>
      <c r="R72" s="222">
        <v>0</v>
      </c>
      <c r="S72" s="227" t="str">
        <f>L71</f>
        <v>ms</v>
      </c>
      <c r="T72" s="258"/>
      <c r="U72" s="228"/>
      <c r="V72" s="183"/>
    </row>
    <row r="73" spans="1:23" s="140" customFormat="1" ht="15.75" hidden="1" x14ac:dyDescent="0.2">
      <c r="A73" s="184"/>
      <c r="B73" s="225"/>
      <c r="C73" s="263"/>
      <c r="D73" s="570"/>
      <c r="E73" s="571"/>
      <c r="F73" s="571"/>
      <c r="G73" s="571"/>
      <c r="H73" s="571"/>
      <c r="I73" s="572"/>
      <c r="J73" s="573"/>
      <c r="K73" s="574"/>
      <c r="L73" s="578"/>
      <c r="M73" s="575" t="s">
        <v>204</v>
      </c>
      <c r="N73" s="576"/>
      <c r="O73" s="576"/>
      <c r="P73" s="576"/>
      <c r="Q73" s="577"/>
      <c r="R73" s="230">
        <f>R71-R72</f>
        <v>0</v>
      </c>
      <c r="S73" s="231" t="str">
        <f>L71</f>
        <v>ms</v>
      </c>
      <c r="T73" s="258"/>
      <c r="U73" s="228"/>
      <c r="V73" s="183"/>
    </row>
    <row r="74" spans="1:23" x14ac:dyDescent="0.2">
      <c r="B74" s="232"/>
      <c r="C74" s="233"/>
      <c r="D74" s="234"/>
      <c r="E74" s="235"/>
      <c r="F74" s="236"/>
      <c r="G74" s="234"/>
      <c r="H74" s="233"/>
      <c r="I74" s="236"/>
      <c r="J74" s="233"/>
      <c r="K74" s="237"/>
      <c r="L74" s="237"/>
      <c r="M74" s="233"/>
      <c r="N74" s="238"/>
      <c r="O74" s="235"/>
      <c r="P74" s="233"/>
      <c r="Q74" s="239"/>
      <c r="R74" s="240"/>
      <c r="S74" s="241"/>
      <c r="T74" s="233"/>
      <c r="U74" s="242"/>
    </row>
    <row r="75" spans="1:23" s="277" customFormat="1" ht="15.6" customHeight="1" x14ac:dyDescent="0.2">
      <c r="A75" s="173"/>
      <c r="B75" s="602">
        <f>'11 - FINANCEIRO'!B25</f>
        <v>7010100210</v>
      </c>
      <c r="C75" s="603" t="str">
        <f>'11 - FINANCEIRO'!C25</f>
        <v>BANHEIRO QUIMICO</v>
      </c>
      <c r="D75" s="604" t="s">
        <v>186</v>
      </c>
      <c r="E75" s="605"/>
      <c r="F75" s="605"/>
      <c r="G75" s="605"/>
      <c r="H75" s="605"/>
      <c r="I75" s="606"/>
      <c r="J75" s="607" t="s">
        <v>187</v>
      </c>
      <c r="K75" s="607" t="s">
        <v>216</v>
      </c>
      <c r="L75" s="607" t="s">
        <v>189</v>
      </c>
      <c r="M75" s="607" t="s">
        <v>190</v>
      </c>
      <c r="N75" s="607" t="s">
        <v>191</v>
      </c>
      <c r="O75" s="607" t="s">
        <v>192</v>
      </c>
      <c r="P75" s="609" t="s">
        <v>193</v>
      </c>
      <c r="Q75" s="607" t="s">
        <v>0</v>
      </c>
      <c r="R75" s="610" t="s">
        <v>160</v>
      </c>
      <c r="S75" s="607" t="s">
        <v>12</v>
      </c>
      <c r="T75" s="607" t="s">
        <v>194</v>
      </c>
      <c r="U75" s="608" t="s">
        <v>195</v>
      </c>
      <c r="V75" s="275"/>
      <c r="W75" s="276"/>
    </row>
    <row r="76" spans="1:23" s="140" customFormat="1" ht="15.6" customHeight="1" x14ac:dyDescent="0.2">
      <c r="A76" s="184"/>
      <c r="B76" s="558"/>
      <c r="C76" s="560"/>
      <c r="D76" s="546" t="s">
        <v>196</v>
      </c>
      <c r="E76" s="547"/>
      <c r="F76" s="548"/>
      <c r="G76" s="549" t="s">
        <v>197</v>
      </c>
      <c r="H76" s="550"/>
      <c r="I76" s="551"/>
      <c r="J76" s="541"/>
      <c r="K76" s="541"/>
      <c r="L76" s="541"/>
      <c r="M76" s="541"/>
      <c r="N76" s="541"/>
      <c r="O76" s="541"/>
      <c r="P76" s="539"/>
      <c r="Q76" s="541"/>
      <c r="R76" s="543"/>
      <c r="S76" s="541"/>
      <c r="T76" s="541"/>
      <c r="U76" s="545"/>
      <c r="V76" s="275"/>
    </row>
    <row r="77" spans="1:23" s="140" customFormat="1" ht="15" customHeight="1" x14ac:dyDescent="0.2">
      <c r="A77" s="186"/>
      <c r="B77" s="387"/>
      <c r="C77" s="388" t="s">
        <v>249</v>
      </c>
      <c r="D77" s="389"/>
      <c r="E77" s="390"/>
      <c r="F77" s="391"/>
      <c r="G77" s="392"/>
      <c r="H77" s="393"/>
      <c r="I77" s="391"/>
      <c r="J77" s="394"/>
      <c r="K77" s="395">
        <v>1</v>
      </c>
      <c r="L77" s="396"/>
      <c r="M77" s="391"/>
      <c r="N77" s="397"/>
      <c r="O77" s="395"/>
      <c r="P77" s="398"/>
      <c r="Q77" s="405"/>
      <c r="R77" s="386">
        <v>1</v>
      </c>
      <c r="S77" s="396" t="s">
        <v>218</v>
      </c>
      <c r="T77" s="399" t="s">
        <v>198</v>
      </c>
      <c r="U77" s="400"/>
      <c r="V77" s="275"/>
    </row>
    <row r="78" spans="1:23" s="304" customFormat="1" ht="15" customHeight="1" x14ac:dyDescent="0.2">
      <c r="A78" s="286"/>
      <c r="B78" s="376"/>
      <c r="C78" s="447" t="s">
        <v>249</v>
      </c>
      <c r="D78" s="377"/>
      <c r="E78" s="378"/>
      <c r="F78" s="379"/>
      <c r="G78" s="380"/>
      <c r="H78" s="381"/>
      <c r="I78" s="379"/>
      <c r="J78" s="382"/>
      <c r="K78" s="383">
        <v>1</v>
      </c>
      <c r="L78" s="384"/>
      <c r="M78" s="379"/>
      <c r="N78" s="460"/>
      <c r="O78" s="383"/>
      <c r="P78" s="464"/>
      <c r="Q78" s="319"/>
      <c r="R78" s="457">
        <f>K78</f>
        <v>1</v>
      </c>
      <c r="S78" s="384" t="s">
        <v>35</v>
      </c>
      <c r="T78" s="462" t="s">
        <v>242</v>
      </c>
      <c r="U78" s="445"/>
      <c r="V78" s="303"/>
    </row>
    <row r="79" spans="1:23" s="218" customFormat="1" ht="15" customHeight="1" x14ac:dyDescent="0.2">
      <c r="A79" s="186"/>
      <c r="B79" s="203"/>
      <c r="C79" s="204"/>
      <c r="D79" s="205"/>
      <c r="E79" s="206"/>
      <c r="F79" s="207"/>
      <c r="G79" s="208"/>
      <c r="H79" s="209"/>
      <c r="I79" s="207"/>
      <c r="J79" s="210"/>
      <c r="K79" s="211"/>
      <c r="L79" s="212"/>
      <c r="M79" s="207"/>
      <c r="N79" s="213"/>
      <c r="O79" s="211"/>
      <c r="P79" s="214"/>
      <c r="Q79" s="207"/>
      <c r="R79" s="215"/>
      <c r="S79" s="212"/>
      <c r="T79" s="216"/>
      <c r="U79" s="217"/>
      <c r="V79" s="183"/>
    </row>
    <row r="80" spans="1:23" s="140" customFormat="1" ht="15.6" customHeight="1" x14ac:dyDescent="0.2">
      <c r="A80" s="184"/>
      <c r="B80" s="219"/>
      <c r="C80" s="220"/>
      <c r="D80" s="552" t="s">
        <v>200</v>
      </c>
      <c r="E80" s="553"/>
      <c r="F80" s="553"/>
      <c r="G80" s="553"/>
      <c r="H80" s="553"/>
      <c r="I80" s="554"/>
      <c r="J80" s="555">
        <f>'11 - FINANCEIRO'!F25</f>
        <v>5</v>
      </c>
      <c r="K80" s="556"/>
      <c r="L80" s="221" t="str">
        <f>'11 - FINANCEIRO'!D25</f>
        <v>UNM</v>
      </c>
      <c r="M80" s="535" t="s">
        <v>201</v>
      </c>
      <c r="N80" s="536"/>
      <c r="O80" s="536"/>
      <c r="P80" s="536"/>
      <c r="Q80" s="537"/>
      <c r="R80" s="222">
        <f>SUM(R77:R79)</f>
        <v>2</v>
      </c>
      <c r="S80" s="259" t="str">
        <f>L80</f>
        <v>UNM</v>
      </c>
      <c r="T80" s="223"/>
      <c r="U80" s="224"/>
      <c r="V80" s="183"/>
    </row>
    <row r="81" spans="1:23" s="140" customFormat="1" ht="15.6" customHeight="1" x14ac:dyDescent="0.2">
      <c r="A81" s="184"/>
      <c r="B81" s="225"/>
      <c r="C81" s="226"/>
      <c r="D81" s="523" t="s">
        <v>202</v>
      </c>
      <c r="E81" s="524"/>
      <c r="F81" s="524"/>
      <c r="G81" s="524"/>
      <c r="H81" s="524"/>
      <c r="I81" s="525"/>
      <c r="J81" s="529">
        <f>R80/J80</f>
        <v>0.4</v>
      </c>
      <c r="K81" s="530"/>
      <c r="L81" s="533"/>
      <c r="M81" s="535" t="s">
        <v>203</v>
      </c>
      <c r="N81" s="536"/>
      <c r="O81" s="536"/>
      <c r="P81" s="536"/>
      <c r="Q81" s="537"/>
      <c r="R81" s="222">
        <f>VLOOKUP(A82,'11 - FINANCEIRO'!A:M,8,FALSE)</f>
        <v>1</v>
      </c>
      <c r="S81" s="227" t="str">
        <f>L80</f>
        <v>UNM</v>
      </c>
      <c r="T81" s="258"/>
      <c r="U81" s="228"/>
      <c r="V81" s="183"/>
    </row>
    <row r="82" spans="1:23" s="140" customFormat="1" ht="15.75" x14ac:dyDescent="0.2">
      <c r="A82" s="184" t="s">
        <v>61</v>
      </c>
      <c r="B82" s="225"/>
      <c r="C82" s="263"/>
      <c r="D82" s="570"/>
      <c r="E82" s="571"/>
      <c r="F82" s="571"/>
      <c r="G82" s="571"/>
      <c r="H82" s="571"/>
      <c r="I82" s="572"/>
      <c r="J82" s="573"/>
      <c r="K82" s="574"/>
      <c r="L82" s="578"/>
      <c r="M82" s="575" t="s">
        <v>204</v>
      </c>
      <c r="N82" s="576"/>
      <c r="O82" s="576"/>
      <c r="P82" s="576"/>
      <c r="Q82" s="577"/>
      <c r="R82" s="230">
        <f>R80-R81</f>
        <v>1</v>
      </c>
      <c r="S82" s="231" t="str">
        <f>L80</f>
        <v>UNM</v>
      </c>
      <c r="T82" s="258"/>
      <c r="U82" s="228"/>
      <c r="V82" s="183"/>
    </row>
    <row r="83" spans="1:23" x14ac:dyDescent="0.2">
      <c r="B83" s="232"/>
      <c r="C83" s="233"/>
      <c r="D83" s="234"/>
      <c r="E83" s="235"/>
      <c r="F83" s="236"/>
      <c r="G83" s="234"/>
      <c r="H83" s="233"/>
      <c r="I83" s="236"/>
      <c r="J83" s="233"/>
      <c r="K83" s="237"/>
      <c r="L83" s="237"/>
      <c r="M83" s="233"/>
      <c r="N83" s="238"/>
      <c r="O83" s="235"/>
      <c r="P83" s="233"/>
      <c r="Q83" s="239"/>
      <c r="R83" s="240"/>
      <c r="S83" s="241"/>
      <c r="T83" s="233"/>
      <c r="U83" s="242"/>
    </row>
    <row r="84" spans="1:23" s="277" customFormat="1" ht="15.6" customHeight="1" x14ac:dyDescent="0.2">
      <c r="A84" s="173"/>
      <c r="B84" s="602">
        <f>'11 - FINANCEIRO'!B30</f>
        <v>20344</v>
      </c>
      <c r="C84" s="603" t="str">
        <f>'11 - FINANCEIRO'!C30</f>
        <v>Mobilização e desmobilização de conteiner locado para barracão de obra</v>
      </c>
      <c r="D84" s="604" t="s">
        <v>186</v>
      </c>
      <c r="E84" s="605"/>
      <c r="F84" s="605"/>
      <c r="G84" s="605"/>
      <c r="H84" s="605"/>
      <c r="I84" s="606"/>
      <c r="J84" s="607" t="s">
        <v>187</v>
      </c>
      <c r="K84" s="607" t="s">
        <v>216</v>
      </c>
      <c r="L84" s="607" t="s">
        <v>189</v>
      </c>
      <c r="M84" s="607" t="s">
        <v>190</v>
      </c>
      <c r="N84" s="607" t="s">
        <v>191</v>
      </c>
      <c r="O84" s="607" t="s">
        <v>192</v>
      </c>
      <c r="P84" s="609" t="s">
        <v>193</v>
      </c>
      <c r="Q84" s="607" t="s">
        <v>0</v>
      </c>
      <c r="R84" s="610" t="s">
        <v>160</v>
      </c>
      <c r="S84" s="607" t="s">
        <v>12</v>
      </c>
      <c r="T84" s="607" t="s">
        <v>194</v>
      </c>
      <c r="U84" s="608" t="s">
        <v>195</v>
      </c>
      <c r="V84" s="275"/>
      <c r="W84" s="276"/>
    </row>
    <row r="85" spans="1:23" s="140" customFormat="1" ht="15.6" customHeight="1" x14ac:dyDescent="0.2">
      <c r="A85" s="184"/>
      <c r="B85" s="558"/>
      <c r="C85" s="560"/>
      <c r="D85" s="546" t="s">
        <v>196</v>
      </c>
      <c r="E85" s="547"/>
      <c r="F85" s="548"/>
      <c r="G85" s="549" t="s">
        <v>197</v>
      </c>
      <c r="H85" s="550"/>
      <c r="I85" s="551"/>
      <c r="J85" s="541"/>
      <c r="K85" s="541"/>
      <c r="L85" s="541"/>
      <c r="M85" s="541"/>
      <c r="N85" s="541"/>
      <c r="O85" s="541"/>
      <c r="P85" s="539"/>
      <c r="Q85" s="541"/>
      <c r="R85" s="543"/>
      <c r="S85" s="541"/>
      <c r="T85" s="541"/>
      <c r="U85" s="545"/>
      <c r="V85" s="275"/>
    </row>
    <row r="86" spans="1:23" s="140" customFormat="1" ht="15" customHeight="1" x14ac:dyDescent="0.2">
      <c r="A86" s="186"/>
      <c r="B86" s="416"/>
      <c r="C86" s="417" t="s">
        <v>219</v>
      </c>
      <c r="D86" s="418"/>
      <c r="E86" s="419"/>
      <c r="F86" s="420"/>
      <c r="G86" s="421"/>
      <c r="H86" s="422"/>
      <c r="I86" s="420"/>
      <c r="J86" s="423"/>
      <c r="K86" s="424">
        <v>0.5</v>
      </c>
      <c r="L86" s="425"/>
      <c r="M86" s="420"/>
      <c r="N86" s="426"/>
      <c r="O86" s="424"/>
      <c r="P86" s="427"/>
      <c r="Q86" s="428"/>
      <c r="R86" s="429">
        <f>K86</f>
        <v>0.5</v>
      </c>
      <c r="S86" s="425" t="s">
        <v>46</v>
      </c>
      <c r="T86" s="430" t="s">
        <v>198</v>
      </c>
      <c r="U86" s="431"/>
      <c r="V86" s="275"/>
    </row>
    <row r="87" spans="1:23" s="140" customFormat="1" ht="15" customHeight="1" x14ac:dyDescent="0.2">
      <c r="A87" s="186"/>
      <c r="B87" s="401"/>
      <c r="C87" s="402" t="s">
        <v>220</v>
      </c>
      <c r="D87" s="403"/>
      <c r="E87" s="404"/>
      <c r="F87" s="405"/>
      <c r="G87" s="406"/>
      <c r="H87" s="407"/>
      <c r="I87" s="405"/>
      <c r="J87" s="408"/>
      <c r="K87" s="409">
        <v>0.5</v>
      </c>
      <c r="L87" s="410"/>
      <c r="M87" s="405"/>
      <c r="N87" s="411"/>
      <c r="O87" s="409"/>
      <c r="P87" s="412"/>
      <c r="Q87" s="405"/>
      <c r="R87" s="413">
        <f>K87</f>
        <v>0.5</v>
      </c>
      <c r="S87" s="410" t="s">
        <v>46</v>
      </c>
      <c r="T87" s="414" t="s">
        <v>198</v>
      </c>
      <c r="U87" s="415"/>
      <c r="V87" s="275"/>
    </row>
    <row r="88" spans="1:23" s="140" customFormat="1" ht="15" customHeight="1" x14ac:dyDescent="0.2">
      <c r="A88" s="186"/>
      <c r="B88" s="401"/>
      <c r="C88" s="402" t="s">
        <v>221</v>
      </c>
      <c r="D88" s="403"/>
      <c r="E88" s="404"/>
      <c r="F88" s="405"/>
      <c r="G88" s="406"/>
      <c r="H88" s="407"/>
      <c r="I88" s="405"/>
      <c r="J88" s="408"/>
      <c r="K88" s="409">
        <v>0.5</v>
      </c>
      <c r="L88" s="410"/>
      <c r="M88" s="405"/>
      <c r="N88" s="411"/>
      <c r="O88" s="409"/>
      <c r="P88" s="412"/>
      <c r="Q88" s="405"/>
      <c r="R88" s="413">
        <f>K88</f>
        <v>0.5</v>
      </c>
      <c r="S88" s="410" t="s">
        <v>46</v>
      </c>
      <c r="T88" s="414" t="s">
        <v>198</v>
      </c>
      <c r="U88" s="415"/>
      <c r="V88" s="275"/>
    </row>
    <row r="89" spans="1:23" s="218" customFormat="1" ht="15" customHeight="1" x14ac:dyDescent="0.2">
      <c r="A89" s="186"/>
      <c r="B89" s="203"/>
      <c r="C89" s="204"/>
      <c r="D89" s="205"/>
      <c r="E89" s="206"/>
      <c r="F89" s="207"/>
      <c r="G89" s="208"/>
      <c r="H89" s="209"/>
      <c r="I89" s="207"/>
      <c r="J89" s="210"/>
      <c r="K89" s="211"/>
      <c r="L89" s="212"/>
      <c r="M89" s="207"/>
      <c r="N89" s="213"/>
      <c r="O89" s="211"/>
      <c r="P89" s="214"/>
      <c r="Q89" s="207"/>
      <c r="R89" s="215"/>
      <c r="S89" s="212"/>
      <c r="T89" s="216"/>
      <c r="U89" s="217"/>
      <c r="V89" s="183"/>
    </row>
    <row r="90" spans="1:23" s="140" customFormat="1" ht="15.6" customHeight="1" x14ac:dyDescent="0.2">
      <c r="A90" s="184"/>
      <c r="B90" s="219"/>
      <c r="C90" s="220"/>
      <c r="D90" s="552" t="s">
        <v>200</v>
      </c>
      <c r="E90" s="553"/>
      <c r="F90" s="553"/>
      <c r="G90" s="553"/>
      <c r="H90" s="553"/>
      <c r="I90" s="554"/>
      <c r="J90" s="555">
        <f>'11 - FINANCEIRO'!F30</f>
        <v>4</v>
      </c>
      <c r="K90" s="556"/>
      <c r="L90" s="221" t="str">
        <f>'11 - FINANCEIRO'!D30</f>
        <v>und</v>
      </c>
      <c r="M90" s="535" t="s">
        <v>201</v>
      </c>
      <c r="N90" s="536"/>
      <c r="O90" s="536"/>
      <c r="P90" s="536"/>
      <c r="Q90" s="537"/>
      <c r="R90" s="222">
        <f>SUBTOTAL(9,R86:R89)</f>
        <v>1.5</v>
      </c>
      <c r="S90" s="259" t="str">
        <f>L90</f>
        <v>und</v>
      </c>
      <c r="T90" s="223"/>
      <c r="U90" s="224"/>
      <c r="V90" s="183"/>
    </row>
    <row r="91" spans="1:23" s="140" customFormat="1" ht="15.6" customHeight="1" x14ac:dyDescent="0.2">
      <c r="A91" s="184"/>
      <c r="B91" s="225"/>
      <c r="C91" s="226"/>
      <c r="D91" s="523" t="s">
        <v>202</v>
      </c>
      <c r="E91" s="524"/>
      <c r="F91" s="524"/>
      <c r="G91" s="524"/>
      <c r="H91" s="524"/>
      <c r="I91" s="525"/>
      <c r="J91" s="529">
        <f>R90/J90</f>
        <v>0.375</v>
      </c>
      <c r="K91" s="530"/>
      <c r="L91" s="533"/>
      <c r="M91" s="535" t="s">
        <v>203</v>
      </c>
      <c r="N91" s="536"/>
      <c r="O91" s="536"/>
      <c r="P91" s="536"/>
      <c r="Q91" s="537"/>
      <c r="R91" s="222">
        <f>VLOOKUP(A92,'11 - FINANCEIRO'!A:M,8,FALSE)</f>
        <v>1.5</v>
      </c>
      <c r="S91" s="227" t="str">
        <f>L90</f>
        <v>und</v>
      </c>
      <c r="T91" s="258"/>
      <c r="U91" s="228"/>
      <c r="V91" s="183"/>
    </row>
    <row r="92" spans="1:23" s="140" customFormat="1" ht="15.75" x14ac:dyDescent="0.2">
      <c r="A92" s="184" t="s">
        <v>66</v>
      </c>
      <c r="B92" s="229"/>
      <c r="C92" s="260"/>
      <c r="D92" s="526"/>
      <c r="E92" s="527"/>
      <c r="F92" s="527"/>
      <c r="G92" s="527"/>
      <c r="H92" s="527"/>
      <c r="I92" s="528"/>
      <c r="J92" s="531"/>
      <c r="K92" s="532"/>
      <c r="L92" s="534"/>
      <c r="M92" s="535" t="s">
        <v>204</v>
      </c>
      <c r="N92" s="536"/>
      <c r="O92" s="536"/>
      <c r="P92" s="536"/>
      <c r="Q92" s="537"/>
      <c r="R92" s="222">
        <f>R90-R91</f>
        <v>0</v>
      </c>
      <c r="S92" s="227" t="str">
        <f>L90</f>
        <v>und</v>
      </c>
      <c r="T92" s="261"/>
      <c r="U92" s="262"/>
      <c r="V92" s="183"/>
    </row>
    <row r="93" spans="1:23" s="140" customFormat="1" ht="18" x14ac:dyDescent="0.2">
      <c r="A93" s="139"/>
      <c r="B93" s="170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  <c r="N93" s="171"/>
      <c r="O93" s="171"/>
      <c r="P93" s="171"/>
      <c r="Q93" s="171"/>
      <c r="R93" s="171"/>
      <c r="S93" s="171"/>
      <c r="T93" s="171"/>
      <c r="U93" s="172"/>
      <c r="W93" s="141"/>
    </row>
    <row r="94" spans="1:23" ht="15.75" x14ac:dyDescent="0.2">
      <c r="B94" s="174" t="s">
        <v>210</v>
      </c>
      <c r="C94" s="257" t="s">
        <v>176</v>
      </c>
      <c r="D94" s="175"/>
      <c r="E94" s="176"/>
      <c r="F94" s="175"/>
      <c r="G94" s="579"/>
      <c r="H94" s="580"/>
      <c r="I94" s="580"/>
      <c r="J94" s="580"/>
      <c r="K94" s="580"/>
      <c r="L94" s="580"/>
      <c r="M94" s="177"/>
      <c r="N94" s="178"/>
      <c r="O94" s="178"/>
      <c r="P94" s="178"/>
      <c r="Q94" s="178"/>
      <c r="R94" s="178"/>
      <c r="S94" s="178"/>
      <c r="T94" s="178"/>
      <c r="U94" s="179"/>
      <c r="V94" s="180"/>
    </row>
    <row r="95" spans="1:23" s="277" customFormat="1" ht="15.6" customHeight="1" x14ac:dyDescent="0.2">
      <c r="A95" s="173"/>
      <c r="B95" s="557">
        <f>'11 - FINANCEIRO'!B32</f>
        <v>5213850</v>
      </c>
      <c r="C95" s="559" t="str">
        <f>'11 - FINANCEIRO'!C32</f>
        <v>Operação de sinalização por bandeirola de tecido ou com placa metálica</v>
      </c>
      <c r="D95" s="561" t="s">
        <v>186</v>
      </c>
      <c r="E95" s="562"/>
      <c r="F95" s="562"/>
      <c r="G95" s="562"/>
      <c r="H95" s="562"/>
      <c r="I95" s="563"/>
      <c r="J95" s="540" t="s">
        <v>187</v>
      </c>
      <c r="K95" s="540" t="s">
        <v>216</v>
      </c>
      <c r="L95" s="540" t="s">
        <v>222</v>
      </c>
      <c r="M95" s="540" t="s">
        <v>190</v>
      </c>
      <c r="N95" s="540" t="s">
        <v>191</v>
      </c>
      <c r="O95" s="540" t="s">
        <v>192</v>
      </c>
      <c r="P95" s="538" t="s">
        <v>193</v>
      </c>
      <c r="Q95" s="540" t="s">
        <v>0</v>
      </c>
      <c r="R95" s="542" t="s">
        <v>160</v>
      </c>
      <c r="S95" s="540" t="s">
        <v>12</v>
      </c>
      <c r="T95" s="540" t="s">
        <v>194</v>
      </c>
      <c r="U95" s="544" t="s">
        <v>195</v>
      </c>
      <c r="V95" s="275"/>
      <c r="W95" s="276"/>
    </row>
    <row r="96" spans="1:23" s="140" customFormat="1" ht="15.6" customHeight="1" x14ac:dyDescent="0.2">
      <c r="A96" s="184"/>
      <c r="B96" s="558"/>
      <c r="C96" s="560"/>
      <c r="D96" s="546" t="s">
        <v>196</v>
      </c>
      <c r="E96" s="547"/>
      <c r="F96" s="548"/>
      <c r="G96" s="549" t="s">
        <v>197</v>
      </c>
      <c r="H96" s="550"/>
      <c r="I96" s="551"/>
      <c r="J96" s="541"/>
      <c r="K96" s="541"/>
      <c r="L96" s="541"/>
      <c r="M96" s="541"/>
      <c r="N96" s="541"/>
      <c r="O96" s="541"/>
      <c r="P96" s="539"/>
      <c r="Q96" s="541"/>
      <c r="R96" s="543"/>
      <c r="S96" s="541"/>
      <c r="T96" s="541"/>
      <c r="U96" s="545"/>
      <c r="V96" s="275"/>
    </row>
    <row r="97" spans="1:23" s="140" customFormat="1" ht="15" customHeight="1" x14ac:dyDescent="0.2">
      <c r="A97" s="186"/>
      <c r="B97" s="387"/>
      <c r="C97" s="388" t="s">
        <v>226</v>
      </c>
      <c r="D97" s="389"/>
      <c r="E97" s="390"/>
      <c r="F97" s="391"/>
      <c r="G97" s="392"/>
      <c r="H97" s="393"/>
      <c r="I97" s="391"/>
      <c r="J97" s="394"/>
      <c r="K97" s="395">
        <v>8</v>
      </c>
      <c r="L97" s="396">
        <v>30</v>
      </c>
      <c r="M97" s="391"/>
      <c r="N97" s="397"/>
      <c r="O97" s="395"/>
      <c r="P97" s="398"/>
      <c r="Q97" s="405"/>
      <c r="R97" s="386">
        <f>K97*L97</f>
        <v>240</v>
      </c>
      <c r="S97" s="396" t="str">
        <f>S100</f>
        <v>h</v>
      </c>
      <c r="T97" s="399" t="s">
        <v>198</v>
      </c>
      <c r="U97" s="400" t="s">
        <v>250</v>
      </c>
      <c r="V97" s="275"/>
    </row>
    <row r="98" spans="1:23" s="304" customFormat="1" ht="15" customHeight="1" x14ac:dyDescent="0.2">
      <c r="A98" s="286"/>
      <c r="B98" s="465"/>
      <c r="C98" s="358" t="s">
        <v>226</v>
      </c>
      <c r="D98" s="359"/>
      <c r="E98" s="360"/>
      <c r="F98" s="361"/>
      <c r="G98" s="362"/>
      <c r="H98" s="363"/>
      <c r="I98" s="361"/>
      <c r="J98" s="364"/>
      <c r="K98" s="365">
        <v>8</v>
      </c>
      <c r="L98" s="366">
        <v>30</v>
      </c>
      <c r="M98" s="361"/>
      <c r="N98" s="367"/>
      <c r="O98" s="365"/>
      <c r="P98" s="368"/>
      <c r="Q98" s="361"/>
      <c r="R98" s="369">
        <f>K98*L98</f>
        <v>240</v>
      </c>
      <c r="S98" s="366" t="str">
        <f>S100</f>
        <v>h</v>
      </c>
      <c r="T98" s="370" t="s">
        <v>242</v>
      </c>
      <c r="U98" s="445" t="s">
        <v>251</v>
      </c>
      <c r="V98" s="303"/>
    </row>
    <row r="99" spans="1:23" s="334" customFormat="1" ht="15" customHeight="1" x14ac:dyDescent="0.2">
      <c r="A99" s="186"/>
      <c r="B99" s="203"/>
      <c r="C99" s="204"/>
      <c r="D99" s="205"/>
      <c r="E99" s="206"/>
      <c r="F99" s="207"/>
      <c r="G99" s="208"/>
      <c r="H99" s="209"/>
      <c r="I99" s="207"/>
      <c r="J99" s="210"/>
      <c r="K99" s="211"/>
      <c r="L99" s="212"/>
      <c r="M99" s="207"/>
      <c r="N99" s="213"/>
      <c r="O99" s="211"/>
      <c r="P99" s="214"/>
      <c r="Q99" s="207"/>
      <c r="R99" s="215"/>
      <c r="S99" s="212"/>
      <c r="T99" s="216"/>
      <c r="U99" s="217"/>
      <c r="V99" s="275"/>
    </row>
    <row r="100" spans="1:23" s="140" customFormat="1" ht="15.6" customHeight="1" x14ac:dyDescent="0.2">
      <c r="A100" s="184"/>
      <c r="B100" s="335"/>
      <c r="C100" s="336"/>
      <c r="D100" s="552" t="s">
        <v>200</v>
      </c>
      <c r="E100" s="553"/>
      <c r="F100" s="553"/>
      <c r="G100" s="553"/>
      <c r="H100" s="553"/>
      <c r="I100" s="554"/>
      <c r="J100" s="555">
        <f>'11 - FINANCEIRO'!F32</f>
        <v>1760</v>
      </c>
      <c r="K100" s="556"/>
      <c r="L100" s="221" t="str">
        <f>'11 - FINANCEIRO'!D32</f>
        <v>h</v>
      </c>
      <c r="M100" s="535" t="s">
        <v>201</v>
      </c>
      <c r="N100" s="536"/>
      <c r="O100" s="536"/>
      <c r="P100" s="536"/>
      <c r="Q100" s="537"/>
      <c r="R100" s="222">
        <f>SUM(R97:R99)</f>
        <v>480</v>
      </c>
      <c r="S100" s="259" t="str">
        <f>L100</f>
        <v>h</v>
      </c>
      <c r="T100" s="223"/>
      <c r="U100" s="224"/>
      <c r="V100" s="275"/>
    </row>
    <row r="101" spans="1:23" s="140" customFormat="1" ht="15.6" customHeight="1" x14ac:dyDescent="0.2">
      <c r="A101" s="184"/>
      <c r="B101" s="340"/>
      <c r="C101" s="341"/>
      <c r="D101" s="523" t="s">
        <v>202</v>
      </c>
      <c r="E101" s="524"/>
      <c r="F101" s="524"/>
      <c r="G101" s="524"/>
      <c r="H101" s="524"/>
      <c r="I101" s="525"/>
      <c r="J101" s="529">
        <f>R100/J100</f>
        <v>0.27272727272727271</v>
      </c>
      <c r="K101" s="530"/>
      <c r="L101" s="533"/>
      <c r="M101" s="535" t="s">
        <v>203</v>
      </c>
      <c r="N101" s="536"/>
      <c r="O101" s="536"/>
      <c r="P101" s="536"/>
      <c r="Q101" s="537"/>
      <c r="R101" s="222">
        <f>VLOOKUP(A102,'11 - FINANCEIRO'!A:M,8,FALSE)</f>
        <v>240</v>
      </c>
      <c r="S101" s="227" t="str">
        <f>L100</f>
        <v>h</v>
      </c>
      <c r="T101" s="258"/>
      <c r="U101" s="228"/>
      <c r="V101" s="275"/>
    </row>
    <row r="102" spans="1:23" s="140" customFormat="1" ht="15.75" customHeight="1" x14ac:dyDescent="0.2">
      <c r="A102" s="184" t="s">
        <v>5</v>
      </c>
      <c r="B102" s="340"/>
      <c r="C102" s="343"/>
      <c r="D102" s="570"/>
      <c r="E102" s="571"/>
      <c r="F102" s="571"/>
      <c r="G102" s="571"/>
      <c r="H102" s="571"/>
      <c r="I102" s="572"/>
      <c r="J102" s="573"/>
      <c r="K102" s="574"/>
      <c r="L102" s="578"/>
      <c r="M102" s="575" t="s">
        <v>204</v>
      </c>
      <c r="N102" s="576"/>
      <c r="O102" s="576"/>
      <c r="P102" s="576"/>
      <c r="Q102" s="577"/>
      <c r="R102" s="230">
        <f>R100-R101</f>
        <v>240</v>
      </c>
      <c r="S102" s="231" t="str">
        <f>L100</f>
        <v>h</v>
      </c>
      <c r="T102" s="258"/>
      <c r="U102" s="228"/>
      <c r="V102" s="275"/>
    </row>
    <row r="103" spans="1:23" s="277" customFormat="1" x14ac:dyDescent="0.2">
      <c r="A103" s="173"/>
      <c r="B103" s="232"/>
      <c r="C103" s="346"/>
      <c r="D103" s="347"/>
      <c r="E103" s="348"/>
      <c r="F103" s="349"/>
      <c r="G103" s="347"/>
      <c r="H103" s="346"/>
      <c r="I103" s="349"/>
      <c r="J103" s="346"/>
      <c r="K103" s="350"/>
      <c r="L103" s="350"/>
      <c r="M103" s="346"/>
      <c r="N103" s="351"/>
      <c r="O103" s="348"/>
      <c r="P103" s="346"/>
      <c r="Q103" s="352"/>
      <c r="R103" s="353"/>
      <c r="S103" s="354"/>
      <c r="T103" s="346"/>
      <c r="U103" s="355"/>
      <c r="V103" s="356"/>
      <c r="W103" s="276"/>
    </row>
    <row r="104" spans="1:23" s="277" customFormat="1" ht="15.6" customHeight="1" x14ac:dyDescent="0.2">
      <c r="A104" s="173"/>
      <c r="B104" s="557">
        <f>'11 - FINANCEIRO'!B33</f>
        <v>5213835</v>
      </c>
      <c r="C104" s="559" t="str">
        <f>'11 - FINANCEIRO'!C33</f>
        <v>Cone plástico para canalização de trânsito - utilização de 150 ciclos - fornecimento, 01 implantação e 01 retirada diária</v>
      </c>
      <c r="D104" s="561" t="s">
        <v>186</v>
      </c>
      <c r="E104" s="562"/>
      <c r="F104" s="562"/>
      <c r="G104" s="562"/>
      <c r="H104" s="562"/>
      <c r="I104" s="563"/>
      <c r="J104" s="540" t="s">
        <v>187</v>
      </c>
      <c r="K104" s="540" t="s">
        <v>216</v>
      </c>
      <c r="L104" s="540" t="s">
        <v>222</v>
      </c>
      <c r="M104" s="540" t="s">
        <v>190</v>
      </c>
      <c r="N104" s="540" t="s">
        <v>191</v>
      </c>
      <c r="O104" s="540" t="s">
        <v>192</v>
      </c>
      <c r="P104" s="538" t="s">
        <v>193</v>
      </c>
      <c r="Q104" s="540" t="s">
        <v>0</v>
      </c>
      <c r="R104" s="542" t="s">
        <v>160</v>
      </c>
      <c r="S104" s="540" t="s">
        <v>12</v>
      </c>
      <c r="T104" s="540" t="s">
        <v>194</v>
      </c>
      <c r="U104" s="544" t="s">
        <v>195</v>
      </c>
      <c r="V104" s="275"/>
      <c r="W104" s="276"/>
    </row>
    <row r="105" spans="1:23" s="140" customFormat="1" ht="15.6" customHeight="1" x14ac:dyDescent="0.2">
      <c r="A105" s="184"/>
      <c r="B105" s="558"/>
      <c r="C105" s="560"/>
      <c r="D105" s="546" t="s">
        <v>196</v>
      </c>
      <c r="E105" s="547"/>
      <c r="F105" s="548"/>
      <c r="G105" s="549" t="s">
        <v>197</v>
      </c>
      <c r="H105" s="550"/>
      <c r="I105" s="551"/>
      <c r="J105" s="541"/>
      <c r="K105" s="541"/>
      <c r="L105" s="541"/>
      <c r="M105" s="541"/>
      <c r="N105" s="541"/>
      <c r="O105" s="541"/>
      <c r="P105" s="539"/>
      <c r="Q105" s="541"/>
      <c r="R105" s="543"/>
      <c r="S105" s="541"/>
      <c r="T105" s="541"/>
      <c r="U105" s="545"/>
      <c r="V105" s="275"/>
    </row>
    <row r="106" spans="1:23" s="140" customFormat="1" ht="15" customHeight="1" x14ac:dyDescent="0.2">
      <c r="A106" s="186"/>
      <c r="B106" s="387"/>
      <c r="C106" s="388" t="s">
        <v>226</v>
      </c>
      <c r="D106" s="389"/>
      <c r="E106" s="390"/>
      <c r="F106" s="391"/>
      <c r="G106" s="392"/>
      <c r="H106" s="393"/>
      <c r="I106" s="391"/>
      <c r="J106" s="394"/>
      <c r="K106" s="395">
        <v>30</v>
      </c>
      <c r="L106" s="396">
        <v>57</v>
      </c>
      <c r="M106" s="391"/>
      <c r="N106" s="397"/>
      <c r="O106" s="395"/>
      <c r="P106" s="398"/>
      <c r="Q106" s="405"/>
      <c r="R106" s="386">
        <f>K106*L106</f>
        <v>1710</v>
      </c>
      <c r="S106" s="396" t="str">
        <f>S109</f>
        <v>un.dia</v>
      </c>
      <c r="T106" s="399" t="s">
        <v>198</v>
      </c>
      <c r="U106" s="400"/>
      <c r="V106" s="275"/>
    </row>
    <row r="107" spans="1:23" s="304" customFormat="1" ht="15" customHeight="1" x14ac:dyDescent="0.2">
      <c r="A107" s="286"/>
      <c r="B107" s="465"/>
      <c r="C107" s="358" t="s">
        <v>226</v>
      </c>
      <c r="D107" s="359"/>
      <c r="E107" s="360"/>
      <c r="F107" s="361"/>
      <c r="G107" s="362"/>
      <c r="H107" s="363"/>
      <c r="I107" s="361"/>
      <c r="J107" s="364"/>
      <c r="K107" s="365">
        <v>60</v>
      </c>
      <c r="L107" s="366">
        <v>17</v>
      </c>
      <c r="M107" s="361"/>
      <c r="N107" s="367"/>
      <c r="O107" s="365"/>
      <c r="P107" s="368"/>
      <c r="Q107" s="361"/>
      <c r="R107" s="369">
        <f>K107*L107</f>
        <v>1020</v>
      </c>
      <c r="S107" s="366" t="str">
        <f>S109</f>
        <v>un.dia</v>
      </c>
      <c r="T107" s="370" t="s">
        <v>242</v>
      </c>
      <c r="U107" s="445"/>
      <c r="V107" s="303"/>
    </row>
    <row r="108" spans="1:23" s="218" customFormat="1" ht="15" customHeight="1" x14ac:dyDescent="0.2">
      <c r="A108" s="186"/>
      <c r="B108" s="203"/>
      <c r="C108" s="204"/>
      <c r="D108" s="205"/>
      <c r="E108" s="206"/>
      <c r="F108" s="207"/>
      <c r="G108" s="208"/>
      <c r="H108" s="209"/>
      <c r="I108" s="207"/>
      <c r="J108" s="210"/>
      <c r="K108" s="211"/>
      <c r="L108" s="212"/>
      <c r="M108" s="207"/>
      <c r="N108" s="213"/>
      <c r="O108" s="211"/>
      <c r="P108" s="214"/>
      <c r="Q108" s="207"/>
      <c r="R108" s="215"/>
      <c r="S108" s="212"/>
      <c r="T108" s="216"/>
      <c r="U108" s="217"/>
      <c r="V108" s="183"/>
    </row>
    <row r="109" spans="1:23" s="140" customFormat="1" ht="15.6" customHeight="1" x14ac:dyDescent="0.2">
      <c r="A109" s="184"/>
      <c r="B109" s="219"/>
      <c r="C109" s="220"/>
      <c r="D109" s="552" t="s">
        <v>200</v>
      </c>
      <c r="E109" s="553"/>
      <c r="F109" s="553"/>
      <c r="G109" s="553"/>
      <c r="H109" s="553"/>
      <c r="I109" s="554"/>
      <c r="J109" s="555">
        <f>'11 - FINANCEIRO'!F33</f>
        <v>6380</v>
      </c>
      <c r="K109" s="556"/>
      <c r="L109" s="221" t="str">
        <f>'11 - FINANCEIRO'!D33</f>
        <v>un.dia</v>
      </c>
      <c r="M109" s="535" t="s">
        <v>201</v>
      </c>
      <c r="N109" s="536"/>
      <c r="O109" s="536"/>
      <c r="P109" s="536"/>
      <c r="Q109" s="537"/>
      <c r="R109" s="222">
        <f>SUM(R106:R108)</f>
        <v>2730</v>
      </c>
      <c r="S109" s="259" t="str">
        <f>L109</f>
        <v>un.dia</v>
      </c>
      <c r="T109" s="223"/>
      <c r="U109" s="224"/>
      <c r="V109" s="183"/>
    </row>
    <row r="110" spans="1:23" s="140" customFormat="1" ht="15.6" customHeight="1" x14ac:dyDescent="0.2">
      <c r="A110" s="184"/>
      <c r="B110" s="225"/>
      <c r="C110" s="226"/>
      <c r="D110" s="523" t="s">
        <v>202</v>
      </c>
      <c r="E110" s="524"/>
      <c r="F110" s="524"/>
      <c r="G110" s="524"/>
      <c r="H110" s="524"/>
      <c r="I110" s="525"/>
      <c r="J110" s="529">
        <f>R109/J109</f>
        <v>0.42789968652037619</v>
      </c>
      <c r="K110" s="530"/>
      <c r="L110" s="533"/>
      <c r="M110" s="535" t="s">
        <v>203</v>
      </c>
      <c r="N110" s="536"/>
      <c r="O110" s="536"/>
      <c r="P110" s="536"/>
      <c r="Q110" s="537"/>
      <c r="R110" s="222">
        <f>VLOOKUP(A111,'11 - FINANCEIRO'!A:M,8,FALSE)</f>
        <v>1710</v>
      </c>
      <c r="S110" s="227" t="str">
        <f>L109</f>
        <v>un.dia</v>
      </c>
      <c r="T110" s="258"/>
      <c r="U110" s="228"/>
      <c r="V110" s="183"/>
    </row>
    <row r="111" spans="1:23" s="140" customFormat="1" ht="15.75" x14ac:dyDescent="0.2">
      <c r="A111" s="184" t="s">
        <v>13</v>
      </c>
      <c r="B111" s="225"/>
      <c r="C111" s="263"/>
      <c r="D111" s="570"/>
      <c r="E111" s="571"/>
      <c r="F111" s="571"/>
      <c r="G111" s="571"/>
      <c r="H111" s="571"/>
      <c r="I111" s="572"/>
      <c r="J111" s="573"/>
      <c r="K111" s="574"/>
      <c r="L111" s="578"/>
      <c r="M111" s="575" t="s">
        <v>204</v>
      </c>
      <c r="N111" s="576"/>
      <c r="O111" s="576"/>
      <c r="P111" s="576"/>
      <c r="Q111" s="577"/>
      <c r="R111" s="230">
        <f>R109-R110</f>
        <v>1020</v>
      </c>
      <c r="S111" s="231" t="str">
        <f>L109</f>
        <v>un.dia</v>
      </c>
      <c r="T111" s="258"/>
      <c r="U111" s="228"/>
      <c r="V111" s="183"/>
    </row>
    <row r="112" spans="1:23" x14ac:dyDescent="0.2">
      <c r="B112" s="232"/>
      <c r="C112" s="233"/>
      <c r="D112" s="234"/>
      <c r="E112" s="235"/>
      <c r="F112" s="236"/>
      <c r="G112" s="234"/>
      <c r="H112" s="233"/>
      <c r="I112" s="236"/>
      <c r="J112" s="233"/>
      <c r="K112" s="237"/>
      <c r="L112" s="237"/>
      <c r="M112" s="233"/>
      <c r="N112" s="238"/>
      <c r="O112" s="235"/>
      <c r="P112" s="233"/>
      <c r="Q112" s="239"/>
      <c r="R112" s="240"/>
      <c r="S112" s="241"/>
      <c r="T112" s="233"/>
      <c r="U112" s="242"/>
    </row>
    <row r="113" spans="1:23" s="277" customFormat="1" ht="15.6" customHeight="1" x14ac:dyDescent="0.2">
      <c r="A113" s="173"/>
      <c r="B113" s="602">
        <f>'11 - FINANCEIRO'!B34</f>
        <v>5212556</v>
      </c>
      <c r="C113" s="603" t="str">
        <f>'11 - FINANCEIRO'!C34</f>
        <v>Placa para sinalização de obras montada em cavalete metálico - 1,00 x 1,00 m - utilização de 600 ciclos - fornecimento, 01 implantação e 01 retirada diária</v>
      </c>
      <c r="D113" s="604" t="s">
        <v>186</v>
      </c>
      <c r="E113" s="605"/>
      <c r="F113" s="605"/>
      <c r="G113" s="605"/>
      <c r="H113" s="605"/>
      <c r="I113" s="606"/>
      <c r="J113" s="607" t="s">
        <v>187</v>
      </c>
      <c r="K113" s="607" t="s">
        <v>216</v>
      </c>
      <c r="L113" s="607" t="s">
        <v>222</v>
      </c>
      <c r="M113" s="607" t="s">
        <v>190</v>
      </c>
      <c r="N113" s="607" t="s">
        <v>191</v>
      </c>
      <c r="O113" s="607" t="s">
        <v>192</v>
      </c>
      <c r="P113" s="609" t="s">
        <v>193</v>
      </c>
      <c r="Q113" s="607" t="s">
        <v>0</v>
      </c>
      <c r="R113" s="610" t="s">
        <v>160</v>
      </c>
      <c r="S113" s="607" t="s">
        <v>12</v>
      </c>
      <c r="T113" s="607" t="s">
        <v>194</v>
      </c>
      <c r="U113" s="608" t="s">
        <v>195</v>
      </c>
      <c r="V113" s="275"/>
      <c r="W113" s="276"/>
    </row>
    <row r="114" spans="1:23" s="140" customFormat="1" ht="15.6" customHeight="1" x14ac:dyDescent="0.2">
      <c r="A114" s="184"/>
      <c r="B114" s="558"/>
      <c r="C114" s="560"/>
      <c r="D114" s="546" t="s">
        <v>196</v>
      </c>
      <c r="E114" s="547"/>
      <c r="F114" s="548"/>
      <c r="G114" s="549" t="s">
        <v>197</v>
      </c>
      <c r="H114" s="550"/>
      <c r="I114" s="551"/>
      <c r="J114" s="541"/>
      <c r="K114" s="541"/>
      <c r="L114" s="541"/>
      <c r="M114" s="541"/>
      <c r="N114" s="541"/>
      <c r="O114" s="541"/>
      <c r="P114" s="539"/>
      <c r="Q114" s="541"/>
      <c r="R114" s="543"/>
      <c r="S114" s="541"/>
      <c r="T114" s="541"/>
      <c r="U114" s="545"/>
      <c r="V114" s="275"/>
    </row>
    <row r="115" spans="1:23" s="140" customFormat="1" ht="15" customHeight="1" x14ac:dyDescent="0.2">
      <c r="A115" s="186"/>
      <c r="B115" s="387"/>
      <c r="C115" s="388" t="s">
        <v>226</v>
      </c>
      <c r="D115" s="389"/>
      <c r="E115" s="390"/>
      <c r="F115" s="391"/>
      <c r="G115" s="392"/>
      <c r="H115" s="393"/>
      <c r="I115" s="391"/>
      <c r="J115" s="394"/>
      <c r="K115" s="395">
        <v>6</v>
      </c>
      <c r="L115" s="396">
        <v>30</v>
      </c>
      <c r="M115" s="391"/>
      <c r="N115" s="397"/>
      <c r="O115" s="395"/>
      <c r="P115" s="398"/>
      <c r="Q115" s="405"/>
      <c r="R115" s="386">
        <f>K115*L115</f>
        <v>180</v>
      </c>
      <c r="S115" s="396" t="str">
        <f>S118</f>
        <v>un.dia</v>
      </c>
      <c r="T115" s="399" t="s">
        <v>198</v>
      </c>
      <c r="U115" s="400"/>
      <c r="V115" s="275"/>
    </row>
    <row r="116" spans="1:23" s="304" customFormat="1" ht="15" customHeight="1" x14ac:dyDescent="0.2">
      <c r="A116" s="286"/>
      <c r="B116" s="287"/>
      <c r="C116" s="358" t="s">
        <v>226</v>
      </c>
      <c r="D116" s="359"/>
      <c r="E116" s="360"/>
      <c r="F116" s="361"/>
      <c r="G116" s="362"/>
      <c r="H116" s="363"/>
      <c r="I116" s="361"/>
      <c r="J116" s="364"/>
      <c r="K116" s="365">
        <v>6</v>
      </c>
      <c r="L116" s="366">
        <v>30</v>
      </c>
      <c r="M116" s="361"/>
      <c r="N116" s="367"/>
      <c r="O116" s="365"/>
      <c r="P116" s="368"/>
      <c r="Q116" s="361"/>
      <c r="R116" s="369">
        <f>K116*L116</f>
        <v>180</v>
      </c>
      <c r="S116" s="366" t="str">
        <f>S119</f>
        <v>un.dia</v>
      </c>
      <c r="T116" s="370" t="s">
        <v>242</v>
      </c>
      <c r="U116" s="371"/>
      <c r="V116" s="303"/>
    </row>
    <row r="117" spans="1:23" s="218" customFormat="1" ht="15" customHeight="1" x14ac:dyDescent="0.2">
      <c r="A117" s="186"/>
      <c r="B117" s="203"/>
      <c r="C117" s="204"/>
      <c r="D117" s="205"/>
      <c r="E117" s="206"/>
      <c r="F117" s="207"/>
      <c r="G117" s="208"/>
      <c r="H117" s="209"/>
      <c r="I117" s="207"/>
      <c r="J117" s="210"/>
      <c r="K117" s="211"/>
      <c r="L117" s="212"/>
      <c r="M117" s="207"/>
      <c r="N117" s="213"/>
      <c r="O117" s="211"/>
      <c r="P117" s="214"/>
      <c r="Q117" s="207"/>
      <c r="R117" s="215"/>
      <c r="S117" s="212"/>
      <c r="T117" s="216"/>
      <c r="U117" s="217"/>
      <c r="V117" s="183"/>
    </row>
    <row r="118" spans="1:23" s="140" customFormat="1" ht="15.6" customHeight="1" x14ac:dyDescent="0.2">
      <c r="A118" s="184"/>
      <c r="B118" s="219"/>
      <c r="C118" s="220"/>
      <c r="D118" s="552" t="s">
        <v>200</v>
      </c>
      <c r="E118" s="553"/>
      <c r="F118" s="553"/>
      <c r="G118" s="553"/>
      <c r="H118" s="553"/>
      <c r="I118" s="554"/>
      <c r="J118" s="555">
        <f>'11 - FINANCEIRO'!F34</f>
        <v>900</v>
      </c>
      <c r="K118" s="556"/>
      <c r="L118" s="221" t="str">
        <f>'11 - FINANCEIRO'!D34</f>
        <v>un.dia</v>
      </c>
      <c r="M118" s="535" t="s">
        <v>201</v>
      </c>
      <c r="N118" s="536"/>
      <c r="O118" s="536"/>
      <c r="P118" s="536"/>
      <c r="Q118" s="537"/>
      <c r="R118" s="222">
        <f>SUM(R115:R117)</f>
        <v>360</v>
      </c>
      <c r="S118" s="259" t="str">
        <f>L118</f>
        <v>un.dia</v>
      </c>
      <c r="T118" s="223"/>
      <c r="U118" s="224"/>
      <c r="V118" s="183"/>
    </row>
    <row r="119" spans="1:23" s="140" customFormat="1" ht="15.6" customHeight="1" x14ac:dyDescent="0.2">
      <c r="A119" s="184"/>
      <c r="B119" s="225"/>
      <c r="C119" s="226"/>
      <c r="D119" s="523" t="s">
        <v>202</v>
      </c>
      <c r="E119" s="524"/>
      <c r="F119" s="524"/>
      <c r="G119" s="524"/>
      <c r="H119" s="524"/>
      <c r="I119" s="525"/>
      <c r="J119" s="529">
        <f>R118/J118</f>
        <v>0.4</v>
      </c>
      <c r="K119" s="530"/>
      <c r="L119" s="533"/>
      <c r="M119" s="535" t="s">
        <v>203</v>
      </c>
      <c r="N119" s="536"/>
      <c r="O119" s="536"/>
      <c r="P119" s="536"/>
      <c r="Q119" s="537"/>
      <c r="R119" s="222">
        <f>VLOOKUP(A120,'11 - FINANCEIRO'!A:M,8,FALSE)</f>
        <v>180</v>
      </c>
      <c r="S119" s="227" t="str">
        <f>L118</f>
        <v>un.dia</v>
      </c>
      <c r="T119" s="258"/>
      <c r="U119" s="228"/>
      <c r="V119" s="183"/>
    </row>
    <row r="120" spans="1:23" s="140" customFormat="1" ht="15.75" x14ac:dyDescent="0.2">
      <c r="A120" s="184" t="s">
        <v>14</v>
      </c>
      <c r="B120" s="229"/>
      <c r="C120" s="260"/>
      <c r="D120" s="526"/>
      <c r="E120" s="527"/>
      <c r="F120" s="527"/>
      <c r="G120" s="527"/>
      <c r="H120" s="527"/>
      <c r="I120" s="528"/>
      <c r="J120" s="531"/>
      <c r="K120" s="532"/>
      <c r="L120" s="534"/>
      <c r="M120" s="535" t="s">
        <v>204</v>
      </c>
      <c r="N120" s="536"/>
      <c r="O120" s="536"/>
      <c r="P120" s="536"/>
      <c r="Q120" s="537"/>
      <c r="R120" s="222">
        <f>R118-R119</f>
        <v>180</v>
      </c>
      <c r="S120" s="227" t="str">
        <f>L118</f>
        <v>un.dia</v>
      </c>
      <c r="T120" s="261"/>
      <c r="U120" s="262"/>
      <c r="V120" s="183"/>
    </row>
    <row r="121" spans="1:23" s="140" customFormat="1" ht="18" x14ac:dyDescent="0.2">
      <c r="A121" s="139"/>
      <c r="B121" s="170"/>
      <c r="C121" s="171"/>
      <c r="D121" s="171"/>
      <c r="E121" s="171"/>
      <c r="F121" s="171"/>
      <c r="G121" s="171"/>
      <c r="H121" s="171"/>
      <c r="I121" s="171"/>
      <c r="J121" s="171"/>
      <c r="K121" s="171"/>
      <c r="L121" s="171"/>
      <c r="M121" s="171"/>
      <c r="N121" s="171"/>
      <c r="O121" s="171"/>
      <c r="P121" s="171"/>
      <c r="Q121" s="171"/>
      <c r="R121" s="171"/>
      <c r="S121" s="171"/>
      <c r="T121" s="171"/>
      <c r="U121" s="172"/>
      <c r="W121" s="141"/>
    </row>
    <row r="122" spans="1:23" ht="15.75" x14ac:dyDescent="0.2">
      <c r="B122" s="174" t="s">
        <v>211</v>
      </c>
      <c r="C122" s="257" t="s">
        <v>177</v>
      </c>
      <c r="D122" s="175"/>
      <c r="E122" s="176"/>
      <c r="F122" s="175"/>
      <c r="G122" s="579"/>
      <c r="H122" s="580"/>
      <c r="I122" s="580"/>
      <c r="J122" s="580"/>
      <c r="K122" s="580"/>
      <c r="L122" s="580"/>
      <c r="M122" s="177"/>
      <c r="N122" s="178"/>
      <c r="O122" s="178"/>
      <c r="P122" s="178"/>
      <c r="Q122" s="178"/>
      <c r="R122" s="178"/>
      <c r="S122" s="178"/>
      <c r="T122" s="178"/>
      <c r="U122" s="179"/>
      <c r="V122" s="180"/>
    </row>
    <row r="123" spans="1:23" s="277" customFormat="1" ht="15.6" customHeight="1" x14ac:dyDescent="0.2">
      <c r="A123" s="173"/>
      <c r="B123" s="557">
        <f>'11 - FINANCEIRO'!B38</f>
        <v>5915321</v>
      </c>
      <c r="C123" s="559" t="str">
        <f>'11 - FINANCEIRO'!C38</f>
        <v>Transporte com caminhão basculante de 14 m³ - rodovia pavimentada</v>
      </c>
      <c r="D123" s="561" t="s">
        <v>186</v>
      </c>
      <c r="E123" s="562"/>
      <c r="F123" s="562"/>
      <c r="G123" s="562"/>
      <c r="H123" s="562"/>
      <c r="I123" s="563"/>
      <c r="J123" s="540" t="s">
        <v>187</v>
      </c>
      <c r="K123" s="540" t="s">
        <v>227</v>
      </c>
      <c r="L123" s="540" t="s">
        <v>228</v>
      </c>
      <c r="M123" s="540" t="s">
        <v>190</v>
      </c>
      <c r="N123" s="540" t="s">
        <v>191</v>
      </c>
      <c r="O123" s="540" t="s">
        <v>229</v>
      </c>
      <c r="P123" s="538" t="s">
        <v>193</v>
      </c>
      <c r="Q123" s="540" t="s">
        <v>0</v>
      </c>
      <c r="R123" s="542" t="s">
        <v>160</v>
      </c>
      <c r="S123" s="540" t="s">
        <v>12</v>
      </c>
      <c r="T123" s="540" t="s">
        <v>194</v>
      </c>
      <c r="U123" s="544" t="s">
        <v>195</v>
      </c>
      <c r="V123" s="275"/>
      <c r="W123" s="276"/>
    </row>
    <row r="124" spans="1:23" s="140" customFormat="1" ht="15.6" customHeight="1" x14ac:dyDescent="0.2">
      <c r="A124" s="184"/>
      <c r="B124" s="558"/>
      <c r="C124" s="560"/>
      <c r="D124" s="546" t="s">
        <v>196</v>
      </c>
      <c r="E124" s="547"/>
      <c r="F124" s="548"/>
      <c r="G124" s="549" t="s">
        <v>197</v>
      </c>
      <c r="H124" s="550"/>
      <c r="I124" s="551"/>
      <c r="J124" s="541"/>
      <c r="K124" s="541"/>
      <c r="L124" s="541"/>
      <c r="M124" s="541"/>
      <c r="N124" s="541"/>
      <c r="O124" s="541"/>
      <c r="P124" s="539"/>
      <c r="Q124" s="541"/>
      <c r="R124" s="543"/>
      <c r="S124" s="541"/>
      <c r="T124" s="541"/>
      <c r="U124" s="545"/>
      <c r="V124" s="275"/>
    </row>
    <row r="125" spans="1:23" s="140" customFormat="1" ht="15" customHeight="1" x14ac:dyDescent="0.2">
      <c r="A125" s="186"/>
      <c r="B125" s="387"/>
      <c r="C125" s="388" t="s">
        <v>230</v>
      </c>
      <c r="D125" s="389"/>
      <c r="E125" s="390"/>
      <c r="F125" s="391"/>
      <c r="G125" s="392"/>
      <c r="H125" s="393"/>
      <c r="I125" s="391"/>
      <c r="J125" s="394"/>
      <c r="K125" s="395">
        <v>79.34</v>
      </c>
      <c r="L125" s="396">
        <v>553</v>
      </c>
      <c r="M125" s="391"/>
      <c r="N125" s="397"/>
      <c r="O125" s="396">
        <f>K125*L125</f>
        <v>43875.020000000004</v>
      </c>
      <c r="P125" s="398"/>
      <c r="Q125" s="391"/>
      <c r="R125" s="386">
        <f>O125</f>
        <v>43875.020000000004</v>
      </c>
      <c r="S125" s="396" t="str">
        <f>S126</f>
        <v>tkm</v>
      </c>
      <c r="T125" s="399" t="s">
        <v>198</v>
      </c>
      <c r="U125" s="400"/>
      <c r="V125" s="275"/>
    </row>
    <row r="126" spans="1:23" s="140" customFormat="1" ht="30" customHeight="1" x14ac:dyDescent="0.2">
      <c r="A126" s="186"/>
      <c r="B126" s="305"/>
      <c r="C126" s="279" t="s">
        <v>231</v>
      </c>
      <c r="D126" s="306"/>
      <c r="E126" s="307"/>
      <c r="F126" s="308"/>
      <c r="G126" s="309"/>
      <c r="H126" s="310"/>
      <c r="I126" s="308"/>
      <c r="J126" s="311"/>
      <c r="K126" s="312">
        <v>5.17</v>
      </c>
      <c r="L126" s="313">
        <v>547</v>
      </c>
      <c r="M126" s="308"/>
      <c r="N126" s="314"/>
      <c r="O126" s="312">
        <f>K126*L126</f>
        <v>2827.99</v>
      </c>
      <c r="P126" s="315"/>
      <c r="Q126" s="308"/>
      <c r="R126" s="316">
        <f>O126</f>
        <v>2827.99</v>
      </c>
      <c r="S126" s="313" t="str">
        <f>S130</f>
        <v>tkm</v>
      </c>
      <c r="T126" s="317" t="s">
        <v>198</v>
      </c>
      <c r="U126" s="318"/>
      <c r="V126" s="275"/>
    </row>
    <row r="127" spans="1:23" s="304" customFormat="1" ht="30" customHeight="1" x14ac:dyDescent="0.2">
      <c r="A127" s="286"/>
      <c r="B127" s="357"/>
      <c r="C127" s="358" t="s">
        <v>230</v>
      </c>
      <c r="D127" s="359"/>
      <c r="E127" s="360"/>
      <c r="F127" s="361"/>
      <c r="G127" s="362"/>
      <c r="H127" s="363"/>
      <c r="I127" s="361"/>
      <c r="J127" s="364"/>
      <c r="K127" s="365">
        <f>R343</f>
        <v>79.682043938999954</v>
      </c>
      <c r="L127" s="366">
        <v>553</v>
      </c>
      <c r="M127" s="361"/>
      <c r="N127" s="367"/>
      <c r="O127" s="366">
        <f>K127*L127</f>
        <v>44064.170298266974</v>
      </c>
      <c r="P127" s="368"/>
      <c r="Q127" s="361"/>
      <c r="R127" s="369">
        <f>O127</f>
        <v>44064.170298266974</v>
      </c>
      <c r="S127" s="366" t="str">
        <f>S128</f>
        <v>tkm</v>
      </c>
      <c r="T127" s="370" t="s">
        <v>242</v>
      </c>
      <c r="U127" s="371"/>
      <c r="V127" s="303"/>
    </row>
    <row r="128" spans="1:23" s="304" customFormat="1" ht="30" customHeight="1" x14ac:dyDescent="0.2">
      <c r="A128" s="286"/>
      <c r="B128" s="357"/>
      <c r="C128" s="358" t="s">
        <v>231</v>
      </c>
      <c r="D128" s="359"/>
      <c r="E128" s="360"/>
      <c r="F128" s="361"/>
      <c r="G128" s="362"/>
      <c r="H128" s="363"/>
      <c r="I128" s="361"/>
      <c r="J128" s="364"/>
      <c r="K128" s="365">
        <f>R335</f>
        <v>5.183695799999998</v>
      </c>
      <c r="L128" s="366">
        <v>547</v>
      </c>
      <c r="M128" s="361"/>
      <c r="N128" s="367"/>
      <c r="O128" s="365">
        <f>K128*L128</f>
        <v>2835.481602599999</v>
      </c>
      <c r="P128" s="368"/>
      <c r="Q128" s="361"/>
      <c r="R128" s="369">
        <f>O128</f>
        <v>2835.481602599999</v>
      </c>
      <c r="S128" s="366" t="str">
        <f>S132</f>
        <v>tkm</v>
      </c>
      <c r="T128" s="370" t="s">
        <v>242</v>
      </c>
      <c r="U128" s="371"/>
      <c r="V128" s="303"/>
    </row>
    <row r="129" spans="1:23" s="334" customFormat="1" ht="15" customHeight="1" x14ac:dyDescent="0.2">
      <c r="A129" s="186"/>
      <c r="B129" s="203"/>
      <c r="C129" s="204"/>
      <c r="D129" s="205"/>
      <c r="E129" s="206"/>
      <c r="F129" s="207"/>
      <c r="G129" s="208"/>
      <c r="H129" s="209"/>
      <c r="I129" s="207"/>
      <c r="J129" s="210"/>
      <c r="K129" s="211"/>
      <c r="L129" s="212"/>
      <c r="M129" s="207"/>
      <c r="N129" s="213"/>
      <c r="O129" s="211"/>
      <c r="P129" s="214"/>
      <c r="Q129" s="207"/>
      <c r="R129" s="215"/>
      <c r="S129" s="212"/>
      <c r="T129" s="216"/>
      <c r="U129" s="217"/>
      <c r="V129" s="275"/>
    </row>
    <row r="130" spans="1:23" s="140" customFormat="1" ht="15.6" customHeight="1" x14ac:dyDescent="0.2">
      <c r="A130" s="184"/>
      <c r="B130" s="335"/>
      <c r="C130" s="336"/>
      <c r="D130" s="649" t="s">
        <v>200</v>
      </c>
      <c r="E130" s="650"/>
      <c r="F130" s="650"/>
      <c r="G130" s="650"/>
      <c r="H130" s="650"/>
      <c r="I130" s="651"/>
      <c r="J130" s="652">
        <f>'11 - FINANCEIRO'!F38</f>
        <v>97600.530000000013</v>
      </c>
      <c r="K130" s="653"/>
      <c r="L130" s="337" t="str">
        <f>'11 - FINANCEIRO'!D38</f>
        <v>tkm</v>
      </c>
      <c r="M130" s="593" t="s">
        <v>201</v>
      </c>
      <c r="N130" s="594"/>
      <c r="O130" s="594"/>
      <c r="P130" s="594"/>
      <c r="Q130" s="595"/>
      <c r="R130" s="338">
        <f>SUBTOTAL(9,R125:R129)</f>
        <v>93602.66190086698</v>
      </c>
      <c r="S130" s="339" t="str">
        <f>L130</f>
        <v>tkm</v>
      </c>
      <c r="T130" s="223"/>
      <c r="U130" s="224"/>
      <c r="V130" s="275"/>
    </row>
    <row r="131" spans="1:23" s="140" customFormat="1" ht="15.6" customHeight="1" x14ac:dyDescent="0.2">
      <c r="A131" s="184"/>
      <c r="B131" s="340"/>
      <c r="C131" s="341"/>
      <c r="D131" s="581" t="s">
        <v>202</v>
      </c>
      <c r="E131" s="582"/>
      <c r="F131" s="582"/>
      <c r="G131" s="582"/>
      <c r="H131" s="582"/>
      <c r="I131" s="583"/>
      <c r="J131" s="587">
        <f>R130/J130</f>
        <v>0.9590384591238077</v>
      </c>
      <c r="K131" s="588"/>
      <c r="L131" s="591"/>
      <c r="M131" s="593" t="s">
        <v>203</v>
      </c>
      <c r="N131" s="594"/>
      <c r="O131" s="594"/>
      <c r="P131" s="594"/>
      <c r="Q131" s="595"/>
      <c r="R131" s="338">
        <f>VLOOKUP(A132,'11 - FINANCEIRO'!A:M,8,FALSE)</f>
        <v>46703.01</v>
      </c>
      <c r="S131" s="342" t="str">
        <f>L130</f>
        <v>tkm</v>
      </c>
      <c r="T131" s="258"/>
      <c r="U131" s="228"/>
      <c r="V131" s="275"/>
    </row>
    <row r="132" spans="1:23" s="140" customFormat="1" ht="15.75" x14ac:dyDescent="0.2">
      <c r="A132" s="184" t="s">
        <v>9</v>
      </c>
      <c r="B132" s="340"/>
      <c r="C132" s="343"/>
      <c r="D132" s="596"/>
      <c r="E132" s="597"/>
      <c r="F132" s="597"/>
      <c r="G132" s="597"/>
      <c r="H132" s="597"/>
      <c r="I132" s="598"/>
      <c r="J132" s="599"/>
      <c r="K132" s="600"/>
      <c r="L132" s="601"/>
      <c r="M132" s="654" t="s">
        <v>204</v>
      </c>
      <c r="N132" s="655"/>
      <c r="O132" s="655"/>
      <c r="P132" s="655"/>
      <c r="Q132" s="656"/>
      <c r="R132" s="344">
        <f>R130-R131</f>
        <v>46899.651900866978</v>
      </c>
      <c r="S132" s="345" t="str">
        <f>L130</f>
        <v>tkm</v>
      </c>
      <c r="T132" s="258"/>
      <c r="U132" s="228"/>
      <c r="V132" s="275"/>
    </row>
    <row r="133" spans="1:23" s="277" customFormat="1" ht="15.6" customHeight="1" x14ac:dyDescent="0.2">
      <c r="A133" s="173"/>
      <c r="B133" s="557">
        <f>'11 - FINANCEIRO'!B39</f>
        <v>40230</v>
      </c>
      <c r="C133" s="559" t="str">
        <f>'11 - FINANCEIRO'!C39</f>
        <v>Escavação e carga de material de 1ª categoria com escavadeira</v>
      </c>
      <c r="D133" s="561" t="s">
        <v>186</v>
      </c>
      <c r="E133" s="562"/>
      <c r="F133" s="562"/>
      <c r="G133" s="562"/>
      <c r="H133" s="562"/>
      <c r="I133" s="563"/>
      <c r="J133" s="540" t="s">
        <v>187</v>
      </c>
      <c r="K133" s="540" t="s">
        <v>188</v>
      </c>
      <c r="L133" s="540" t="s">
        <v>189</v>
      </c>
      <c r="M133" s="540" t="s">
        <v>190</v>
      </c>
      <c r="N133" s="540" t="s">
        <v>191</v>
      </c>
      <c r="O133" s="540" t="s">
        <v>192</v>
      </c>
      <c r="P133" s="538" t="s">
        <v>193</v>
      </c>
      <c r="Q133" s="540" t="s">
        <v>0</v>
      </c>
      <c r="R133" s="542" t="s">
        <v>160</v>
      </c>
      <c r="S133" s="540" t="s">
        <v>12</v>
      </c>
      <c r="T133" s="540" t="s">
        <v>194</v>
      </c>
      <c r="U133" s="544" t="s">
        <v>195</v>
      </c>
      <c r="V133" s="275"/>
      <c r="W133" s="276"/>
    </row>
    <row r="134" spans="1:23" s="140" customFormat="1" ht="15.6" customHeight="1" x14ac:dyDescent="0.2">
      <c r="A134" s="184"/>
      <c r="B134" s="558"/>
      <c r="C134" s="560"/>
      <c r="D134" s="546" t="s">
        <v>196</v>
      </c>
      <c r="E134" s="547"/>
      <c r="F134" s="548"/>
      <c r="G134" s="549" t="s">
        <v>197</v>
      </c>
      <c r="H134" s="550"/>
      <c r="I134" s="551"/>
      <c r="J134" s="541"/>
      <c r="K134" s="541"/>
      <c r="L134" s="541"/>
      <c r="M134" s="541"/>
      <c r="N134" s="541"/>
      <c r="O134" s="541"/>
      <c r="P134" s="539"/>
      <c r="Q134" s="541"/>
      <c r="R134" s="543"/>
      <c r="S134" s="541"/>
      <c r="T134" s="541"/>
      <c r="U134" s="545"/>
      <c r="V134" s="275"/>
    </row>
    <row r="135" spans="1:23" s="140" customFormat="1" ht="15" customHeight="1" x14ac:dyDescent="0.2">
      <c r="A135" s="186"/>
      <c r="B135" s="387"/>
      <c r="C135" s="388" t="s">
        <v>138</v>
      </c>
      <c r="D135" s="389"/>
      <c r="E135" s="390"/>
      <c r="F135" s="391"/>
      <c r="G135" s="392"/>
      <c r="H135" s="393"/>
      <c r="I135" s="391"/>
      <c r="J135" s="394"/>
      <c r="K135" s="395"/>
      <c r="L135" s="396"/>
      <c r="M135" s="391"/>
      <c r="N135" s="397"/>
      <c r="O135" s="395">
        <v>300</v>
      </c>
      <c r="P135" s="398"/>
      <c r="Q135" s="391"/>
      <c r="R135" s="386">
        <f>O135</f>
        <v>300</v>
      </c>
      <c r="S135" s="396" t="str">
        <f>S139</f>
        <v>m³</v>
      </c>
      <c r="T135" s="399" t="s">
        <v>198</v>
      </c>
      <c r="U135" s="400"/>
      <c r="V135" s="275"/>
    </row>
    <row r="136" spans="1:23" s="140" customFormat="1" ht="15" customHeight="1" x14ac:dyDescent="0.2">
      <c r="A136" s="186"/>
      <c r="B136" s="305"/>
      <c r="C136" s="279" t="s">
        <v>139</v>
      </c>
      <c r="D136" s="306"/>
      <c r="E136" s="307"/>
      <c r="F136" s="308"/>
      <c r="G136" s="309"/>
      <c r="H136" s="310"/>
      <c r="I136" s="308"/>
      <c r="J136" s="311"/>
      <c r="K136" s="312"/>
      <c r="L136" s="313"/>
      <c r="M136" s="308"/>
      <c r="N136" s="314"/>
      <c r="O136" s="312">
        <v>1900</v>
      </c>
      <c r="P136" s="315"/>
      <c r="Q136" s="308"/>
      <c r="R136" s="316">
        <v>1900</v>
      </c>
      <c r="S136" s="396" t="str">
        <f>S140</f>
        <v>m³</v>
      </c>
      <c r="T136" s="399" t="s">
        <v>198</v>
      </c>
      <c r="U136" s="318" t="s">
        <v>240</v>
      </c>
      <c r="V136" s="275"/>
    </row>
    <row r="137" spans="1:23" s="304" customFormat="1" ht="15" customHeight="1" x14ac:dyDescent="0.2">
      <c r="A137" s="286"/>
      <c r="B137" s="357"/>
      <c r="C137" s="358" t="s">
        <v>138</v>
      </c>
      <c r="D137" s="359"/>
      <c r="E137" s="360"/>
      <c r="F137" s="361"/>
      <c r="G137" s="362"/>
      <c r="H137" s="363"/>
      <c r="I137" s="361"/>
      <c r="J137" s="364"/>
      <c r="K137" s="365"/>
      <c r="L137" s="366"/>
      <c r="M137" s="361"/>
      <c r="N137" s="367"/>
      <c r="O137" s="365">
        <v>600</v>
      </c>
      <c r="P137" s="368"/>
      <c r="Q137" s="361"/>
      <c r="R137" s="369">
        <f>O137</f>
        <v>600</v>
      </c>
      <c r="S137" s="366" t="str">
        <f>S136</f>
        <v>m³</v>
      </c>
      <c r="T137" s="370" t="s">
        <v>242</v>
      </c>
      <c r="U137" s="371"/>
      <c r="V137" s="303"/>
    </row>
    <row r="138" spans="1:23" s="218" customFormat="1" ht="15" customHeight="1" x14ac:dyDescent="0.2">
      <c r="A138" s="186"/>
      <c r="B138" s="203"/>
      <c r="C138" s="204"/>
      <c r="D138" s="205"/>
      <c r="E138" s="206"/>
      <c r="F138" s="207"/>
      <c r="G138" s="208"/>
      <c r="H138" s="209"/>
      <c r="I138" s="207"/>
      <c r="J138" s="210"/>
      <c r="K138" s="211"/>
      <c r="L138" s="212"/>
      <c r="M138" s="207"/>
      <c r="N138" s="213"/>
      <c r="O138" s="211"/>
      <c r="P138" s="214"/>
      <c r="Q138" s="207"/>
      <c r="R138" s="215"/>
      <c r="S138" s="212"/>
      <c r="T138" s="216"/>
      <c r="U138" s="217"/>
      <c r="V138" s="183"/>
    </row>
    <row r="139" spans="1:23" s="140" customFormat="1" ht="15.6" customHeight="1" x14ac:dyDescent="0.2">
      <c r="A139" s="184"/>
      <c r="B139" s="219"/>
      <c r="C139" s="220"/>
      <c r="D139" s="552" t="s">
        <v>200</v>
      </c>
      <c r="E139" s="553"/>
      <c r="F139" s="553"/>
      <c r="G139" s="553"/>
      <c r="H139" s="553"/>
      <c r="I139" s="554"/>
      <c r="J139" s="555">
        <f>'11 - FINANCEIRO'!F39</f>
        <v>3445</v>
      </c>
      <c r="K139" s="556"/>
      <c r="L139" s="221" t="str">
        <f>'11 - FINANCEIRO'!D39</f>
        <v>m³</v>
      </c>
      <c r="M139" s="535" t="s">
        <v>201</v>
      </c>
      <c r="N139" s="536"/>
      <c r="O139" s="536"/>
      <c r="P139" s="536"/>
      <c r="Q139" s="537"/>
      <c r="R139" s="222">
        <f>SUBTOTAL(9,R135:R138)</f>
        <v>2800</v>
      </c>
      <c r="S139" s="259" t="str">
        <f>L139</f>
        <v>m³</v>
      </c>
      <c r="T139" s="223"/>
      <c r="U139" s="224"/>
      <c r="V139" s="183"/>
    </row>
    <row r="140" spans="1:23" s="140" customFormat="1" ht="15.6" customHeight="1" x14ac:dyDescent="0.2">
      <c r="A140" s="184"/>
      <c r="B140" s="225"/>
      <c r="C140" s="226"/>
      <c r="D140" s="523" t="s">
        <v>202</v>
      </c>
      <c r="E140" s="524"/>
      <c r="F140" s="524"/>
      <c r="G140" s="524"/>
      <c r="H140" s="524"/>
      <c r="I140" s="525"/>
      <c r="J140" s="529">
        <f>R139/J139</f>
        <v>0.81277213352685052</v>
      </c>
      <c r="K140" s="530"/>
      <c r="L140" s="533"/>
      <c r="M140" s="535" t="s">
        <v>203</v>
      </c>
      <c r="N140" s="536"/>
      <c r="O140" s="536"/>
      <c r="P140" s="536"/>
      <c r="Q140" s="537"/>
      <c r="R140" s="222">
        <f>VLOOKUP(A141,'11 - FINANCEIRO'!A:M,8,FALSE)</f>
        <v>2200</v>
      </c>
      <c r="S140" s="227" t="str">
        <f>L139</f>
        <v>m³</v>
      </c>
      <c r="T140" s="258"/>
      <c r="U140" s="228"/>
      <c r="V140" s="183"/>
    </row>
    <row r="141" spans="1:23" s="140" customFormat="1" ht="15.75" x14ac:dyDescent="0.2">
      <c r="A141" s="184" t="s">
        <v>16</v>
      </c>
      <c r="B141" s="225"/>
      <c r="C141" s="263"/>
      <c r="D141" s="570"/>
      <c r="E141" s="571"/>
      <c r="F141" s="571"/>
      <c r="G141" s="571"/>
      <c r="H141" s="571"/>
      <c r="I141" s="572"/>
      <c r="J141" s="573"/>
      <c r="K141" s="574"/>
      <c r="L141" s="578"/>
      <c r="M141" s="575" t="s">
        <v>204</v>
      </c>
      <c r="N141" s="576"/>
      <c r="O141" s="576"/>
      <c r="P141" s="576"/>
      <c r="Q141" s="577"/>
      <c r="R141" s="230">
        <f>R139-R140</f>
        <v>600</v>
      </c>
      <c r="S141" s="231" t="str">
        <f>L139</f>
        <v>m³</v>
      </c>
      <c r="T141" s="258"/>
      <c r="U141" s="228"/>
      <c r="V141" s="183"/>
    </row>
    <row r="142" spans="1:23" x14ac:dyDescent="0.2">
      <c r="B142" s="232"/>
      <c r="C142" s="233"/>
      <c r="D142" s="234"/>
      <c r="E142" s="235"/>
      <c r="F142" s="236"/>
      <c r="G142" s="234"/>
      <c r="H142" s="233"/>
      <c r="I142" s="236"/>
      <c r="J142" s="233"/>
      <c r="K142" s="237"/>
      <c r="L142" s="237"/>
      <c r="M142" s="233"/>
      <c r="N142" s="238"/>
      <c r="O142" s="235"/>
      <c r="P142" s="233"/>
      <c r="Q142" s="239"/>
      <c r="R142" s="240"/>
      <c r="S142" s="241"/>
      <c r="T142" s="233"/>
      <c r="U142" s="242"/>
    </row>
    <row r="143" spans="1:23" s="277" customFormat="1" ht="15.6" customHeight="1" x14ac:dyDescent="0.2">
      <c r="A143" s="173"/>
      <c r="B143" s="602">
        <f>'11 - FINANCEIRO'!B40</f>
        <v>4413942</v>
      </c>
      <c r="C143" s="603" t="str">
        <f>'11 - FINANCEIRO'!C40</f>
        <v>Espalhamento de material em bota-fora</v>
      </c>
      <c r="D143" s="604" t="s">
        <v>186</v>
      </c>
      <c r="E143" s="605"/>
      <c r="F143" s="605"/>
      <c r="G143" s="605"/>
      <c r="H143" s="605"/>
      <c r="I143" s="606"/>
      <c r="J143" s="607" t="s">
        <v>187</v>
      </c>
      <c r="K143" s="607" t="s">
        <v>188</v>
      </c>
      <c r="L143" s="607" t="s">
        <v>189</v>
      </c>
      <c r="M143" s="607" t="s">
        <v>190</v>
      </c>
      <c r="N143" s="607" t="s">
        <v>191</v>
      </c>
      <c r="O143" s="607" t="s">
        <v>192</v>
      </c>
      <c r="P143" s="609" t="s">
        <v>193</v>
      </c>
      <c r="Q143" s="607" t="s">
        <v>0</v>
      </c>
      <c r="R143" s="610" t="s">
        <v>160</v>
      </c>
      <c r="S143" s="607" t="s">
        <v>12</v>
      </c>
      <c r="T143" s="607" t="s">
        <v>194</v>
      </c>
      <c r="U143" s="608" t="s">
        <v>195</v>
      </c>
      <c r="V143" s="275"/>
      <c r="W143" s="276"/>
    </row>
    <row r="144" spans="1:23" s="140" customFormat="1" ht="15.6" customHeight="1" x14ac:dyDescent="0.2">
      <c r="A144" s="184"/>
      <c r="B144" s="558"/>
      <c r="C144" s="560"/>
      <c r="D144" s="546" t="s">
        <v>196</v>
      </c>
      <c r="E144" s="547"/>
      <c r="F144" s="548"/>
      <c r="G144" s="549" t="s">
        <v>197</v>
      </c>
      <c r="H144" s="550"/>
      <c r="I144" s="551"/>
      <c r="J144" s="541"/>
      <c r="K144" s="541"/>
      <c r="L144" s="541"/>
      <c r="M144" s="541"/>
      <c r="N144" s="541"/>
      <c r="O144" s="541"/>
      <c r="P144" s="539"/>
      <c r="Q144" s="541"/>
      <c r="R144" s="543"/>
      <c r="S144" s="541"/>
      <c r="T144" s="541"/>
      <c r="U144" s="545"/>
      <c r="V144" s="275"/>
    </row>
    <row r="145" spans="1:23" s="140" customFormat="1" ht="17.25" customHeight="1" x14ac:dyDescent="0.2">
      <c r="A145" s="186"/>
      <c r="B145" s="387"/>
      <c r="C145" s="388" t="s">
        <v>138</v>
      </c>
      <c r="D145" s="389"/>
      <c r="E145" s="390"/>
      <c r="F145" s="391"/>
      <c r="G145" s="392"/>
      <c r="H145" s="393"/>
      <c r="I145" s="391"/>
      <c r="J145" s="394"/>
      <c r="K145" s="395"/>
      <c r="L145" s="396"/>
      <c r="M145" s="391"/>
      <c r="N145" s="397"/>
      <c r="O145" s="395">
        <v>300</v>
      </c>
      <c r="P145" s="398"/>
      <c r="Q145" s="391"/>
      <c r="R145" s="386">
        <f>O145</f>
        <v>300</v>
      </c>
      <c r="S145" s="396" t="str">
        <f>S151</f>
        <v>m³</v>
      </c>
      <c r="T145" s="399" t="s">
        <v>198</v>
      </c>
      <c r="U145" s="400"/>
      <c r="V145" s="275"/>
    </row>
    <row r="146" spans="1:23" s="304" customFormat="1" ht="15" customHeight="1" x14ac:dyDescent="0.2">
      <c r="A146" s="286"/>
      <c r="B146" s="357"/>
      <c r="C146" s="358" t="s">
        <v>139</v>
      </c>
      <c r="D146" s="359"/>
      <c r="E146" s="360"/>
      <c r="F146" s="361"/>
      <c r="G146" s="362"/>
      <c r="H146" s="363"/>
      <c r="I146" s="361"/>
      <c r="J146" s="364"/>
      <c r="K146" s="365"/>
      <c r="L146" s="366"/>
      <c r="M146" s="361"/>
      <c r="N146" s="367"/>
      <c r="O146" s="365">
        <v>1900</v>
      </c>
      <c r="P146" s="368"/>
      <c r="Q146" s="361"/>
      <c r="R146" s="369">
        <f>O146</f>
        <v>1900</v>
      </c>
      <c r="S146" s="366" t="str">
        <f>S145</f>
        <v>m³</v>
      </c>
      <c r="T146" s="370" t="s">
        <v>242</v>
      </c>
      <c r="U146" s="371"/>
      <c r="V146" s="303"/>
    </row>
    <row r="147" spans="1:23" s="304" customFormat="1" ht="15" customHeight="1" x14ac:dyDescent="0.2">
      <c r="A147" s="286"/>
      <c r="B147" s="357"/>
      <c r="C147" s="358" t="s">
        <v>138</v>
      </c>
      <c r="D147" s="359"/>
      <c r="E147" s="360"/>
      <c r="F147" s="361"/>
      <c r="G147" s="362"/>
      <c r="H147" s="363"/>
      <c r="I147" s="361"/>
      <c r="J147" s="364"/>
      <c r="K147" s="365"/>
      <c r="L147" s="366"/>
      <c r="M147" s="361"/>
      <c r="N147" s="367"/>
      <c r="O147" s="365">
        <v>600</v>
      </c>
      <c r="P147" s="368"/>
      <c r="Q147" s="361"/>
      <c r="R147" s="369">
        <f>O147</f>
        <v>600</v>
      </c>
      <c r="S147" s="366" t="str">
        <f>S146</f>
        <v>m³</v>
      </c>
      <c r="T147" s="370" t="s">
        <v>242</v>
      </c>
      <c r="U147" s="371"/>
      <c r="V147" s="303"/>
    </row>
    <row r="148" spans="1:23" s="218" customFormat="1" ht="15" customHeight="1" x14ac:dyDescent="0.2">
      <c r="A148" s="186"/>
      <c r="B148" s="203"/>
      <c r="C148" s="204"/>
      <c r="D148" s="205"/>
      <c r="E148" s="206"/>
      <c r="F148" s="207"/>
      <c r="G148" s="208"/>
      <c r="H148" s="209"/>
      <c r="I148" s="207"/>
      <c r="J148" s="210"/>
      <c r="K148" s="211"/>
      <c r="L148" s="212"/>
      <c r="M148" s="207"/>
      <c r="N148" s="213"/>
      <c r="O148" s="211"/>
      <c r="P148" s="214"/>
      <c r="Q148" s="207"/>
      <c r="R148" s="215"/>
      <c r="S148" s="212"/>
      <c r="T148" s="216"/>
      <c r="U148" s="217"/>
      <c r="V148" s="183"/>
    </row>
    <row r="149" spans="1:23" s="140" customFormat="1" ht="15.6" customHeight="1" x14ac:dyDescent="0.2">
      <c r="A149" s="184"/>
      <c r="B149" s="219"/>
      <c r="C149" s="220"/>
      <c r="D149" s="552" t="s">
        <v>200</v>
      </c>
      <c r="E149" s="553"/>
      <c r="F149" s="553"/>
      <c r="G149" s="553"/>
      <c r="H149" s="553"/>
      <c r="I149" s="554"/>
      <c r="J149" s="555">
        <f>'11 - FINANCEIRO'!F40</f>
        <v>3400</v>
      </c>
      <c r="K149" s="556"/>
      <c r="L149" s="221" t="str">
        <f>'11 - FINANCEIRO'!D40</f>
        <v>m³</v>
      </c>
      <c r="M149" s="535" t="s">
        <v>201</v>
      </c>
      <c r="N149" s="536"/>
      <c r="O149" s="536"/>
      <c r="P149" s="536"/>
      <c r="Q149" s="537"/>
      <c r="R149" s="222">
        <f>SUBTOTAL(9,R145:R148)</f>
        <v>2800</v>
      </c>
      <c r="S149" s="259" t="str">
        <f>L149</f>
        <v>m³</v>
      </c>
      <c r="T149" s="223"/>
      <c r="U149" s="224"/>
      <c r="V149" s="183"/>
    </row>
    <row r="150" spans="1:23" s="140" customFormat="1" ht="15.6" customHeight="1" x14ac:dyDescent="0.2">
      <c r="A150" s="184"/>
      <c r="B150" s="225"/>
      <c r="C150" s="226"/>
      <c r="D150" s="523" t="s">
        <v>202</v>
      </c>
      <c r="E150" s="524"/>
      <c r="F150" s="524"/>
      <c r="G150" s="524"/>
      <c r="H150" s="524"/>
      <c r="I150" s="525"/>
      <c r="J150" s="529">
        <f>R149/J149</f>
        <v>0.82352941176470584</v>
      </c>
      <c r="K150" s="530"/>
      <c r="L150" s="533"/>
      <c r="M150" s="535" t="s">
        <v>203</v>
      </c>
      <c r="N150" s="536"/>
      <c r="O150" s="536"/>
      <c r="P150" s="536"/>
      <c r="Q150" s="537"/>
      <c r="R150" s="222">
        <f>VLOOKUP(A151,'11 - FINANCEIRO'!A:M,8,FALSE)</f>
        <v>300</v>
      </c>
      <c r="S150" s="227" t="str">
        <f>L149</f>
        <v>m³</v>
      </c>
      <c r="T150" s="258"/>
      <c r="U150" s="228"/>
      <c r="V150" s="183"/>
    </row>
    <row r="151" spans="1:23" s="140" customFormat="1" ht="15.75" x14ac:dyDescent="0.2">
      <c r="A151" s="184" t="s">
        <v>83</v>
      </c>
      <c r="B151" s="225"/>
      <c r="C151" s="263"/>
      <c r="D151" s="570"/>
      <c r="E151" s="571"/>
      <c r="F151" s="571"/>
      <c r="G151" s="571"/>
      <c r="H151" s="571"/>
      <c r="I151" s="572"/>
      <c r="J151" s="573"/>
      <c r="K151" s="574"/>
      <c r="L151" s="578"/>
      <c r="M151" s="575" t="s">
        <v>204</v>
      </c>
      <c r="N151" s="576"/>
      <c r="O151" s="576"/>
      <c r="P151" s="576"/>
      <c r="Q151" s="577"/>
      <c r="R151" s="230">
        <f>R149-R150</f>
        <v>2500</v>
      </c>
      <c r="S151" s="231" t="str">
        <f>L149</f>
        <v>m³</v>
      </c>
      <c r="T151" s="258"/>
      <c r="U151" s="228"/>
      <c r="V151" s="183"/>
    </row>
    <row r="152" spans="1:23" s="277" customFormat="1" x14ac:dyDescent="0.2">
      <c r="A152" s="173"/>
      <c r="B152" s="232"/>
      <c r="C152" s="346"/>
      <c r="D152" s="347"/>
      <c r="E152" s="348"/>
      <c r="F152" s="349"/>
      <c r="G152" s="347"/>
      <c r="H152" s="346"/>
      <c r="I152" s="349"/>
      <c r="J152" s="346"/>
      <c r="K152" s="350"/>
      <c r="L152" s="350"/>
      <c r="M152" s="346"/>
      <c r="N152" s="351"/>
      <c r="O152" s="348"/>
      <c r="P152" s="346"/>
      <c r="Q152" s="352"/>
      <c r="R152" s="353"/>
      <c r="S152" s="354"/>
      <c r="T152" s="346"/>
      <c r="U152" s="355"/>
      <c r="V152" s="356"/>
      <c r="W152" s="276"/>
    </row>
    <row r="153" spans="1:23" s="277" customFormat="1" ht="15.6" customHeight="1" x14ac:dyDescent="0.2">
      <c r="A153" s="173"/>
      <c r="B153" s="602">
        <f>'11 - FINANCEIRO'!B41</f>
        <v>5914622</v>
      </c>
      <c r="C153" s="603" t="str">
        <f>'11 - FINANCEIRO'!C41</f>
        <v>Transporte de material betuminoso com caminhão tanque distribuidor - rodovia pavimentada</v>
      </c>
      <c r="D153" s="604" t="s">
        <v>186</v>
      </c>
      <c r="E153" s="605"/>
      <c r="F153" s="605"/>
      <c r="G153" s="605"/>
      <c r="H153" s="605"/>
      <c r="I153" s="606"/>
      <c r="J153" s="607" t="s">
        <v>187</v>
      </c>
      <c r="K153" s="540" t="s">
        <v>227</v>
      </c>
      <c r="L153" s="540" t="s">
        <v>228</v>
      </c>
      <c r="M153" s="607" t="s">
        <v>190</v>
      </c>
      <c r="N153" s="607" t="s">
        <v>191</v>
      </c>
      <c r="O153" s="540" t="s">
        <v>229</v>
      </c>
      <c r="P153" s="609" t="s">
        <v>193</v>
      </c>
      <c r="Q153" s="607" t="s">
        <v>0</v>
      </c>
      <c r="R153" s="610" t="s">
        <v>160</v>
      </c>
      <c r="S153" s="607" t="s">
        <v>12</v>
      </c>
      <c r="T153" s="607" t="s">
        <v>194</v>
      </c>
      <c r="U153" s="608" t="s">
        <v>195</v>
      </c>
      <c r="V153" s="275"/>
      <c r="W153" s="276"/>
    </row>
    <row r="154" spans="1:23" s="140" customFormat="1" ht="15.6" customHeight="1" x14ac:dyDescent="0.2">
      <c r="A154" s="184"/>
      <c r="B154" s="558"/>
      <c r="C154" s="560"/>
      <c r="D154" s="546" t="s">
        <v>196</v>
      </c>
      <c r="E154" s="547"/>
      <c r="F154" s="548"/>
      <c r="G154" s="549" t="s">
        <v>197</v>
      </c>
      <c r="H154" s="550"/>
      <c r="I154" s="551"/>
      <c r="J154" s="541"/>
      <c r="K154" s="541"/>
      <c r="L154" s="541"/>
      <c r="M154" s="541"/>
      <c r="N154" s="541"/>
      <c r="O154" s="541"/>
      <c r="P154" s="539"/>
      <c r="Q154" s="541"/>
      <c r="R154" s="543"/>
      <c r="S154" s="541"/>
      <c r="T154" s="541"/>
      <c r="U154" s="545"/>
      <c r="V154" s="275"/>
    </row>
    <row r="155" spans="1:23" s="140" customFormat="1" ht="15" customHeight="1" x14ac:dyDescent="0.2">
      <c r="A155" s="186"/>
      <c r="B155" s="387"/>
      <c r="C155" s="388" t="s">
        <v>232</v>
      </c>
      <c r="D155" s="389"/>
      <c r="E155" s="390"/>
      <c r="F155" s="391"/>
      <c r="G155" s="392"/>
      <c r="H155" s="393"/>
      <c r="I155" s="391"/>
      <c r="J155" s="394"/>
      <c r="K155" s="395">
        <v>1322.386035</v>
      </c>
      <c r="L155" s="396">
        <v>15.4</v>
      </c>
      <c r="M155" s="391"/>
      <c r="N155" s="397"/>
      <c r="O155" s="395">
        <v>20364.744939</v>
      </c>
      <c r="P155" s="398"/>
      <c r="Q155" s="391"/>
      <c r="R155" s="386">
        <v>20364.744939</v>
      </c>
      <c r="S155" s="396" t="s">
        <v>19</v>
      </c>
      <c r="T155" s="399" t="s">
        <v>198</v>
      </c>
      <c r="U155" s="400" t="s">
        <v>239</v>
      </c>
      <c r="V155" s="275"/>
    </row>
    <row r="156" spans="1:23" s="304" customFormat="1" ht="15" customHeight="1" x14ac:dyDescent="0.2">
      <c r="A156" s="286"/>
      <c r="B156" s="357"/>
      <c r="C156" s="358" t="s">
        <v>232</v>
      </c>
      <c r="D156" s="359"/>
      <c r="E156" s="360"/>
      <c r="F156" s="361"/>
      <c r="G156" s="362"/>
      <c r="H156" s="363"/>
      <c r="I156" s="361"/>
      <c r="J156" s="364"/>
      <c r="K156" s="365">
        <f>R279</f>
        <v>1324.7222599999991</v>
      </c>
      <c r="L156" s="366">
        <v>15.4</v>
      </c>
      <c r="M156" s="361"/>
      <c r="N156" s="367"/>
      <c r="O156" s="365">
        <f>K156*L156</f>
        <v>20400.722803999986</v>
      </c>
      <c r="P156" s="368"/>
      <c r="Q156" s="361"/>
      <c r="R156" s="369">
        <f>O156</f>
        <v>20400.722803999986</v>
      </c>
      <c r="S156" s="366" t="str">
        <f>S155</f>
        <v>tkm</v>
      </c>
      <c r="T156" s="370" t="s">
        <v>242</v>
      </c>
      <c r="U156" s="371"/>
      <c r="V156" s="303"/>
    </row>
    <row r="157" spans="1:23" s="334" customFormat="1" ht="15" customHeight="1" x14ac:dyDescent="0.2">
      <c r="A157" s="186"/>
      <c r="B157" s="203"/>
      <c r="C157" s="204"/>
      <c r="D157" s="205"/>
      <c r="E157" s="206"/>
      <c r="F157" s="207"/>
      <c r="G157" s="208"/>
      <c r="H157" s="209"/>
      <c r="I157" s="207"/>
      <c r="J157" s="210"/>
      <c r="K157" s="211"/>
      <c r="L157" s="212"/>
      <c r="M157" s="207"/>
      <c r="N157" s="213"/>
      <c r="O157" s="211"/>
      <c r="P157" s="214"/>
      <c r="Q157" s="207"/>
      <c r="R157" s="215"/>
      <c r="S157" s="212"/>
      <c r="T157" s="216"/>
      <c r="U157" s="217"/>
      <c r="V157" s="275"/>
    </row>
    <row r="158" spans="1:23" s="140" customFormat="1" ht="15.6" customHeight="1" x14ac:dyDescent="0.2">
      <c r="A158" s="184"/>
      <c r="B158" s="335"/>
      <c r="C158" s="336"/>
      <c r="D158" s="649" t="s">
        <v>200</v>
      </c>
      <c r="E158" s="650"/>
      <c r="F158" s="650"/>
      <c r="G158" s="650"/>
      <c r="H158" s="650"/>
      <c r="I158" s="651"/>
      <c r="J158" s="652">
        <f>'11 - FINANCEIRO'!F41</f>
        <v>95754.93</v>
      </c>
      <c r="K158" s="653"/>
      <c r="L158" s="337" t="str">
        <f>'11 - FINANCEIRO'!D41</f>
        <v>tkm</v>
      </c>
      <c r="M158" s="593" t="s">
        <v>201</v>
      </c>
      <c r="N158" s="594"/>
      <c r="O158" s="594"/>
      <c r="P158" s="594"/>
      <c r="Q158" s="595"/>
      <c r="R158" s="338">
        <f>SUBTOTAL(9,R155:R157)</f>
        <v>40765.467742999987</v>
      </c>
      <c r="S158" s="339" t="str">
        <f>L158</f>
        <v>tkm</v>
      </c>
      <c r="T158" s="223"/>
      <c r="U158" s="224"/>
      <c r="V158" s="275"/>
    </row>
    <row r="159" spans="1:23" s="140" customFormat="1" ht="15.6" customHeight="1" x14ac:dyDescent="0.2">
      <c r="A159" s="184"/>
      <c r="B159" s="340"/>
      <c r="C159" s="341"/>
      <c r="D159" s="581" t="s">
        <v>202</v>
      </c>
      <c r="E159" s="582"/>
      <c r="F159" s="582"/>
      <c r="G159" s="582"/>
      <c r="H159" s="582"/>
      <c r="I159" s="583"/>
      <c r="J159" s="587">
        <f>R158/J158</f>
        <v>0.42572709042761547</v>
      </c>
      <c r="K159" s="588"/>
      <c r="L159" s="591"/>
      <c r="M159" s="593" t="s">
        <v>203</v>
      </c>
      <c r="N159" s="594"/>
      <c r="O159" s="594"/>
      <c r="P159" s="594"/>
      <c r="Q159" s="595"/>
      <c r="R159" s="338">
        <f>VLOOKUP(A160,'11 - FINANCEIRO'!A:M,8,FALSE)</f>
        <v>20364.744939</v>
      </c>
      <c r="S159" s="342" t="str">
        <f>L158</f>
        <v>tkm</v>
      </c>
      <c r="T159" s="258"/>
      <c r="U159" s="228"/>
      <c r="V159" s="275"/>
    </row>
    <row r="160" spans="1:23" s="140" customFormat="1" ht="15.75" x14ac:dyDescent="0.2">
      <c r="A160" s="184" t="s">
        <v>84</v>
      </c>
      <c r="B160" s="340"/>
      <c r="C160" s="343"/>
      <c r="D160" s="596"/>
      <c r="E160" s="597"/>
      <c r="F160" s="597"/>
      <c r="G160" s="597"/>
      <c r="H160" s="597"/>
      <c r="I160" s="598"/>
      <c r="J160" s="599"/>
      <c r="K160" s="600"/>
      <c r="L160" s="601"/>
      <c r="M160" s="654" t="s">
        <v>204</v>
      </c>
      <c r="N160" s="655"/>
      <c r="O160" s="655"/>
      <c r="P160" s="655"/>
      <c r="Q160" s="656"/>
      <c r="R160" s="344">
        <f>R158-R159</f>
        <v>20400.722803999986</v>
      </c>
      <c r="S160" s="345" t="str">
        <f>L158</f>
        <v>tkm</v>
      </c>
      <c r="T160" s="258"/>
      <c r="U160" s="228"/>
      <c r="V160" s="275"/>
    </row>
    <row r="161" spans="1:23" x14ac:dyDescent="0.2">
      <c r="B161" s="232"/>
      <c r="C161" s="233"/>
      <c r="D161" s="234"/>
      <c r="E161" s="235"/>
      <c r="F161" s="236"/>
      <c r="G161" s="234"/>
      <c r="H161" s="233"/>
      <c r="I161" s="236"/>
      <c r="J161" s="233"/>
      <c r="K161" s="237"/>
      <c r="L161" s="237"/>
      <c r="M161" s="233"/>
      <c r="N161" s="238"/>
      <c r="O161" s="235"/>
      <c r="P161" s="233"/>
      <c r="Q161" s="239"/>
      <c r="R161" s="240"/>
      <c r="S161" s="241"/>
      <c r="T161" s="233"/>
      <c r="U161" s="242"/>
    </row>
    <row r="162" spans="1:23" s="277" customFormat="1" ht="15.6" customHeight="1" x14ac:dyDescent="0.2">
      <c r="A162" s="173"/>
      <c r="B162" s="602">
        <f>'11 - FINANCEIRO'!B42</f>
        <v>30304</v>
      </c>
      <c r="C162" s="603" t="str">
        <f>'11 - FINANCEIRO'!C42</f>
        <v>Índice de preço para remoção de entulho decorrente da execução de obras (Classe A CONAMA - NBR 10.004 - Classe II-B), incluindo aluguel da caçamba, carga, transporte e descarga em área licenciada</v>
      </c>
      <c r="D162" s="604" t="s">
        <v>186</v>
      </c>
      <c r="E162" s="605"/>
      <c r="F162" s="605"/>
      <c r="G162" s="605"/>
      <c r="H162" s="605"/>
      <c r="I162" s="606"/>
      <c r="J162" s="607" t="s">
        <v>187</v>
      </c>
      <c r="K162" s="607" t="s">
        <v>188</v>
      </c>
      <c r="L162" s="607" t="s">
        <v>189</v>
      </c>
      <c r="M162" s="607" t="s">
        <v>190</v>
      </c>
      <c r="N162" s="607" t="s">
        <v>191</v>
      </c>
      <c r="O162" s="607" t="s">
        <v>192</v>
      </c>
      <c r="P162" s="609" t="s">
        <v>193</v>
      </c>
      <c r="Q162" s="607" t="s">
        <v>0</v>
      </c>
      <c r="R162" s="610" t="s">
        <v>160</v>
      </c>
      <c r="S162" s="607" t="s">
        <v>12</v>
      </c>
      <c r="T162" s="607" t="s">
        <v>194</v>
      </c>
      <c r="U162" s="608" t="s">
        <v>195</v>
      </c>
      <c r="V162" s="275"/>
      <c r="W162" s="276"/>
    </row>
    <row r="163" spans="1:23" s="140" customFormat="1" ht="15.6" customHeight="1" x14ac:dyDescent="0.2">
      <c r="A163" s="184"/>
      <c r="B163" s="558"/>
      <c r="C163" s="560"/>
      <c r="D163" s="546" t="s">
        <v>196</v>
      </c>
      <c r="E163" s="547"/>
      <c r="F163" s="548"/>
      <c r="G163" s="549" t="s">
        <v>197</v>
      </c>
      <c r="H163" s="550"/>
      <c r="I163" s="551"/>
      <c r="J163" s="541"/>
      <c r="K163" s="541"/>
      <c r="L163" s="541"/>
      <c r="M163" s="541"/>
      <c r="N163" s="541"/>
      <c r="O163" s="541"/>
      <c r="P163" s="539"/>
      <c r="Q163" s="541"/>
      <c r="R163" s="543"/>
      <c r="S163" s="541"/>
      <c r="T163" s="541"/>
      <c r="U163" s="545"/>
      <c r="V163" s="275"/>
    </row>
    <row r="164" spans="1:23" s="140" customFormat="1" ht="15" customHeight="1" x14ac:dyDescent="0.2">
      <c r="A164" s="186"/>
      <c r="B164" s="387"/>
      <c r="C164" s="388" t="s">
        <v>138</v>
      </c>
      <c r="D164" s="389"/>
      <c r="E164" s="390"/>
      <c r="F164" s="391"/>
      <c r="G164" s="392"/>
      <c r="H164" s="393"/>
      <c r="I164" s="391"/>
      <c r="J164" s="394"/>
      <c r="K164" s="395"/>
      <c r="L164" s="396"/>
      <c r="M164" s="391"/>
      <c r="N164" s="397"/>
      <c r="O164" s="395">
        <v>300</v>
      </c>
      <c r="P164" s="398"/>
      <c r="Q164" s="391"/>
      <c r="R164" s="386">
        <f>O164</f>
        <v>300</v>
      </c>
      <c r="S164" s="396" t="str">
        <f>S168</f>
        <v>m3</v>
      </c>
      <c r="T164" s="399" t="s">
        <v>198</v>
      </c>
      <c r="U164" s="400"/>
      <c r="V164" s="275"/>
    </row>
    <row r="165" spans="1:23" s="304" customFormat="1" ht="15" customHeight="1" x14ac:dyDescent="0.2">
      <c r="A165" s="286"/>
      <c r="B165" s="320"/>
      <c r="C165" s="321" t="s">
        <v>139</v>
      </c>
      <c r="D165" s="322"/>
      <c r="E165" s="323"/>
      <c r="F165" s="299"/>
      <c r="G165" s="324"/>
      <c r="H165" s="325"/>
      <c r="I165" s="299"/>
      <c r="J165" s="326"/>
      <c r="K165" s="327"/>
      <c r="L165" s="328"/>
      <c r="M165" s="299"/>
      <c r="N165" s="329"/>
      <c r="O165" s="327">
        <v>1900</v>
      </c>
      <c r="P165" s="330"/>
      <c r="Q165" s="299"/>
      <c r="R165" s="331">
        <f>O165</f>
        <v>1900</v>
      </c>
      <c r="S165" s="328" t="str">
        <f>S164</f>
        <v>m3</v>
      </c>
      <c r="T165" s="332" t="s">
        <v>242</v>
      </c>
      <c r="U165" s="333"/>
      <c r="V165" s="303"/>
    </row>
    <row r="166" spans="1:23" s="304" customFormat="1" ht="15" customHeight="1" x14ac:dyDescent="0.2">
      <c r="A166" s="286"/>
      <c r="B166" s="357"/>
      <c r="C166" s="358" t="s">
        <v>138</v>
      </c>
      <c r="D166" s="359"/>
      <c r="E166" s="360"/>
      <c r="F166" s="361"/>
      <c r="G166" s="362"/>
      <c r="H166" s="363"/>
      <c r="I166" s="361"/>
      <c r="J166" s="364"/>
      <c r="K166" s="365"/>
      <c r="L166" s="366"/>
      <c r="M166" s="361"/>
      <c r="N166" s="367"/>
      <c r="O166" s="365">
        <v>600</v>
      </c>
      <c r="P166" s="368"/>
      <c r="Q166" s="361"/>
      <c r="R166" s="369">
        <f>O166</f>
        <v>600</v>
      </c>
      <c r="S166" s="366" t="str">
        <f>S165</f>
        <v>m3</v>
      </c>
      <c r="T166" s="370" t="s">
        <v>242</v>
      </c>
      <c r="U166" s="371"/>
      <c r="V166" s="303"/>
    </row>
    <row r="167" spans="1:23" s="218" customFormat="1" ht="15" customHeight="1" x14ac:dyDescent="0.2">
      <c r="A167" s="186"/>
      <c r="B167" s="203"/>
      <c r="C167" s="204"/>
      <c r="D167" s="205"/>
      <c r="E167" s="206"/>
      <c r="F167" s="207"/>
      <c r="G167" s="208"/>
      <c r="H167" s="209"/>
      <c r="I167" s="207"/>
      <c r="J167" s="210"/>
      <c r="K167" s="211"/>
      <c r="L167" s="212"/>
      <c r="M167" s="207"/>
      <c r="N167" s="213"/>
      <c r="O167" s="211"/>
      <c r="P167" s="214"/>
      <c r="Q167" s="207"/>
      <c r="R167" s="215"/>
      <c r="S167" s="212"/>
      <c r="T167" s="216"/>
      <c r="U167" s="217"/>
      <c r="V167" s="183"/>
    </row>
    <row r="168" spans="1:23" s="140" customFormat="1" ht="15.6" customHeight="1" x14ac:dyDescent="0.2">
      <c r="A168" s="184"/>
      <c r="B168" s="219"/>
      <c r="C168" s="220"/>
      <c r="D168" s="552" t="s">
        <v>200</v>
      </c>
      <c r="E168" s="553"/>
      <c r="F168" s="553"/>
      <c r="G168" s="553"/>
      <c r="H168" s="553"/>
      <c r="I168" s="554"/>
      <c r="J168" s="555">
        <f>'11 - FINANCEIRO'!F42</f>
        <v>3520</v>
      </c>
      <c r="K168" s="556"/>
      <c r="L168" s="221" t="str">
        <f>'11 - FINANCEIRO'!D42</f>
        <v>m3</v>
      </c>
      <c r="M168" s="535" t="s">
        <v>201</v>
      </c>
      <c r="N168" s="536"/>
      <c r="O168" s="536"/>
      <c r="P168" s="536"/>
      <c r="Q168" s="537"/>
      <c r="R168" s="222">
        <f>SUBTOTAL(9,R164:R167)</f>
        <v>2800</v>
      </c>
      <c r="S168" s="259" t="str">
        <f>L168</f>
        <v>m3</v>
      </c>
      <c r="T168" s="223"/>
      <c r="U168" s="224"/>
      <c r="V168" s="183"/>
    </row>
    <row r="169" spans="1:23" s="140" customFormat="1" ht="15.6" customHeight="1" x14ac:dyDescent="0.2">
      <c r="A169" s="184"/>
      <c r="B169" s="225"/>
      <c r="C169" s="226"/>
      <c r="D169" s="523" t="s">
        <v>202</v>
      </c>
      <c r="E169" s="524"/>
      <c r="F169" s="524"/>
      <c r="G169" s="524"/>
      <c r="H169" s="524"/>
      <c r="I169" s="525"/>
      <c r="J169" s="529">
        <f>R168/J168</f>
        <v>0.79545454545454541</v>
      </c>
      <c r="K169" s="530"/>
      <c r="L169" s="533"/>
      <c r="M169" s="535" t="s">
        <v>203</v>
      </c>
      <c r="N169" s="536"/>
      <c r="O169" s="536"/>
      <c r="P169" s="536"/>
      <c r="Q169" s="537"/>
      <c r="R169" s="222">
        <f>VLOOKUP(A170,'11 - FINANCEIRO'!A:M,8,FALSE)</f>
        <v>300</v>
      </c>
      <c r="S169" s="259" t="str">
        <f>L168</f>
        <v>m3</v>
      </c>
      <c r="T169" s="258"/>
      <c r="U169" s="228"/>
      <c r="V169" s="183"/>
    </row>
    <row r="170" spans="1:23" s="140" customFormat="1" ht="15.75" x14ac:dyDescent="0.2">
      <c r="A170" s="184" t="s">
        <v>85</v>
      </c>
      <c r="B170" s="229"/>
      <c r="C170" s="260"/>
      <c r="D170" s="526"/>
      <c r="E170" s="527"/>
      <c r="F170" s="527"/>
      <c r="G170" s="527"/>
      <c r="H170" s="527"/>
      <c r="I170" s="528"/>
      <c r="J170" s="531"/>
      <c r="K170" s="532"/>
      <c r="L170" s="534"/>
      <c r="M170" s="535" t="s">
        <v>204</v>
      </c>
      <c r="N170" s="536"/>
      <c r="O170" s="536"/>
      <c r="P170" s="536"/>
      <c r="Q170" s="537"/>
      <c r="R170" s="222">
        <f>R168-R169</f>
        <v>2500</v>
      </c>
      <c r="S170" s="259" t="str">
        <f>L168</f>
        <v>m3</v>
      </c>
      <c r="T170" s="261"/>
      <c r="U170" s="262"/>
      <c r="V170" s="183"/>
    </row>
    <row r="171" spans="1:23" s="140" customFormat="1" ht="18" x14ac:dyDescent="0.2">
      <c r="A171" s="139"/>
      <c r="B171" s="170"/>
      <c r="C171" s="171"/>
      <c r="D171" s="171"/>
      <c r="E171" s="171"/>
      <c r="F171" s="171"/>
      <c r="G171" s="171"/>
      <c r="H171" s="171"/>
      <c r="I171" s="171"/>
      <c r="J171" s="171"/>
      <c r="K171" s="171"/>
      <c r="L171" s="171"/>
      <c r="M171" s="171"/>
      <c r="N171" s="171"/>
      <c r="O171" s="171"/>
      <c r="P171" s="171"/>
      <c r="Q171" s="171"/>
      <c r="R171" s="171"/>
      <c r="S171" s="171"/>
      <c r="T171" s="171"/>
      <c r="U171" s="172"/>
      <c r="W171" s="141"/>
    </row>
    <row r="172" spans="1:23" ht="15.75" x14ac:dyDescent="0.2">
      <c r="B172" s="174" t="s">
        <v>212</v>
      </c>
      <c r="C172" s="257" t="s">
        <v>225</v>
      </c>
      <c r="D172" s="175"/>
      <c r="E172" s="176"/>
      <c r="F172" s="175"/>
      <c r="G172" s="579"/>
      <c r="H172" s="580"/>
      <c r="I172" s="580"/>
      <c r="J172" s="580"/>
      <c r="K172" s="580"/>
      <c r="L172" s="580"/>
      <c r="M172" s="177"/>
      <c r="N172" s="178"/>
      <c r="O172" s="178"/>
      <c r="P172" s="178"/>
      <c r="Q172" s="178"/>
      <c r="R172" s="178"/>
      <c r="S172" s="178"/>
      <c r="T172" s="178"/>
      <c r="U172" s="179"/>
      <c r="V172" s="180"/>
    </row>
    <row r="173" spans="1:23" s="277" customFormat="1" ht="15.6" customHeight="1" x14ac:dyDescent="0.2">
      <c r="A173" s="173"/>
      <c r="B173" s="557" t="str">
        <f>'11 - FINANCEIRO'!B44</f>
        <v>CPU-1</v>
      </c>
      <c r="C173" s="657" t="str">
        <f>'11 - FINANCEIRO'!C44</f>
        <v>SERVIÇO DE REPARO E REJUNTE EM INTERIOR DE GALERIA DE DRENAGEM 3,00 X 2,00 M CONFINADA - CONFECÇÃO EM MISTURADOR E LANÇAMENTO PROJETADO DE ARGAMASSA POLIMÉRICA, INCLUSIVE LIMPEZA POR JATEAMENTO</v>
      </c>
      <c r="D173" s="561" t="s">
        <v>186</v>
      </c>
      <c r="E173" s="562"/>
      <c r="F173" s="562"/>
      <c r="G173" s="562"/>
      <c r="H173" s="562"/>
      <c r="I173" s="563"/>
      <c r="J173" s="540" t="s">
        <v>187</v>
      </c>
      <c r="K173" s="540" t="s">
        <v>188</v>
      </c>
      <c r="L173" s="540" t="s">
        <v>189</v>
      </c>
      <c r="M173" s="540" t="s">
        <v>190</v>
      </c>
      <c r="N173" s="540" t="s">
        <v>191</v>
      </c>
      <c r="O173" s="540" t="s">
        <v>192</v>
      </c>
      <c r="P173" s="538" t="s">
        <v>193</v>
      </c>
      <c r="Q173" s="540" t="s">
        <v>0</v>
      </c>
      <c r="R173" s="542" t="s">
        <v>160</v>
      </c>
      <c r="S173" s="540" t="s">
        <v>12</v>
      </c>
      <c r="T173" s="540" t="s">
        <v>194</v>
      </c>
      <c r="U173" s="544" t="s">
        <v>195</v>
      </c>
      <c r="V173" s="275"/>
      <c r="W173" s="276"/>
    </row>
    <row r="174" spans="1:23" s="140" customFormat="1" ht="15.6" customHeight="1" x14ac:dyDescent="0.2">
      <c r="A174" s="184"/>
      <c r="B174" s="558"/>
      <c r="C174" s="658"/>
      <c r="D174" s="546" t="s">
        <v>196</v>
      </c>
      <c r="E174" s="547"/>
      <c r="F174" s="548"/>
      <c r="G174" s="549" t="s">
        <v>197</v>
      </c>
      <c r="H174" s="550"/>
      <c r="I174" s="551"/>
      <c r="J174" s="541"/>
      <c r="K174" s="541"/>
      <c r="L174" s="541"/>
      <c r="M174" s="541"/>
      <c r="N174" s="541"/>
      <c r="O174" s="541"/>
      <c r="P174" s="539"/>
      <c r="Q174" s="541"/>
      <c r="R174" s="543"/>
      <c r="S174" s="541"/>
      <c r="T174" s="541"/>
      <c r="U174" s="545"/>
      <c r="V174" s="275"/>
    </row>
    <row r="175" spans="1:23" s="140" customFormat="1" ht="15" customHeight="1" x14ac:dyDescent="0.2">
      <c r="A175" s="186"/>
      <c r="B175" s="387"/>
      <c r="C175" s="388" t="s">
        <v>233</v>
      </c>
      <c r="D175" s="389"/>
      <c r="E175" s="390"/>
      <c r="F175" s="391"/>
      <c r="G175" s="392"/>
      <c r="H175" s="393"/>
      <c r="I175" s="391"/>
      <c r="J175" s="394"/>
      <c r="K175" s="395">
        <v>80</v>
      </c>
      <c r="L175" s="396"/>
      <c r="M175" s="391"/>
      <c r="N175" s="397"/>
      <c r="O175" s="395"/>
      <c r="P175" s="398"/>
      <c r="Q175" s="391"/>
      <c r="R175" s="386">
        <f>K175</f>
        <v>80</v>
      </c>
      <c r="S175" s="396" t="str">
        <f>S178</f>
        <v>M</v>
      </c>
      <c r="T175" s="399" t="s">
        <v>198</v>
      </c>
      <c r="U175" s="400"/>
      <c r="V175" s="275"/>
    </row>
    <row r="176" spans="1:23" s="304" customFormat="1" ht="15" customHeight="1" x14ac:dyDescent="0.2">
      <c r="A176" s="286"/>
      <c r="B176" s="357"/>
      <c r="C176" s="358" t="s">
        <v>233</v>
      </c>
      <c r="D176" s="359"/>
      <c r="E176" s="360"/>
      <c r="F176" s="361"/>
      <c r="G176" s="362"/>
      <c r="H176" s="363"/>
      <c r="I176" s="361"/>
      <c r="J176" s="364"/>
      <c r="K176" s="365">
        <v>270</v>
      </c>
      <c r="L176" s="366"/>
      <c r="M176" s="361"/>
      <c r="N176" s="367"/>
      <c r="O176" s="365"/>
      <c r="P176" s="368"/>
      <c r="Q176" s="361"/>
      <c r="R176" s="369">
        <f>K176</f>
        <v>270</v>
      </c>
      <c r="S176" s="366" t="str">
        <f>S179</f>
        <v>M</v>
      </c>
      <c r="T176" s="370" t="s">
        <v>242</v>
      </c>
      <c r="U176" s="371"/>
      <c r="V176" s="303"/>
    </row>
    <row r="177" spans="1:23" s="334" customFormat="1" ht="15" customHeight="1" x14ac:dyDescent="0.2">
      <c r="A177" s="186"/>
      <c r="B177" s="203"/>
      <c r="C177" s="204"/>
      <c r="D177" s="205"/>
      <c r="E177" s="206"/>
      <c r="F177" s="207"/>
      <c r="G177" s="208"/>
      <c r="H177" s="209"/>
      <c r="I177" s="207"/>
      <c r="J177" s="210"/>
      <c r="K177" s="211"/>
      <c r="L177" s="212"/>
      <c r="M177" s="207"/>
      <c r="N177" s="213"/>
      <c r="O177" s="211"/>
      <c r="P177" s="214"/>
      <c r="Q177" s="207"/>
      <c r="R177" s="215"/>
      <c r="S177" s="212"/>
      <c r="T177" s="216"/>
      <c r="U177" s="217"/>
      <c r="V177" s="275"/>
    </row>
    <row r="178" spans="1:23" s="140" customFormat="1" ht="15.6" customHeight="1" x14ac:dyDescent="0.2">
      <c r="A178" s="184"/>
      <c r="B178" s="335"/>
      <c r="C178" s="336"/>
      <c r="D178" s="649" t="s">
        <v>200</v>
      </c>
      <c r="E178" s="650"/>
      <c r="F178" s="650"/>
      <c r="G178" s="650"/>
      <c r="H178" s="650"/>
      <c r="I178" s="651"/>
      <c r="J178" s="652">
        <f>'11 - FINANCEIRO'!F44</f>
        <v>800</v>
      </c>
      <c r="K178" s="653"/>
      <c r="L178" s="337" t="str">
        <f>'11 - FINANCEIRO'!D44</f>
        <v>M</v>
      </c>
      <c r="M178" s="593" t="s">
        <v>201</v>
      </c>
      <c r="N178" s="594"/>
      <c r="O178" s="594"/>
      <c r="P178" s="594"/>
      <c r="Q178" s="595"/>
      <c r="R178" s="338">
        <f>SUBTOTAL(9,R175:R177)</f>
        <v>350</v>
      </c>
      <c r="S178" s="339" t="str">
        <f>L178</f>
        <v>M</v>
      </c>
      <c r="T178" s="223"/>
      <c r="U178" s="224"/>
      <c r="V178" s="275"/>
    </row>
    <row r="179" spans="1:23" s="140" customFormat="1" ht="15.6" customHeight="1" x14ac:dyDescent="0.2">
      <c r="A179" s="184"/>
      <c r="B179" s="340"/>
      <c r="C179" s="341"/>
      <c r="D179" s="581" t="s">
        <v>202</v>
      </c>
      <c r="E179" s="582"/>
      <c r="F179" s="582"/>
      <c r="G179" s="582"/>
      <c r="H179" s="582"/>
      <c r="I179" s="583"/>
      <c r="J179" s="587">
        <f>R178/J178</f>
        <v>0.4375</v>
      </c>
      <c r="K179" s="588"/>
      <c r="L179" s="591"/>
      <c r="M179" s="593" t="s">
        <v>203</v>
      </c>
      <c r="N179" s="594"/>
      <c r="O179" s="594"/>
      <c r="P179" s="594"/>
      <c r="Q179" s="595"/>
      <c r="R179" s="338">
        <f>VLOOKUP(A180,'11 - FINANCEIRO'!A:M,8,FALSE)</f>
        <v>80</v>
      </c>
      <c r="S179" s="342" t="str">
        <f>L178</f>
        <v>M</v>
      </c>
      <c r="T179" s="258"/>
      <c r="U179" s="228"/>
      <c r="V179" s="275"/>
    </row>
    <row r="180" spans="1:23" s="140" customFormat="1" ht="15.75" x14ac:dyDescent="0.2">
      <c r="A180" s="184" t="s">
        <v>31</v>
      </c>
      <c r="B180" s="372"/>
      <c r="C180" s="373"/>
      <c r="D180" s="584"/>
      <c r="E180" s="585"/>
      <c r="F180" s="585"/>
      <c r="G180" s="585"/>
      <c r="H180" s="585"/>
      <c r="I180" s="586"/>
      <c r="J180" s="589"/>
      <c r="K180" s="590"/>
      <c r="L180" s="592"/>
      <c r="M180" s="593" t="s">
        <v>204</v>
      </c>
      <c r="N180" s="594"/>
      <c r="O180" s="594"/>
      <c r="P180" s="594"/>
      <c r="Q180" s="595"/>
      <c r="R180" s="338">
        <f>R178-R179</f>
        <v>270</v>
      </c>
      <c r="S180" s="342" t="str">
        <f>L178</f>
        <v>M</v>
      </c>
      <c r="T180" s="261"/>
      <c r="U180" s="262"/>
      <c r="V180" s="275"/>
    </row>
    <row r="181" spans="1:23" s="140" customFormat="1" ht="18" x14ac:dyDescent="0.2">
      <c r="A181" s="139"/>
      <c r="B181" s="170"/>
      <c r="C181" s="171"/>
      <c r="D181" s="171"/>
      <c r="E181" s="171"/>
      <c r="F181" s="171"/>
      <c r="G181" s="171"/>
      <c r="H181" s="171"/>
      <c r="I181" s="171"/>
      <c r="J181" s="171"/>
      <c r="K181" s="171"/>
      <c r="L181" s="171"/>
      <c r="M181" s="171"/>
      <c r="N181" s="171"/>
      <c r="O181" s="171"/>
      <c r="P181" s="171"/>
      <c r="Q181" s="171"/>
      <c r="R181" s="171"/>
      <c r="S181" s="171"/>
      <c r="T181" s="171"/>
      <c r="U181" s="172"/>
      <c r="W181" s="141"/>
    </row>
    <row r="182" spans="1:23" s="277" customFormat="1" ht="15.6" customHeight="1" x14ac:dyDescent="0.2">
      <c r="A182" s="173"/>
      <c r="B182" s="557" t="str">
        <f>'11 - FINANCEIRO'!B46</f>
        <v>CPU-2</v>
      </c>
      <c r="C182" s="559" t="str">
        <f>'11 - FINANCEIRO'!C46</f>
        <v>Limpeza manual de galeria, inclusos transportes horizontal e vertical no interior da mesma</v>
      </c>
      <c r="D182" s="561" t="s">
        <v>186</v>
      </c>
      <c r="E182" s="562"/>
      <c r="F182" s="562"/>
      <c r="G182" s="562"/>
      <c r="H182" s="562"/>
      <c r="I182" s="563"/>
      <c r="J182" s="540" t="s">
        <v>187</v>
      </c>
      <c r="K182" s="540" t="s">
        <v>188</v>
      </c>
      <c r="L182" s="540" t="s">
        <v>189</v>
      </c>
      <c r="M182" s="540" t="s">
        <v>190</v>
      </c>
      <c r="N182" s="540" t="s">
        <v>191</v>
      </c>
      <c r="O182" s="540" t="s">
        <v>192</v>
      </c>
      <c r="P182" s="538" t="s">
        <v>193</v>
      </c>
      <c r="Q182" s="540" t="s">
        <v>0</v>
      </c>
      <c r="R182" s="542" t="s">
        <v>160</v>
      </c>
      <c r="S182" s="540" t="s">
        <v>12</v>
      </c>
      <c r="T182" s="540" t="s">
        <v>194</v>
      </c>
      <c r="U182" s="544" t="s">
        <v>195</v>
      </c>
      <c r="V182" s="275"/>
      <c r="W182" s="276"/>
    </row>
    <row r="183" spans="1:23" s="140" customFormat="1" ht="15.6" customHeight="1" x14ac:dyDescent="0.2">
      <c r="A183" s="184"/>
      <c r="B183" s="558"/>
      <c r="C183" s="560"/>
      <c r="D183" s="546" t="s">
        <v>196</v>
      </c>
      <c r="E183" s="547"/>
      <c r="F183" s="548"/>
      <c r="G183" s="549" t="s">
        <v>197</v>
      </c>
      <c r="H183" s="550"/>
      <c r="I183" s="551"/>
      <c r="J183" s="541"/>
      <c r="K183" s="541"/>
      <c r="L183" s="541"/>
      <c r="M183" s="541"/>
      <c r="N183" s="541"/>
      <c r="O183" s="541"/>
      <c r="P183" s="539"/>
      <c r="Q183" s="541"/>
      <c r="R183" s="543"/>
      <c r="S183" s="541"/>
      <c r="T183" s="541"/>
      <c r="U183" s="545"/>
      <c r="V183" s="275"/>
    </row>
    <row r="184" spans="1:23" s="140" customFormat="1" ht="15" customHeight="1" x14ac:dyDescent="0.2">
      <c r="A184" s="186"/>
      <c r="B184" s="387"/>
      <c r="C184" s="388" t="s">
        <v>138</v>
      </c>
      <c r="D184" s="389"/>
      <c r="E184" s="390"/>
      <c r="F184" s="391"/>
      <c r="G184" s="392"/>
      <c r="H184" s="393"/>
      <c r="I184" s="391"/>
      <c r="J184" s="394"/>
      <c r="K184" s="395"/>
      <c r="L184" s="396"/>
      <c r="M184" s="391"/>
      <c r="N184" s="397"/>
      <c r="O184" s="395">
        <v>300</v>
      </c>
      <c r="P184" s="398"/>
      <c r="Q184" s="391"/>
      <c r="R184" s="386">
        <f>O184</f>
        <v>300</v>
      </c>
      <c r="S184" s="396" t="str">
        <f>S187</f>
        <v>m³</v>
      </c>
      <c r="T184" s="399" t="s">
        <v>198</v>
      </c>
      <c r="U184" s="400"/>
      <c r="V184" s="275"/>
    </row>
    <row r="185" spans="1:23" s="304" customFormat="1" ht="15" customHeight="1" x14ac:dyDescent="0.2">
      <c r="A185" s="286"/>
      <c r="B185" s="357"/>
      <c r="C185" s="358" t="s">
        <v>138</v>
      </c>
      <c r="D185" s="359"/>
      <c r="E185" s="360"/>
      <c r="F185" s="361"/>
      <c r="G185" s="362"/>
      <c r="H185" s="363"/>
      <c r="I185" s="361"/>
      <c r="J185" s="364"/>
      <c r="K185" s="365"/>
      <c r="L185" s="366"/>
      <c r="M185" s="361"/>
      <c r="N185" s="367"/>
      <c r="O185" s="365">
        <v>600</v>
      </c>
      <c r="P185" s="368"/>
      <c r="Q185" s="361"/>
      <c r="R185" s="369">
        <f>O185</f>
        <v>600</v>
      </c>
      <c r="S185" s="366" t="str">
        <f>S188</f>
        <v>m³</v>
      </c>
      <c r="T185" s="370" t="s">
        <v>242</v>
      </c>
      <c r="U185" s="371"/>
      <c r="V185" s="303"/>
    </row>
    <row r="186" spans="1:23" s="218" customFormat="1" ht="15" customHeight="1" x14ac:dyDescent="0.2">
      <c r="A186" s="186"/>
      <c r="B186" s="203"/>
      <c r="C186" s="204"/>
      <c r="D186" s="205"/>
      <c r="E186" s="206"/>
      <c r="F186" s="207"/>
      <c r="G186" s="208"/>
      <c r="H186" s="209"/>
      <c r="I186" s="207"/>
      <c r="J186" s="210"/>
      <c r="K186" s="211"/>
      <c r="L186" s="212"/>
      <c r="M186" s="207"/>
      <c r="N186" s="213"/>
      <c r="O186" s="211"/>
      <c r="P186" s="214"/>
      <c r="Q186" s="207"/>
      <c r="R186" s="215"/>
      <c r="S186" s="212"/>
      <c r="T186" s="216"/>
      <c r="U186" s="217"/>
      <c r="V186" s="183"/>
    </row>
    <row r="187" spans="1:23" s="140" customFormat="1" ht="15.6" customHeight="1" x14ac:dyDescent="0.2">
      <c r="A187" s="184"/>
      <c r="B187" s="219"/>
      <c r="C187" s="220"/>
      <c r="D187" s="552" t="s">
        <v>200</v>
      </c>
      <c r="E187" s="553"/>
      <c r="F187" s="553"/>
      <c r="G187" s="553"/>
      <c r="H187" s="553"/>
      <c r="I187" s="554"/>
      <c r="J187" s="555">
        <f>'11 - FINANCEIRO'!F46</f>
        <v>1500</v>
      </c>
      <c r="K187" s="556"/>
      <c r="L187" s="221" t="str">
        <f>'11 - FINANCEIRO'!D46</f>
        <v>m³</v>
      </c>
      <c r="M187" s="535" t="s">
        <v>201</v>
      </c>
      <c r="N187" s="536"/>
      <c r="O187" s="536"/>
      <c r="P187" s="536"/>
      <c r="Q187" s="537"/>
      <c r="R187" s="222">
        <f>SUBTOTAL(9,R184:R186)</f>
        <v>900</v>
      </c>
      <c r="S187" s="259" t="str">
        <f>L187</f>
        <v>m³</v>
      </c>
      <c r="T187" s="223"/>
      <c r="U187" s="224"/>
      <c r="V187" s="183"/>
    </row>
    <row r="188" spans="1:23" s="140" customFormat="1" ht="15.6" customHeight="1" x14ac:dyDescent="0.2">
      <c r="A188" s="184"/>
      <c r="B188" s="225"/>
      <c r="C188" s="226"/>
      <c r="D188" s="523" t="s">
        <v>202</v>
      </c>
      <c r="E188" s="524"/>
      <c r="F188" s="524"/>
      <c r="G188" s="524"/>
      <c r="H188" s="524"/>
      <c r="I188" s="525"/>
      <c r="J188" s="529">
        <f>R187/J187</f>
        <v>0.6</v>
      </c>
      <c r="K188" s="530"/>
      <c r="L188" s="533"/>
      <c r="M188" s="535" t="s">
        <v>203</v>
      </c>
      <c r="N188" s="536"/>
      <c r="O188" s="536"/>
      <c r="P188" s="536"/>
      <c r="Q188" s="537"/>
      <c r="R188" s="222">
        <f>VLOOKUP(A189,'11 - FINANCEIRO'!A:M,8,FALSE)</f>
        <v>300</v>
      </c>
      <c r="S188" s="227" t="str">
        <f>L187</f>
        <v>m³</v>
      </c>
      <c r="T188" s="258"/>
      <c r="U188" s="228"/>
      <c r="V188" s="183"/>
    </row>
    <row r="189" spans="1:23" s="140" customFormat="1" ht="15.75" x14ac:dyDescent="0.2">
      <c r="A189" s="184" t="s">
        <v>36</v>
      </c>
      <c r="B189" s="229"/>
      <c r="C189" s="260"/>
      <c r="D189" s="526"/>
      <c r="E189" s="527"/>
      <c r="F189" s="527"/>
      <c r="G189" s="527"/>
      <c r="H189" s="527"/>
      <c r="I189" s="528"/>
      <c r="J189" s="531"/>
      <c r="K189" s="532"/>
      <c r="L189" s="534"/>
      <c r="M189" s="535" t="s">
        <v>204</v>
      </c>
      <c r="N189" s="536"/>
      <c r="O189" s="536"/>
      <c r="P189" s="536"/>
      <c r="Q189" s="537"/>
      <c r="R189" s="222">
        <f>R187-R188</f>
        <v>600</v>
      </c>
      <c r="S189" s="227" t="str">
        <f>L187</f>
        <v>m³</v>
      </c>
      <c r="T189" s="261"/>
      <c r="U189" s="262"/>
      <c r="V189" s="183"/>
    </row>
    <row r="190" spans="1:23" s="140" customFormat="1" ht="18" x14ac:dyDescent="0.2">
      <c r="A190" s="139"/>
      <c r="B190" s="170"/>
      <c r="C190" s="171"/>
      <c r="D190" s="171"/>
      <c r="E190" s="171"/>
      <c r="F190" s="171"/>
      <c r="G190" s="171"/>
      <c r="H190" s="171"/>
      <c r="I190" s="171"/>
      <c r="J190" s="171"/>
      <c r="K190" s="171"/>
      <c r="L190" s="171"/>
      <c r="M190" s="171"/>
      <c r="N190" s="171"/>
      <c r="O190" s="171"/>
      <c r="P190" s="171"/>
      <c r="Q190" s="171"/>
      <c r="R190" s="171"/>
      <c r="S190" s="171"/>
      <c r="T190" s="171"/>
      <c r="U190" s="172"/>
      <c r="W190" s="141"/>
    </row>
    <row r="191" spans="1:23" ht="15.75" x14ac:dyDescent="0.2">
      <c r="B191" s="174" t="s">
        <v>213</v>
      </c>
      <c r="C191" s="257" t="s">
        <v>178</v>
      </c>
      <c r="D191" s="175"/>
      <c r="E191" s="176"/>
      <c r="F191" s="175"/>
      <c r="G191" s="579"/>
      <c r="H191" s="580"/>
      <c r="I191" s="580"/>
      <c r="J191" s="580"/>
      <c r="K191" s="580"/>
      <c r="L191" s="580"/>
      <c r="M191" s="177"/>
      <c r="N191" s="178"/>
      <c r="O191" s="178"/>
      <c r="P191" s="178"/>
      <c r="Q191" s="178"/>
      <c r="R191" s="178"/>
      <c r="S191" s="178"/>
      <c r="T191" s="178"/>
      <c r="U191" s="179"/>
      <c r="V191" s="180"/>
    </row>
    <row r="192" spans="1:23" ht="15.75" x14ac:dyDescent="0.2">
      <c r="B192" s="264" t="s">
        <v>51</v>
      </c>
      <c r="C192" s="265" t="s">
        <v>179</v>
      </c>
      <c r="D192" s="266"/>
      <c r="E192" s="267"/>
      <c r="F192" s="266"/>
      <c r="G192" s="647"/>
      <c r="H192" s="648"/>
      <c r="I192" s="648"/>
      <c r="J192" s="648"/>
      <c r="K192" s="648"/>
      <c r="L192" s="648"/>
      <c r="M192" s="268"/>
      <c r="N192" s="269"/>
      <c r="O192" s="269"/>
      <c r="P192" s="269"/>
      <c r="Q192" s="269"/>
      <c r="R192" s="269"/>
      <c r="S192" s="269"/>
      <c r="T192" s="269"/>
      <c r="U192" s="270"/>
      <c r="V192" s="180"/>
    </row>
    <row r="193" spans="1:23" s="277" customFormat="1" ht="15.75" x14ac:dyDescent="0.2">
      <c r="A193" s="173"/>
      <c r="B193" s="557">
        <f>'11 - FINANCEIRO'!B57</f>
        <v>40911</v>
      </c>
      <c r="C193" s="559" t="str">
        <f>'11 - FINANCEIRO'!C57</f>
        <v>Calçada de concreto</v>
      </c>
      <c r="D193" s="561" t="s">
        <v>186</v>
      </c>
      <c r="E193" s="562"/>
      <c r="F193" s="562"/>
      <c r="G193" s="562"/>
      <c r="H193" s="562"/>
      <c r="I193" s="563"/>
      <c r="J193" s="540" t="s">
        <v>187</v>
      </c>
      <c r="K193" s="540" t="s">
        <v>188</v>
      </c>
      <c r="L193" s="540" t="s">
        <v>189</v>
      </c>
      <c r="M193" s="540" t="s">
        <v>190</v>
      </c>
      <c r="N193" s="540" t="s">
        <v>191</v>
      </c>
      <c r="O193" s="540" t="s">
        <v>192</v>
      </c>
      <c r="P193" s="538" t="s">
        <v>193</v>
      </c>
      <c r="Q193" s="540" t="s">
        <v>0</v>
      </c>
      <c r="R193" s="542" t="s">
        <v>160</v>
      </c>
      <c r="S193" s="540" t="s">
        <v>12</v>
      </c>
      <c r="T193" s="540" t="s">
        <v>194</v>
      </c>
      <c r="U193" s="544" t="s">
        <v>195</v>
      </c>
      <c r="V193" s="275"/>
      <c r="W193" s="276"/>
    </row>
    <row r="194" spans="1:23" s="140" customFormat="1" ht="15.75" x14ac:dyDescent="0.2">
      <c r="A194" s="184"/>
      <c r="B194" s="558"/>
      <c r="C194" s="560"/>
      <c r="D194" s="546" t="s">
        <v>196</v>
      </c>
      <c r="E194" s="547"/>
      <c r="F194" s="548"/>
      <c r="G194" s="549" t="s">
        <v>197</v>
      </c>
      <c r="H194" s="550"/>
      <c r="I194" s="551"/>
      <c r="J194" s="541"/>
      <c r="K194" s="541"/>
      <c r="L194" s="541"/>
      <c r="M194" s="541"/>
      <c r="N194" s="541"/>
      <c r="O194" s="541"/>
      <c r="P194" s="539"/>
      <c r="Q194" s="541"/>
      <c r="R194" s="543"/>
      <c r="S194" s="541"/>
      <c r="T194" s="541"/>
      <c r="U194" s="545"/>
      <c r="V194" s="275"/>
    </row>
    <row r="195" spans="1:23" s="304" customFormat="1" ht="30" x14ac:dyDescent="0.2">
      <c r="A195" s="286"/>
      <c r="B195" s="287"/>
      <c r="C195" s="288" t="s">
        <v>241</v>
      </c>
      <c r="D195" s="289"/>
      <c r="E195" s="290"/>
      <c r="F195" s="291"/>
      <c r="G195" s="292"/>
      <c r="H195" s="293"/>
      <c r="I195" s="291"/>
      <c r="J195" s="294"/>
      <c r="K195" s="295">
        <v>19</v>
      </c>
      <c r="L195" s="296">
        <v>1.5</v>
      </c>
      <c r="M195" s="291"/>
      <c r="N195" s="297">
        <f>K195*L195</f>
        <v>28.5</v>
      </c>
      <c r="O195" s="295"/>
      <c r="P195" s="298"/>
      <c r="Q195" s="291"/>
      <c r="R195" s="300">
        <f>N195</f>
        <v>28.5</v>
      </c>
      <c r="S195" s="296" t="s">
        <v>4</v>
      </c>
      <c r="T195" s="301" t="s">
        <v>242</v>
      </c>
      <c r="U195" s="302" t="s">
        <v>243</v>
      </c>
      <c r="V195" s="303"/>
    </row>
    <row r="196" spans="1:23" s="304" customFormat="1" ht="30" x14ac:dyDescent="0.2">
      <c r="A196" s="286"/>
      <c r="B196" s="357"/>
      <c r="C196" s="358" t="s">
        <v>241</v>
      </c>
      <c r="D196" s="359"/>
      <c r="E196" s="360"/>
      <c r="F196" s="361"/>
      <c r="G196" s="362"/>
      <c r="H196" s="363"/>
      <c r="I196" s="361"/>
      <c r="J196" s="364"/>
      <c r="K196" s="365">
        <v>8.6</v>
      </c>
      <c r="L196" s="366">
        <v>1.5</v>
      </c>
      <c r="M196" s="361"/>
      <c r="N196" s="367">
        <f t="shared" ref="N196:N200" si="0">K196*L196</f>
        <v>12.899999999999999</v>
      </c>
      <c r="O196" s="365"/>
      <c r="P196" s="368"/>
      <c r="Q196" s="361"/>
      <c r="R196" s="369">
        <f t="shared" ref="R196:R200" si="1">N196</f>
        <v>12.899999999999999</v>
      </c>
      <c r="S196" s="366" t="s">
        <v>4</v>
      </c>
      <c r="T196" s="370" t="s">
        <v>242</v>
      </c>
      <c r="U196" s="371" t="s">
        <v>243</v>
      </c>
      <c r="V196" s="303"/>
    </row>
    <row r="197" spans="1:23" s="304" customFormat="1" ht="30" x14ac:dyDescent="0.2">
      <c r="A197" s="286"/>
      <c r="B197" s="357"/>
      <c r="C197" s="358" t="s">
        <v>241</v>
      </c>
      <c r="D197" s="359"/>
      <c r="E197" s="360"/>
      <c r="F197" s="361"/>
      <c r="G197" s="362"/>
      <c r="H197" s="363"/>
      <c r="I197" s="361"/>
      <c r="J197" s="364"/>
      <c r="K197" s="365">
        <v>23</v>
      </c>
      <c r="L197" s="366">
        <v>1.3</v>
      </c>
      <c r="M197" s="361"/>
      <c r="N197" s="367">
        <f t="shared" si="0"/>
        <v>29.900000000000002</v>
      </c>
      <c r="O197" s="365"/>
      <c r="P197" s="368"/>
      <c r="Q197" s="361"/>
      <c r="R197" s="369">
        <f t="shared" si="1"/>
        <v>29.900000000000002</v>
      </c>
      <c r="S197" s="366" t="s">
        <v>4</v>
      </c>
      <c r="T197" s="370" t="s">
        <v>242</v>
      </c>
      <c r="U197" s="371" t="s">
        <v>243</v>
      </c>
      <c r="V197" s="303"/>
    </row>
    <row r="198" spans="1:23" s="304" customFormat="1" ht="30" x14ac:dyDescent="0.2">
      <c r="A198" s="286"/>
      <c r="B198" s="357"/>
      <c r="C198" s="358" t="s">
        <v>241</v>
      </c>
      <c r="D198" s="359"/>
      <c r="E198" s="360"/>
      <c r="F198" s="361"/>
      <c r="G198" s="362"/>
      <c r="H198" s="363"/>
      <c r="I198" s="361"/>
      <c r="J198" s="364"/>
      <c r="K198" s="365">
        <v>19.3</v>
      </c>
      <c r="L198" s="366">
        <v>5.6</v>
      </c>
      <c r="M198" s="361"/>
      <c r="N198" s="367">
        <f t="shared" si="0"/>
        <v>108.08</v>
      </c>
      <c r="O198" s="365"/>
      <c r="P198" s="368"/>
      <c r="Q198" s="361"/>
      <c r="R198" s="369">
        <f t="shared" si="1"/>
        <v>108.08</v>
      </c>
      <c r="S198" s="366" t="s">
        <v>4</v>
      </c>
      <c r="T198" s="370" t="s">
        <v>242</v>
      </c>
      <c r="U198" s="371" t="s">
        <v>243</v>
      </c>
      <c r="V198" s="303"/>
    </row>
    <row r="199" spans="1:23" s="304" customFormat="1" ht="30" x14ac:dyDescent="0.2">
      <c r="A199" s="286"/>
      <c r="B199" s="357"/>
      <c r="C199" s="358" t="s">
        <v>241</v>
      </c>
      <c r="D199" s="359"/>
      <c r="E199" s="360"/>
      <c r="F199" s="361"/>
      <c r="G199" s="362"/>
      <c r="H199" s="363"/>
      <c r="I199" s="361"/>
      <c r="J199" s="364"/>
      <c r="K199" s="365">
        <v>14.5</v>
      </c>
      <c r="L199" s="366">
        <v>2</v>
      </c>
      <c r="M199" s="361"/>
      <c r="N199" s="367">
        <f t="shared" si="0"/>
        <v>29</v>
      </c>
      <c r="O199" s="365"/>
      <c r="P199" s="368"/>
      <c r="Q199" s="361"/>
      <c r="R199" s="369">
        <f t="shared" si="1"/>
        <v>29</v>
      </c>
      <c r="S199" s="366" t="s">
        <v>4</v>
      </c>
      <c r="T199" s="370" t="s">
        <v>242</v>
      </c>
      <c r="U199" s="371" t="s">
        <v>243</v>
      </c>
      <c r="V199" s="303"/>
    </row>
    <row r="200" spans="1:23" s="304" customFormat="1" ht="30" x14ac:dyDescent="0.2">
      <c r="A200" s="286"/>
      <c r="B200" s="357"/>
      <c r="C200" s="358" t="s">
        <v>241</v>
      </c>
      <c r="D200" s="359"/>
      <c r="E200" s="360"/>
      <c r="F200" s="361"/>
      <c r="G200" s="362"/>
      <c r="H200" s="363"/>
      <c r="I200" s="361"/>
      <c r="J200" s="364"/>
      <c r="K200" s="365">
        <v>21</v>
      </c>
      <c r="L200" s="366">
        <v>1.3</v>
      </c>
      <c r="M200" s="361"/>
      <c r="N200" s="367">
        <f t="shared" si="0"/>
        <v>27.3</v>
      </c>
      <c r="O200" s="365"/>
      <c r="P200" s="368"/>
      <c r="Q200" s="361"/>
      <c r="R200" s="369">
        <f t="shared" si="1"/>
        <v>27.3</v>
      </c>
      <c r="S200" s="366" t="s">
        <v>4</v>
      </c>
      <c r="T200" s="370" t="s">
        <v>242</v>
      </c>
      <c r="U200" s="371" t="s">
        <v>243</v>
      </c>
      <c r="V200" s="303"/>
    </row>
    <row r="201" spans="1:23" s="218" customFormat="1" ht="15" x14ac:dyDescent="0.2">
      <c r="A201" s="186"/>
      <c r="B201" s="203"/>
      <c r="C201" s="204"/>
      <c r="D201" s="205"/>
      <c r="E201" s="206"/>
      <c r="F201" s="207"/>
      <c r="G201" s="208"/>
      <c r="H201" s="209"/>
      <c r="I201" s="207"/>
      <c r="J201" s="210"/>
      <c r="K201" s="211"/>
      <c r="L201" s="212"/>
      <c r="M201" s="207"/>
      <c r="N201" s="213"/>
      <c r="O201" s="211"/>
      <c r="P201" s="214"/>
      <c r="Q201" s="207"/>
      <c r="R201" s="215"/>
      <c r="S201" s="212"/>
      <c r="T201" s="216"/>
      <c r="U201" s="217"/>
      <c r="V201" s="183"/>
    </row>
    <row r="202" spans="1:23" s="140" customFormat="1" ht="15.75" x14ac:dyDescent="0.2">
      <c r="A202" s="184"/>
      <c r="B202" s="219"/>
      <c r="C202" s="220"/>
      <c r="D202" s="552" t="s">
        <v>200</v>
      </c>
      <c r="E202" s="553"/>
      <c r="F202" s="553"/>
      <c r="G202" s="553"/>
      <c r="H202" s="553"/>
      <c r="I202" s="554"/>
      <c r="J202" s="555">
        <f>'11 - FINANCEIRO'!F57</f>
        <v>480</v>
      </c>
      <c r="K202" s="556"/>
      <c r="L202" s="221" t="str">
        <f>'11 - FINANCEIRO'!D57</f>
        <v>M2</v>
      </c>
      <c r="M202" s="535" t="s">
        <v>201</v>
      </c>
      <c r="N202" s="536"/>
      <c r="O202" s="536"/>
      <c r="P202" s="536"/>
      <c r="Q202" s="537"/>
      <c r="R202" s="222">
        <f>SUBTOTAL(9,R195:R201)</f>
        <v>235.68</v>
      </c>
      <c r="S202" s="259" t="str">
        <f>L202</f>
        <v>M2</v>
      </c>
      <c r="T202" s="223"/>
      <c r="U202" s="224"/>
      <c r="V202" s="183"/>
    </row>
    <row r="203" spans="1:23" s="140" customFormat="1" ht="15.75" x14ac:dyDescent="0.2">
      <c r="A203" s="184"/>
      <c r="B203" s="225"/>
      <c r="C203" s="226"/>
      <c r="D203" s="523" t="s">
        <v>202</v>
      </c>
      <c r="E203" s="524"/>
      <c r="F203" s="524"/>
      <c r="G203" s="524"/>
      <c r="H203" s="524"/>
      <c r="I203" s="525"/>
      <c r="J203" s="529">
        <f>R202/J202</f>
        <v>0.49099999999999999</v>
      </c>
      <c r="K203" s="530"/>
      <c r="L203" s="533"/>
      <c r="M203" s="535" t="s">
        <v>203</v>
      </c>
      <c r="N203" s="536"/>
      <c r="O203" s="536"/>
      <c r="P203" s="536"/>
      <c r="Q203" s="537"/>
      <c r="R203" s="222">
        <f>VLOOKUP(A204,'11 - FINANCEIRO'!A:M,8,FALSE)</f>
        <v>0</v>
      </c>
      <c r="S203" s="227" t="str">
        <f>L202</f>
        <v>M2</v>
      </c>
      <c r="T203" s="258"/>
      <c r="U203" s="228"/>
      <c r="V203" s="183"/>
    </row>
    <row r="204" spans="1:23" s="140" customFormat="1" ht="15.75" x14ac:dyDescent="0.2">
      <c r="A204" s="184" t="s">
        <v>99</v>
      </c>
      <c r="B204" s="229"/>
      <c r="C204" s="260"/>
      <c r="D204" s="526"/>
      <c r="E204" s="527"/>
      <c r="F204" s="527"/>
      <c r="G204" s="527"/>
      <c r="H204" s="527"/>
      <c r="I204" s="528"/>
      <c r="J204" s="531"/>
      <c r="K204" s="532"/>
      <c r="L204" s="534"/>
      <c r="M204" s="535" t="s">
        <v>204</v>
      </c>
      <c r="N204" s="536"/>
      <c r="O204" s="536"/>
      <c r="P204" s="536"/>
      <c r="Q204" s="537"/>
      <c r="R204" s="222">
        <f>R202-R203</f>
        <v>235.68</v>
      </c>
      <c r="S204" s="227" t="str">
        <f>L202</f>
        <v>M2</v>
      </c>
      <c r="T204" s="261"/>
      <c r="U204" s="262"/>
      <c r="V204" s="183"/>
    </row>
    <row r="206" spans="1:23" s="277" customFormat="1" ht="15.75" x14ac:dyDescent="0.2">
      <c r="A206" s="173"/>
      <c r="B206" s="557">
        <f>'11 - FINANCEIRO'!B58</f>
        <v>40912</v>
      </c>
      <c r="C206" s="559" t="str">
        <f>'11 - FINANCEIRO'!C58</f>
        <v>Ladrilho hidráulico (argamassa cimento e areia 1:4), fornecimento e assentamento</v>
      </c>
      <c r="D206" s="561" t="s">
        <v>186</v>
      </c>
      <c r="E206" s="562"/>
      <c r="F206" s="562"/>
      <c r="G206" s="562"/>
      <c r="H206" s="562"/>
      <c r="I206" s="563"/>
      <c r="J206" s="540" t="s">
        <v>187</v>
      </c>
      <c r="K206" s="540" t="s">
        <v>188</v>
      </c>
      <c r="L206" s="540" t="s">
        <v>189</v>
      </c>
      <c r="M206" s="540" t="s">
        <v>190</v>
      </c>
      <c r="N206" s="540" t="s">
        <v>191</v>
      </c>
      <c r="O206" s="540" t="s">
        <v>192</v>
      </c>
      <c r="P206" s="538" t="s">
        <v>193</v>
      </c>
      <c r="Q206" s="540" t="s">
        <v>0</v>
      </c>
      <c r="R206" s="542" t="s">
        <v>160</v>
      </c>
      <c r="S206" s="540" t="s">
        <v>12</v>
      </c>
      <c r="T206" s="540" t="s">
        <v>194</v>
      </c>
      <c r="U206" s="544" t="s">
        <v>195</v>
      </c>
      <c r="V206" s="275"/>
      <c r="W206" s="276"/>
    </row>
    <row r="207" spans="1:23" s="140" customFormat="1" ht="15.75" x14ac:dyDescent="0.2">
      <c r="A207" s="184"/>
      <c r="B207" s="558"/>
      <c r="C207" s="560"/>
      <c r="D207" s="546" t="s">
        <v>196</v>
      </c>
      <c r="E207" s="547"/>
      <c r="F207" s="548"/>
      <c r="G207" s="549" t="s">
        <v>197</v>
      </c>
      <c r="H207" s="550"/>
      <c r="I207" s="551"/>
      <c r="J207" s="541"/>
      <c r="K207" s="541"/>
      <c r="L207" s="541"/>
      <c r="M207" s="541"/>
      <c r="N207" s="541"/>
      <c r="O207" s="541"/>
      <c r="P207" s="539"/>
      <c r="Q207" s="541"/>
      <c r="R207" s="543"/>
      <c r="S207" s="541"/>
      <c r="T207" s="541"/>
      <c r="U207" s="545"/>
      <c r="V207" s="275"/>
    </row>
    <row r="208" spans="1:23" s="304" customFormat="1" ht="30" x14ac:dyDescent="0.2">
      <c r="A208" s="286"/>
      <c r="B208" s="287"/>
      <c r="C208" s="288" t="s">
        <v>241</v>
      </c>
      <c r="D208" s="289"/>
      <c r="E208" s="290"/>
      <c r="F208" s="291"/>
      <c r="G208" s="292"/>
      <c r="H208" s="293"/>
      <c r="I208" s="291"/>
      <c r="J208" s="294"/>
      <c r="K208" s="295">
        <v>10.4</v>
      </c>
      <c r="L208" s="296">
        <v>0.4</v>
      </c>
      <c r="M208" s="291"/>
      <c r="N208" s="297">
        <f>K208*L208</f>
        <v>4.16</v>
      </c>
      <c r="O208" s="295"/>
      <c r="P208" s="298"/>
      <c r="Q208" s="291"/>
      <c r="R208" s="300">
        <f>N208</f>
        <v>4.16</v>
      </c>
      <c r="S208" s="296" t="s">
        <v>4</v>
      </c>
      <c r="T208" s="301" t="s">
        <v>242</v>
      </c>
      <c r="U208" s="302"/>
      <c r="V208" s="303"/>
    </row>
    <row r="209" spans="1:23" s="304" customFormat="1" ht="30" x14ac:dyDescent="0.2">
      <c r="A209" s="286"/>
      <c r="B209" s="320"/>
      <c r="C209" s="321" t="s">
        <v>241</v>
      </c>
      <c r="D209" s="322"/>
      <c r="E209" s="323"/>
      <c r="F209" s="299"/>
      <c r="G209" s="324"/>
      <c r="H209" s="325"/>
      <c r="I209" s="299"/>
      <c r="J209" s="326"/>
      <c r="K209" s="327">
        <v>59.9</v>
      </c>
      <c r="L209" s="328">
        <v>0.4</v>
      </c>
      <c r="M209" s="299"/>
      <c r="N209" s="329">
        <f t="shared" ref="N209:N211" si="2">K209*L209</f>
        <v>23.96</v>
      </c>
      <c r="O209" s="327"/>
      <c r="P209" s="330"/>
      <c r="Q209" s="299"/>
      <c r="R209" s="331">
        <f t="shared" ref="R209:R211" si="3">N209</f>
        <v>23.96</v>
      </c>
      <c r="S209" s="328" t="s">
        <v>4</v>
      </c>
      <c r="T209" s="332" t="s">
        <v>242</v>
      </c>
      <c r="U209" s="333"/>
      <c r="V209" s="303"/>
    </row>
    <row r="210" spans="1:23" s="304" customFormat="1" ht="30" x14ac:dyDescent="0.2">
      <c r="A210" s="286"/>
      <c r="B210" s="320"/>
      <c r="C210" s="321" t="s">
        <v>241</v>
      </c>
      <c r="D210" s="322"/>
      <c r="E210" s="323"/>
      <c r="F210" s="299"/>
      <c r="G210" s="324"/>
      <c r="H210" s="325"/>
      <c r="I210" s="299"/>
      <c r="J210" s="326"/>
      <c r="K210" s="327">
        <v>25.3</v>
      </c>
      <c r="L210" s="328">
        <v>0.2</v>
      </c>
      <c r="M210" s="299"/>
      <c r="N210" s="329">
        <f t="shared" si="2"/>
        <v>5.0600000000000005</v>
      </c>
      <c r="O210" s="327"/>
      <c r="P210" s="330"/>
      <c r="Q210" s="299"/>
      <c r="R210" s="331">
        <f t="shared" si="3"/>
        <v>5.0600000000000005</v>
      </c>
      <c r="S210" s="328" t="s">
        <v>4</v>
      </c>
      <c r="T210" s="332" t="s">
        <v>242</v>
      </c>
      <c r="U210" s="333"/>
      <c r="V210" s="303"/>
    </row>
    <row r="211" spans="1:23" s="304" customFormat="1" ht="30" x14ac:dyDescent="0.2">
      <c r="A211" s="286"/>
      <c r="B211" s="357"/>
      <c r="C211" s="358" t="s">
        <v>241</v>
      </c>
      <c r="D211" s="359"/>
      <c r="E211" s="360"/>
      <c r="F211" s="361"/>
      <c r="G211" s="362"/>
      <c r="H211" s="363"/>
      <c r="I211" s="361"/>
      <c r="J211" s="364"/>
      <c r="K211" s="365">
        <v>35.6</v>
      </c>
      <c r="L211" s="366">
        <v>0.4</v>
      </c>
      <c r="M211" s="361"/>
      <c r="N211" s="367">
        <f t="shared" si="2"/>
        <v>14.240000000000002</v>
      </c>
      <c r="O211" s="365"/>
      <c r="P211" s="368"/>
      <c r="Q211" s="361"/>
      <c r="R211" s="369">
        <f t="shared" si="3"/>
        <v>14.240000000000002</v>
      </c>
      <c r="S211" s="366" t="s">
        <v>4</v>
      </c>
      <c r="T211" s="370" t="s">
        <v>242</v>
      </c>
      <c r="U211" s="371"/>
      <c r="V211" s="303"/>
    </row>
    <row r="212" spans="1:23" s="218" customFormat="1" ht="15" x14ac:dyDescent="0.2">
      <c r="A212" s="186"/>
      <c r="B212" s="203"/>
      <c r="C212" s="204"/>
      <c r="D212" s="205"/>
      <c r="E212" s="206"/>
      <c r="F212" s="207"/>
      <c r="G212" s="208"/>
      <c r="H212" s="209"/>
      <c r="I212" s="207"/>
      <c r="J212" s="210"/>
      <c r="K212" s="211"/>
      <c r="L212" s="212"/>
      <c r="M212" s="207"/>
      <c r="N212" s="213"/>
      <c r="O212" s="211"/>
      <c r="P212" s="214"/>
      <c r="Q212" s="207"/>
      <c r="R212" s="215"/>
      <c r="S212" s="212"/>
      <c r="T212" s="216"/>
      <c r="U212" s="217"/>
      <c r="V212" s="183"/>
    </row>
    <row r="213" spans="1:23" s="140" customFormat="1" ht="15.75" x14ac:dyDescent="0.2">
      <c r="A213" s="184"/>
      <c r="B213" s="219"/>
      <c r="C213" s="220"/>
      <c r="D213" s="552" t="s">
        <v>200</v>
      </c>
      <c r="E213" s="553"/>
      <c r="F213" s="553"/>
      <c r="G213" s="553"/>
      <c r="H213" s="553"/>
      <c r="I213" s="554"/>
      <c r="J213" s="555">
        <f>'11 - FINANCEIRO'!F58</f>
        <v>192</v>
      </c>
      <c r="K213" s="556"/>
      <c r="L213" s="221" t="str">
        <f>'11 - FINANCEIRO'!D58</f>
        <v>M2</v>
      </c>
      <c r="M213" s="535" t="s">
        <v>201</v>
      </c>
      <c r="N213" s="536"/>
      <c r="O213" s="536"/>
      <c r="P213" s="536"/>
      <c r="Q213" s="537"/>
      <c r="R213" s="222">
        <f>SUBTOTAL(9,R208:R212)</f>
        <v>47.42</v>
      </c>
      <c r="S213" s="259" t="str">
        <f>L213</f>
        <v>M2</v>
      </c>
      <c r="T213" s="223"/>
      <c r="U213" s="224"/>
      <c r="V213" s="183"/>
    </row>
    <row r="214" spans="1:23" s="140" customFormat="1" ht="15.75" x14ac:dyDescent="0.2">
      <c r="A214" s="184"/>
      <c r="B214" s="225"/>
      <c r="C214" s="226"/>
      <c r="D214" s="523" t="s">
        <v>202</v>
      </c>
      <c r="E214" s="524"/>
      <c r="F214" s="524"/>
      <c r="G214" s="524"/>
      <c r="H214" s="524"/>
      <c r="I214" s="525"/>
      <c r="J214" s="529">
        <f>R213/J213</f>
        <v>0.24697916666666667</v>
      </c>
      <c r="K214" s="530"/>
      <c r="L214" s="533"/>
      <c r="M214" s="535" t="s">
        <v>203</v>
      </c>
      <c r="N214" s="536"/>
      <c r="O214" s="536"/>
      <c r="P214" s="536"/>
      <c r="Q214" s="537"/>
      <c r="R214" s="222">
        <f>VLOOKUP(A215,'11 - FINANCEIRO'!A:M,8,FALSE)</f>
        <v>0</v>
      </c>
      <c r="S214" s="227" t="str">
        <f>L213</f>
        <v>M2</v>
      </c>
      <c r="T214" s="258"/>
      <c r="U214" s="228"/>
      <c r="V214" s="183"/>
    </row>
    <row r="215" spans="1:23" s="140" customFormat="1" ht="15.75" x14ac:dyDescent="0.2">
      <c r="A215" s="184" t="s">
        <v>98</v>
      </c>
      <c r="B215" s="225"/>
      <c r="C215" s="263"/>
      <c r="D215" s="570"/>
      <c r="E215" s="571"/>
      <c r="F215" s="571"/>
      <c r="G215" s="571"/>
      <c r="H215" s="571"/>
      <c r="I215" s="572"/>
      <c r="J215" s="573"/>
      <c r="K215" s="574"/>
      <c r="L215" s="578"/>
      <c r="M215" s="575" t="s">
        <v>204</v>
      </c>
      <c r="N215" s="576"/>
      <c r="O215" s="576"/>
      <c r="P215" s="576"/>
      <c r="Q215" s="577"/>
      <c r="R215" s="230">
        <f>R213-R214</f>
        <v>47.42</v>
      </c>
      <c r="S215" s="231" t="str">
        <f>L213</f>
        <v>M2</v>
      </c>
      <c r="T215" s="258"/>
      <c r="U215" s="228"/>
      <c r="V215" s="183"/>
    </row>
    <row r="216" spans="1:23" x14ac:dyDescent="0.2">
      <c r="B216" s="232"/>
      <c r="C216" s="233"/>
      <c r="D216" s="234"/>
      <c r="E216" s="235"/>
      <c r="F216" s="236"/>
      <c r="G216" s="234"/>
      <c r="H216" s="233"/>
      <c r="I216" s="236"/>
      <c r="J216" s="233"/>
      <c r="K216" s="237"/>
      <c r="L216" s="237"/>
      <c r="M216" s="233"/>
      <c r="N216" s="238"/>
      <c r="O216" s="235"/>
      <c r="P216" s="233"/>
      <c r="Q216" s="239"/>
      <c r="R216" s="240"/>
      <c r="S216" s="241"/>
      <c r="T216" s="233"/>
      <c r="U216" s="242"/>
    </row>
    <row r="217" spans="1:23" ht="15.75" x14ac:dyDescent="0.2">
      <c r="B217" s="174" t="s">
        <v>214</v>
      </c>
      <c r="C217" s="257" t="str">
        <f>'[49]11 - FINANCEIRO'!B37</f>
        <v>Transporte, Movimento de Terra e Destinação</v>
      </c>
      <c r="D217" s="175"/>
      <c r="E217" s="176"/>
      <c r="F217" s="175"/>
      <c r="G217" s="579"/>
      <c r="H217" s="580"/>
      <c r="I217" s="580"/>
      <c r="J217" s="580"/>
      <c r="K217" s="580"/>
      <c r="L217" s="580"/>
      <c r="M217" s="177"/>
      <c r="N217" s="178"/>
      <c r="O217" s="178"/>
      <c r="P217" s="178"/>
      <c r="Q217" s="178"/>
      <c r="R217" s="178"/>
      <c r="S217" s="178"/>
      <c r="T217" s="178"/>
      <c r="U217" s="179"/>
      <c r="V217" s="180"/>
    </row>
    <row r="218" spans="1:23" s="140" customFormat="1" ht="18" x14ac:dyDescent="0.2">
      <c r="A218" s="139"/>
      <c r="B218" s="170"/>
      <c r="C218" s="171"/>
      <c r="D218" s="171"/>
      <c r="E218" s="171"/>
      <c r="F218" s="171"/>
      <c r="G218" s="171"/>
      <c r="H218" s="171"/>
      <c r="I218" s="171"/>
      <c r="J218" s="171"/>
      <c r="K218" s="171"/>
      <c r="L218" s="171"/>
      <c r="M218" s="171"/>
      <c r="N218" s="171"/>
      <c r="O218" s="171"/>
      <c r="P218" s="171"/>
      <c r="Q218" s="171"/>
      <c r="R218" s="171"/>
      <c r="S218" s="171"/>
      <c r="T218" s="171"/>
      <c r="U218" s="172"/>
      <c r="W218" s="141"/>
    </row>
    <row r="219" spans="1:23" s="277" customFormat="1" ht="30" customHeight="1" x14ac:dyDescent="0.2">
      <c r="A219" s="173"/>
      <c r="B219" s="557">
        <f>'11 - FINANCEIRO'!B72</f>
        <v>40864</v>
      </c>
      <c r="C219" s="559" t="str">
        <f>'11 - FINANCEIRO'!C72</f>
        <v>Obturação de buracos c/ CBUQ exclusive fornecimento e transporte dos materiais betuminosos</v>
      </c>
      <c r="D219" s="561" t="s">
        <v>186</v>
      </c>
      <c r="E219" s="562"/>
      <c r="F219" s="562"/>
      <c r="G219" s="562"/>
      <c r="H219" s="562"/>
      <c r="I219" s="563"/>
      <c r="J219" s="540" t="s">
        <v>187</v>
      </c>
      <c r="K219" s="540" t="s">
        <v>188</v>
      </c>
      <c r="L219" s="540" t="s">
        <v>189</v>
      </c>
      <c r="M219" s="540" t="s">
        <v>190</v>
      </c>
      <c r="N219" s="540" t="s">
        <v>191</v>
      </c>
      <c r="O219" s="540" t="s">
        <v>192</v>
      </c>
      <c r="P219" s="538" t="s">
        <v>193</v>
      </c>
      <c r="Q219" s="540" t="s">
        <v>0</v>
      </c>
      <c r="R219" s="542" t="s">
        <v>160</v>
      </c>
      <c r="S219" s="540" t="s">
        <v>12</v>
      </c>
      <c r="T219" s="540" t="s">
        <v>194</v>
      </c>
      <c r="U219" s="544" t="s">
        <v>195</v>
      </c>
      <c r="V219" s="275"/>
      <c r="W219" s="276"/>
    </row>
    <row r="220" spans="1:23" s="140" customFormat="1" ht="15.6" customHeight="1" x14ac:dyDescent="0.2">
      <c r="A220" s="184"/>
      <c r="B220" s="558"/>
      <c r="C220" s="560"/>
      <c r="D220" s="564" t="s">
        <v>196</v>
      </c>
      <c r="E220" s="565"/>
      <c r="F220" s="566"/>
      <c r="G220" s="567" t="s">
        <v>197</v>
      </c>
      <c r="H220" s="568"/>
      <c r="I220" s="569"/>
      <c r="J220" s="541"/>
      <c r="K220" s="541"/>
      <c r="L220" s="541"/>
      <c r="M220" s="541"/>
      <c r="N220" s="541"/>
      <c r="O220" s="541"/>
      <c r="P220" s="539"/>
      <c r="Q220" s="541"/>
      <c r="R220" s="543"/>
      <c r="S220" s="541"/>
      <c r="T220" s="541"/>
      <c r="U220" s="545"/>
      <c r="V220" s="275"/>
    </row>
    <row r="221" spans="1:23" s="304" customFormat="1" ht="15" customHeight="1" x14ac:dyDescent="0.2">
      <c r="A221" s="286"/>
      <c r="B221" s="385"/>
      <c r="C221" s="321" t="s">
        <v>244</v>
      </c>
      <c r="D221" s="359"/>
      <c r="E221" s="360"/>
      <c r="F221" s="361"/>
      <c r="G221" s="362"/>
      <c r="H221" s="363"/>
      <c r="I221" s="361"/>
      <c r="J221" s="326"/>
      <c r="K221" s="327">
        <v>4.8</v>
      </c>
      <c r="L221" s="328">
        <v>3</v>
      </c>
      <c r="M221" s="299">
        <v>0.05</v>
      </c>
      <c r="N221" s="329">
        <f t="shared" ref="N221:N224" si="4">K221*L221</f>
        <v>14.399999999999999</v>
      </c>
      <c r="O221" s="327"/>
      <c r="P221" s="330">
        <v>2.2999999999999998</v>
      </c>
      <c r="Q221" s="299"/>
      <c r="R221" s="331">
        <f t="shared" ref="R221:R224" si="5">N221*P221*M221</f>
        <v>1.6559999999999999</v>
      </c>
      <c r="S221" s="328" t="s">
        <v>21</v>
      </c>
      <c r="T221" s="332" t="s">
        <v>242</v>
      </c>
      <c r="U221" s="522" t="s">
        <v>245</v>
      </c>
      <c r="V221" s="303"/>
    </row>
    <row r="222" spans="1:23" s="304" customFormat="1" ht="15" customHeight="1" x14ac:dyDescent="0.2">
      <c r="A222" s="286"/>
      <c r="B222" s="376"/>
      <c r="C222" s="321" t="s">
        <v>244</v>
      </c>
      <c r="D222" s="377"/>
      <c r="E222" s="378"/>
      <c r="F222" s="379"/>
      <c r="G222" s="380"/>
      <c r="H222" s="381"/>
      <c r="I222" s="379"/>
      <c r="J222" s="382"/>
      <c r="K222" s="383">
        <v>1.8</v>
      </c>
      <c r="L222" s="384">
        <v>5.4</v>
      </c>
      <c r="M222" s="299">
        <v>0.05</v>
      </c>
      <c r="N222" s="329">
        <f t="shared" si="4"/>
        <v>9.7200000000000006</v>
      </c>
      <c r="O222" s="327"/>
      <c r="P222" s="330">
        <v>2.2999999999999998</v>
      </c>
      <c r="Q222" s="299"/>
      <c r="R222" s="331">
        <f t="shared" si="5"/>
        <v>1.1177999999999999</v>
      </c>
      <c r="S222" s="328" t="s">
        <v>21</v>
      </c>
      <c r="T222" s="332" t="s">
        <v>242</v>
      </c>
      <c r="U222" s="522" t="s">
        <v>245</v>
      </c>
      <c r="V222" s="303"/>
    </row>
    <row r="223" spans="1:23" s="304" customFormat="1" ht="15" customHeight="1" x14ac:dyDescent="0.2">
      <c r="A223" s="286"/>
      <c r="B223" s="385"/>
      <c r="C223" s="321" t="s">
        <v>244</v>
      </c>
      <c r="D223" s="322"/>
      <c r="E223" s="323"/>
      <c r="F223" s="299"/>
      <c r="G223" s="324"/>
      <c r="H223" s="325"/>
      <c r="I223" s="299"/>
      <c r="J223" s="326"/>
      <c r="K223" s="327">
        <v>1</v>
      </c>
      <c r="L223" s="328">
        <v>0.8</v>
      </c>
      <c r="M223" s="299">
        <v>0.05</v>
      </c>
      <c r="N223" s="329">
        <f t="shared" si="4"/>
        <v>0.8</v>
      </c>
      <c r="O223" s="327"/>
      <c r="P223" s="330">
        <v>2.2999999999999998</v>
      </c>
      <c r="Q223" s="299"/>
      <c r="R223" s="331">
        <f t="shared" si="5"/>
        <v>9.1999999999999998E-2</v>
      </c>
      <c r="S223" s="328" t="s">
        <v>21</v>
      </c>
      <c r="T223" s="332" t="s">
        <v>242</v>
      </c>
      <c r="U223" s="522" t="s">
        <v>245</v>
      </c>
      <c r="V223" s="303"/>
    </row>
    <row r="224" spans="1:23" s="304" customFormat="1" ht="15" customHeight="1" x14ac:dyDescent="0.2">
      <c r="A224" s="286"/>
      <c r="B224" s="376"/>
      <c r="C224" s="321" t="s">
        <v>244</v>
      </c>
      <c r="D224" s="377"/>
      <c r="E224" s="378"/>
      <c r="F224" s="379"/>
      <c r="G224" s="380"/>
      <c r="H224" s="381"/>
      <c r="I224" s="379"/>
      <c r="J224" s="382"/>
      <c r="K224" s="383">
        <v>0.7</v>
      </c>
      <c r="L224" s="384">
        <v>0.7</v>
      </c>
      <c r="M224" s="299">
        <v>0.05</v>
      </c>
      <c r="N224" s="329">
        <f t="shared" si="4"/>
        <v>0.48999999999999994</v>
      </c>
      <c r="O224" s="327"/>
      <c r="P224" s="330">
        <v>2.2999999999999998</v>
      </c>
      <c r="Q224" s="299"/>
      <c r="R224" s="331">
        <f t="shared" si="5"/>
        <v>5.634999999999999E-2</v>
      </c>
      <c r="S224" s="328" t="s">
        <v>21</v>
      </c>
      <c r="T224" s="332" t="s">
        <v>242</v>
      </c>
      <c r="U224" s="522" t="s">
        <v>245</v>
      </c>
      <c r="V224" s="303"/>
    </row>
    <row r="225" spans="1:23" s="334" customFormat="1" ht="15" customHeight="1" x14ac:dyDescent="0.2">
      <c r="A225" s="186"/>
      <c r="B225" s="203"/>
      <c r="C225" s="204"/>
      <c r="D225" s="205"/>
      <c r="E225" s="206"/>
      <c r="F225" s="207"/>
      <c r="G225" s="208"/>
      <c r="H225" s="209"/>
      <c r="I225" s="207"/>
      <c r="J225" s="210"/>
      <c r="K225" s="211"/>
      <c r="L225" s="212"/>
      <c r="M225" s="207"/>
      <c r="N225" s="213"/>
      <c r="O225" s="211"/>
      <c r="P225" s="214"/>
      <c r="Q225" s="207"/>
      <c r="R225" s="215"/>
      <c r="S225" s="212"/>
      <c r="T225" s="216"/>
      <c r="U225" s="217"/>
      <c r="V225" s="275"/>
    </row>
    <row r="226" spans="1:23" s="140" customFormat="1" ht="15.6" customHeight="1" x14ac:dyDescent="0.2">
      <c r="A226" s="184"/>
      <c r="B226" s="335"/>
      <c r="C226" s="336"/>
      <c r="D226" s="552" t="s">
        <v>200</v>
      </c>
      <c r="E226" s="553"/>
      <c r="F226" s="553"/>
      <c r="G226" s="553"/>
      <c r="H226" s="553"/>
      <c r="I226" s="554"/>
      <c r="J226" s="555">
        <f>'11 - FINANCEIRO'!F72</f>
        <v>3.45</v>
      </c>
      <c r="K226" s="556"/>
      <c r="L226" s="221" t="str">
        <f>'[50]11 - FINANCEIRO'!D17</f>
        <v>und</v>
      </c>
      <c r="M226" s="535" t="s">
        <v>201</v>
      </c>
      <c r="N226" s="536"/>
      <c r="O226" s="536"/>
      <c r="P226" s="536"/>
      <c r="Q226" s="537"/>
      <c r="R226" s="222">
        <f>SUBTOTAL(9,R221:R225)</f>
        <v>2.9221499999999998</v>
      </c>
      <c r="S226" s="259" t="str">
        <f>L226</f>
        <v>und</v>
      </c>
      <c r="T226" s="223"/>
      <c r="U226" s="224"/>
      <c r="V226" s="275"/>
    </row>
    <row r="227" spans="1:23" s="140" customFormat="1" ht="15.6" customHeight="1" x14ac:dyDescent="0.2">
      <c r="A227" s="184"/>
      <c r="B227" s="340"/>
      <c r="C227" s="341"/>
      <c r="D227" s="523" t="s">
        <v>202</v>
      </c>
      <c r="E227" s="524"/>
      <c r="F227" s="524"/>
      <c r="G227" s="524"/>
      <c r="H227" s="524"/>
      <c r="I227" s="525"/>
      <c r="J227" s="529">
        <f>R226/J226</f>
        <v>0.84699999999999986</v>
      </c>
      <c r="K227" s="530"/>
      <c r="L227" s="533"/>
      <c r="M227" s="535" t="s">
        <v>203</v>
      </c>
      <c r="N227" s="536"/>
      <c r="O227" s="536"/>
      <c r="P227" s="536"/>
      <c r="Q227" s="537"/>
      <c r="R227" s="222">
        <f>VLOOKUP(A228,'11 - FINANCEIRO'!A:M,8,FALSE)</f>
        <v>0</v>
      </c>
      <c r="S227" s="227" t="str">
        <f>L226</f>
        <v>und</v>
      </c>
      <c r="T227" s="258"/>
      <c r="U227" s="228"/>
      <c r="V227" s="275"/>
    </row>
    <row r="228" spans="1:23" s="140" customFormat="1" ht="15.75" x14ac:dyDescent="0.2">
      <c r="A228" s="184" t="s">
        <v>124</v>
      </c>
      <c r="B228" s="372"/>
      <c r="C228" s="373"/>
      <c r="D228" s="526"/>
      <c r="E228" s="527"/>
      <c r="F228" s="527"/>
      <c r="G228" s="527"/>
      <c r="H228" s="527"/>
      <c r="I228" s="528"/>
      <c r="J228" s="531"/>
      <c r="K228" s="532"/>
      <c r="L228" s="534"/>
      <c r="M228" s="535" t="s">
        <v>204</v>
      </c>
      <c r="N228" s="536"/>
      <c r="O228" s="536"/>
      <c r="P228" s="536"/>
      <c r="Q228" s="537"/>
      <c r="R228" s="222">
        <f>R226-R227</f>
        <v>2.9221499999999998</v>
      </c>
      <c r="S228" s="227" t="str">
        <f>L226</f>
        <v>und</v>
      </c>
      <c r="T228" s="261"/>
      <c r="U228" s="262"/>
      <c r="V228" s="275"/>
    </row>
    <row r="229" spans="1:23" s="140" customFormat="1" ht="18" x14ac:dyDescent="0.2">
      <c r="A229" s="139"/>
      <c r="B229" s="170"/>
      <c r="C229" s="171"/>
      <c r="D229" s="171"/>
      <c r="E229" s="171"/>
      <c r="F229" s="171"/>
      <c r="G229" s="171"/>
      <c r="H229" s="171"/>
      <c r="I229" s="171"/>
      <c r="J229" s="171"/>
      <c r="K229" s="171"/>
      <c r="L229" s="171"/>
      <c r="M229" s="171"/>
      <c r="N229" s="171"/>
      <c r="O229" s="171"/>
      <c r="P229" s="171"/>
      <c r="Q229" s="171"/>
      <c r="R229" s="171"/>
      <c r="S229" s="171"/>
      <c r="T229" s="171"/>
      <c r="U229" s="172"/>
      <c r="W229" s="141"/>
    </row>
    <row r="230" spans="1:23" s="277" customFormat="1" ht="30" customHeight="1" x14ac:dyDescent="0.2">
      <c r="A230" s="173"/>
      <c r="B230" s="659">
        <f>'11 - FINANCEIRO'!B73</f>
        <v>43342</v>
      </c>
      <c r="C230" s="661" t="str">
        <f>'11 - FINANCEIRO'!C73</f>
        <v>CBUQ (camada pronta-faixa "C") , exclusive fornecimento do CAP e transporte de todos os
materiais (traço padrão areia e brita)</v>
      </c>
      <c r="D230" s="561" t="s">
        <v>186</v>
      </c>
      <c r="E230" s="562"/>
      <c r="F230" s="562"/>
      <c r="G230" s="562"/>
      <c r="H230" s="562"/>
      <c r="I230" s="563"/>
      <c r="J230" s="540" t="s">
        <v>187</v>
      </c>
      <c r="K230" s="540" t="s">
        <v>188</v>
      </c>
      <c r="L230" s="540" t="s">
        <v>189</v>
      </c>
      <c r="M230" s="540" t="s">
        <v>190</v>
      </c>
      <c r="N230" s="540" t="s">
        <v>191</v>
      </c>
      <c r="O230" s="540" t="s">
        <v>192</v>
      </c>
      <c r="P230" s="538" t="s">
        <v>193</v>
      </c>
      <c r="Q230" s="540" t="s">
        <v>0</v>
      </c>
      <c r="R230" s="542" t="s">
        <v>160</v>
      </c>
      <c r="S230" s="540" t="s">
        <v>12</v>
      </c>
      <c r="T230" s="540" t="s">
        <v>194</v>
      </c>
      <c r="U230" s="544" t="s">
        <v>195</v>
      </c>
      <c r="V230" s="275"/>
      <c r="W230" s="276"/>
    </row>
    <row r="231" spans="1:23" s="140" customFormat="1" ht="15.6" customHeight="1" x14ac:dyDescent="0.2">
      <c r="A231" s="184"/>
      <c r="B231" s="660"/>
      <c r="C231" s="662"/>
      <c r="D231" s="546" t="s">
        <v>196</v>
      </c>
      <c r="E231" s="547"/>
      <c r="F231" s="548"/>
      <c r="G231" s="549" t="s">
        <v>197</v>
      </c>
      <c r="H231" s="550"/>
      <c r="I231" s="551"/>
      <c r="J231" s="541"/>
      <c r="K231" s="541"/>
      <c r="L231" s="541"/>
      <c r="M231" s="541"/>
      <c r="N231" s="541"/>
      <c r="O231" s="541"/>
      <c r="P231" s="539"/>
      <c r="Q231" s="541"/>
      <c r="R231" s="543"/>
      <c r="S231" s="541"/>
      <c r="T231" s="541"/>
      <c r="U231" s="545"/>
      <c r="V231" s="275"/>
    </row>
    <row r="232" spans="1:23" s="140" customFormat="1" ht="15" customHeight="1" x14ac:dyDescent="0.2">
      <c r="A232" s="186"/>
      <c r="B232" s="432"/>
      <c r="C232" s="402" t="s">
        <v>238</v>
      </c>
      <c r="D232" s="403"/>
      <c r="E232" s="404"/>
      <c r="F232" s="405"/>
      <c r="G232" s="406"/>
      <c r="H232" s="407"/>
      <c r="I232" s="405"/>
      <c r="J232" s="408"/>
      <c r="K232" s="409">
        <v>100</v>
      </c>
      <c r="L232" s="410">
        <v>4.5</v>
      </c>
      <c r="M232" s="405">
        <v>0.05</v>
      </c>
      <c r="N232" s="411">
        <f>K232*L232</f>
        <v>450</v>
      </c>
      <c r="O232" s="409"/>
      <c r="P232" s="412">
        <v>2.2999999999999998</v>
      </c>
      <c r="Q232" s="405"/>
      <c r="R232" s="413">
        <f>N232*P232*M232</f>
        <v>51.75</v>
      </c>
      <c r="S232" s="410" t="s">
        <v>21</v>
      </c>
      <c r="T232" s="414" t="s">
        <v>198</v>
      </c>
      <c r="U232" s="433" t="s">
        <v>224</v>
      </c>
      <c r="V232" s="275"/>
    </row>
    <row r="233" spans="1:23" s="140" customFormat="1" ht="15" customHeight="1" x14ac:dyDescent="0.2">
      <c r="A233" s="186"/>
      <c r="B233" s="434"/>
      <c r="C233" s="402" t="s">
        <v>238</v>
      </c>
      <c r="D233" s="435"/>
      <c r="E233" s="436"/>
      <c r="F233" s="437"/>
      <c r="G233" s="438"/>
      <c r="H233" s="439"/>
      <c r="I233" s="437"/>
      <c r="J233" s="440"/>
      <c r="K233" s="441">
        <v>125</v>
      </c>
      <c r="L233" s="442">
        <v>4.3</v>
      </c>
      <c r="M233" s="405">
        <v>0.05</v>
      </c>
      <c r="N233" s="411">
        <f t="shared" ref="N233:N253" si="6">K233*L233</f>
        <v>537.5</v>
      </c>
      <c r="O233" s="409"/>
      <c r="P233" s="412">
        <v>2.2999999999999998</v>
      </c>
      <c r="Q233" s="405"/>
      <c r="R233" s="413">
        <f>N233*P233*M233</f>
        <v>61.8125</v>
      </c>
      <c r="S233" s="410" t="s">
        <v>21</v>
      </c>
      <c r="T233" s="414" t="s">
        <v>198</v>
      </c>
      <c r="U233" s="433" t="s">
        <v>224</v>
      </c>
      <c r="V233" s="275"/>
    </row>
    <row r="234" spans="1:23" s="140" customFormat="1" ht="15" customHeight="1" x14ac:dyDescent="0.2">
      <c r="A234" s="186"/>
      <c r="B234" s="432"/>
      <c r="C234" s="402" t="s">
        <v>238</v>
      </c>
      <c r="D234" s="403"/>
      <c r="E234" s="404"/>
      <c r="F234" s="405"/>
      <c r="G234" s="406"/>
      <c r="H234" s="407"/>
      <c r="I234" s="405"/>
      <c r="J234" s="408"/>
      <c r="K234" s="409">
        <v>385.1</v>
      </c>
      <c r="L234" s="410">
        <v>4.5</v>
      </c>
      <c r="M234" s="405">
        <v>0.05</v>
      </c>
      <c r="N234" s="411">
        <f t="shared" si="6"/>
        <v>1732.95</v>
      </c>
      <c r="O234" s="409"/>
      <c r="P234" s="412">
        <v>2.2999999999999998</v>
      </c>
      <c r="Q234" s="405"/>
      <c r="R234" s="413">
        <f t="shared" ref="R234:R253" si="7">N234*P234*M234</f>
        <v>199.28925000000001</v>
      </c>
      <c r="S234" s="410" t="s">
        <v>21</v>
      </c>
      <c r="T234" s="414" t="s">
        <v>198</v>
      </c>
      <c r="U234" s="433" t="s">
        <v>224</v>
      </c>
      <c r="V234" s="275"/>
    </row>
    <row r="235" spans="1:23" s="140" customFormat="1" ht="15" customHeight="1" x14ac:dyDescent="0.2">
      <c r="A235" s="186"/>
      <c r="B235" s="434"/>
      <c r="C235" s="402" t="s">
        <v>238</v>
      </c>
      <c r="D235" s="435"/>
      <c r="E235" s="436"/>
      <c r="F235" s="437"/>
      <c r="G235" s="438"/>
      <c r="H235" s="439"/>
      <c r="I235" s="437"/>
      <c r="J235" s="440"/>
      <c r="K235" s="441">
        <v>208.2</v>
      </c>
      <c r="L235" s="442">
        <v>4.46</v>
      </c>
      <c r="M235" s="405">
        <v>0.05</v>
      </c>
      <c r="N235" s="411">
        <f t="shared" si="6"/>
        <v>928.57199999999989</v>
      </c>
      <c r="O235" s="409"/>
      <c r="P235" s="412">
        <v>2.2999999999999998</v>
      </c>
      <c r="Q235" s="405"/>
      <c r="R235" s="413">
        <f t="shared" si="7"/>
        <v>106.78577999999999</v>
      </c>
      <c r="S235" s="410" t="s">
        <v>21</v>
      </c>
      <c r="T235" s="414" t="s">
        <v>198</v>
      </c>
      <c r="U235" s="433" t="s">
        <v>224</v>
      </c>
      <c r="V235" s="275"/>
    </row>
    <row r="236" spans="1:23" s="140" customFormat="1" ht="15" customHeight="1" x14ac:dyDescent="0.2">
      <c r="A236" s="186"/>
      <c r="B236" s="432"/>
      <c r="C236" s="402" t="s">
        <v>238</v>
      </c>
      <c r="D236" s="403"/>
      <c r="E236" s="404"/>
      <c r="F236" s="405"/>
      <c r="G236" s="406"/>
      <c r="H236" s="407"/>
      <c r="I236" s="405"/>
      <c r="J236" s="408"/>
      <c r="K236" s="409">
        <v>76.8</v>
      </c>
      <c r="L236" s="410">
        <v>4.75</v>
      </c>
      <c r="M236" s="405">
        <v>0.05</v>
      </c>
      <c r="N236" s="411">
        <f t="shared" si="6"/>
        <v>364.8</v>
      </c>
      <c r="O236" s="409"/>
      <c r="P236" s="412">
        <v>2.2999999999999998</v>
      </c>
      <c r="Q236" s="405"/>
      <c r="R236" s="413">
        <f t="shared" si="7"/>
        <v>41.951999999999998</v>
      </c>
      <c r="S236" s="410" t="s">
        <v>21</v>
      </c>
      <c r="T236" s="414" t="s">
        <v>198</v>
      </c>
      <c r="U236" s="433" t="s">
        <v>224</v>
      </c>
      <c r="V236" s="275"/>
    </row>
    <row r="237" spans="1:23" s="140" customFormat="1" ht="15" customHeight="1" x14ac:dyDescent="0.2">
      <c r="A237" s="186"/>
      <c r="B237" s="432"/>
      <c r="C237" s="402" t="s">
        <v>238</v>
      </c>
      <c r="D237" s="403"/>
      <c r="E237" s="404"/>
      <c r="F237" s="405"/>
      <c r="G237" s="406"/>
      <c r="H237" s="407"/>
      <c r="I237" s="405"/>
      <c r="J237" s="408"/>
      <c r="K237" s="409">
        <v>50.6</v>
      </c>
      <c r="L237" s="410">
        <v>4.8</v>
      </c>
      <c r="M237" s="405">
        <v>0.05</v>
      </c>
      <c r="N237" s="411">
        <f t="shared" si="6"/>
        <v>242.88</v>
      </c>
      <c r="O237" s="409"/>
      <c r="P237" s="412">
        <v>2.2999999999999998</v>
      </c>
      <c r="Q237" s="405"/>
      <c r="R237" s="413">
        <f t="shared" si="7"/>
        <v>27.931199999999997</v>
      </c>
      <c r="S237" s="410" t="s">
        <v>21</v>
      </c>
      <c r="T237" s="414" t="s">
        <v>198</v>
      </c>
      <c r="U237" s="433" t="s">
        <v>224</v>
      </c>
      <c r="V237" s="275"/>
    </row>
    <row r="238" spans="1:23" s="140" customFormat="1" ht="15" customHeight="1" x14ac:dyDescent="0.2">
      <c r="A238" s="186"/>
      <c r="B238" s="434"/>
      <c r="C238" s="402" t="s">
        <v>238</v>
      </c>
      <c r="D238" s="435"/>
      <c r="E238" s="436"/>
      <c r="F238" s="437"/>
      <c r="G238" s="438"/>
      <c r="H238" s="439"/>
      <c r="I238" s="437"/>
      <c r="J238" s="440"/>
      <c r="K238" s="441">
        <v>167.6</v>
      </c>
      <c r="L238" s="442">
        <v>5.09</v>
      </c>
      <c r="M238" s="405">
        <v>0.05</v>
      </c>
      <c r="N238" s="411">
        <f t="shared" si="6"/>
        <v>853.08399999999995</v>
      </c>
      <c r="O238" s="409"/>
      <c r="P238" s="412">
        <v>2.2999999999999998</v>
      </c>
      <c r="Q238" s="405"/>
      <c r="R238" s="413">
        <f t="shared" si="7"/>
        <v>98.104659999999996</v>
      </c>
      <c r="S238" s="410" t="s">
        <v>21</v>
      </c>
      <c r="T238" s="414" t="s">
        <v>198</v>
      </c>
      <c r="U238" s="433" t="s">
        <v>224</v>
      </c>
      <c r="V238" s="275"/>
    </row>
    <row r="239" spans="1:23" s="140" customFormat="1" ht="15" customHeight="1" x14ac:dyDescent="0.2">
      <c r="A239" s="186"/>
      <c r="B239" s="432"/>
      <c r="C239" s="402" t="s">
        <v>238</v>
      </c>
      <c r="D239" s="403"/>
      <c r="E239" s="404"/>
      <c r="F239" s="405"/>
      <c r="G239" s="406"/>
      <c r="H239" s="407"/>
      <c r="I239" s="405"/>
      <c r="J239" s="408"/>
      <c r="K239" s="409">
        <v>20</v>
      </c>
      <c r="L239" s="410">
        <v>5.6</v>
      </c>
      <c r="M239" s="405">
        <v>0.05</v>
      </c>
      <c r="N239" s="411">
        <f t="shared" si="6"/>
        <v>112</v>
      </c>
      <c r="O239" s="409"/>
      <c r="P239" s="412">
        <v>2.2999999999999998</v>
      </c>
      <c r="Q239" s="405"/>
      <c r="R239" s="413">
        <f t="shared" si="7"/>
        <v>12.879999999999999</v>
      </c>
      <c r="S239" s="410" t="s">
        <v>21</v>
      </c>
      <c r="T239" s="414" t="s">
        <v>198</v>
      </c>
      <c r="U239" s="433" t="s">
        <v>224</v>
      </c>
      <c r="V239" s="275"/>
    </row>
    <row r="240" spans="1:23" s="140" customFormat="1" ht="15" customHeight="1" x14ac:dyDescent="0.2">
      <c r="A240" s="186"/>
      <c r="B240" s="434"/>
      <c r="C240" s="402" t="s">
        <v>238</v>
      </c>
      <c r="D240" s="435"/>
      <c r="E240" s="436"/>
      <c r="F240" s="437"/>
      <c r="G240" s="438"/>
      <c r="H240" s="439"/>
      <c r="I240" s="437"/>
      <c r="J240" s="440"/>
      <c r="K240" s="441">
        <v>117.5</v>
      </c>
      <c r="L240" s="442">
        <v>4.8499999999999996</v>
      </c>
      <c r="M240" s="405">
        <v>0.05</v>
      </c>
      <c r="N240" s="411">
        <f t="shared" si="6"/>
        <v>569.875</v>
      </c>
      <c r="O240" s="409"/>
      <c r="P240" s="412">
        <v>2.2999999999999998</v>
      </c>
      <c r="Q240" s="405"/>
      <c r="R240" s="413">
        <f t="shared" si="7"/>
        <v>65.535624999999996</v>
      </c>
      <c r="S240" s="410" t="s">
        <v>21</v>
      </c>
      <c r="T240" s="414" t="s">
        <v>198</v>
      </c>
      <c r="U240" s="433" t="s">
        <v>224</v>
      </c>
      <c r="V240" s="275"/>
    </row>
    <row r="241" spans="1:22" s="140" customFormat="1" ht="15" customHeight="1" x14ac:dyDescent="0.2">
      <c r="A241" s="186"/>
      <c r="B241" s="432"/>
      <c r="C241" s="402" t="s">
        <v>238</v>
      </c>
      <c r="D241" s="403"/>
      <c r="E241" s="404"/>
      <c r="F241" s="405"/>
      <c r="G241" s="406"/>
      <c r="H241" s="407"/>
      <c r="I241" s="405"/>
      <c r="J241" s="408"/>
      <c r="K241" s="409">
        <v>57.5</v>
      </c>
      <c r="L241" s="410">
        <v>4.92</v>
      </c>
      <c r="M241" s="405">
        <v>0.05</v>
      </c>
      <c r="N241" s="411">
        <f t="shared" si="6"/>
        <v>282.89999999999998</v>
      </c>
      <c r="O241" s="409"/>
      <c r="P241" s="412">
        <v>2.2999999999999998</v>
      </c>
      <c r="Q241" s="405"/>
      <c r="R241" s="413">
        <f t="shared" si="7"/>
        <v>32.533499999999997</v>
      </c>
      <c r="S241" s="410" t="s">
        <v>21</v>
      </c>
      <c r="T241" s="414" t="s">
        <v>198</v>
      </c>
      <c r="U241" s="433" t="s">
        <v>224</v>
      </c>
      <c r="V241" s="275"/>
    </row>
    <row r="242" spans="1:22" s="140" customFormat="1" ht="15" customHeight="1" x14ac:dyDescent="0.2">
      <c r="A242" s="186"/>
      <c r="B242" s="434"/>
      <c r="C242" s="402" t="s">
        <v>238</v>
      </c>
      <c r="D242" s="435"/>
      <c r="E242" s="436"/>
      <c r="F242" s="437"/>
      <c r="G242" s="438"/>
      <c r="H242" s="439"/>
      <c r="I242" s="437"/>
      <c r="J242" s="440"/>
      <c r="K242" s="441">
        <v>104.8</v>
      </c>
      <c r="L242" s="442">
        <v>4.96</v>
      </c>
      <c r="M242" s="405">
        <v>0.05</v>
      </c>
      <c r="N242" s="411">
        <f t="shared" si="6"/>
        <v>519.80799999999999</v>
      </c>
      <c r="O242" s="409"/>
      <c r="P242" s="412">
        <v>2.2999999999999998</v>
      </c>
      <c r="Q242" s="405"/>
      <c r="R242" s="413">
        <f t="shared" si="7"/>
        <v>59.777919999999995</v>
      </c>
      <c r="S242" s="410" t="s">
        <v>21</v>
      </c>
      <c r="T242" s="414" t="s">
        <v>198</v>
      </c>
      <c r="U242" s="433" t="s">
        <v>224</v>
      </c>
      <c r="V242" s="275"/>
    </row>
    <row r="243" spans="1:22" s="140" customFormat="1" ht="15" customHeight="1" x14ac:dyDescent="0.2">
      <c r="A243" s="186"/>
      <c r="B243" s="432"/>
      <c r="C243" s="402" t="s">
        <v>238</v>
      </c>
      <c r="D243" s="403"/>
      <c r="E243" s="404"/>
      <c r="F243" s="405"/>
      <c r="G243" s="406"/>
      <c r="H243" s="407"/>
      <c r="I243" s="405"/>
      <c r="J243" s="408"/>
      <c r="K243" s="409">
        <v>93.2</v>
      </c>
      <c r="L243" s="410">
        <v>4.2</v>
      </c>
      <c r="M243" s="405">
        <v>0.05</v>
      </c>
      <c r="N243" s="411">
        <f t="shared" si="6"/>
        <v>391.44000000000005</v>
      </c>
      <c r="O243" s="409"/>
      <c r="P243" s="412">
        <v>2.2999999999999998</v>
      </c>
      <c r="Q243" s="405"/>
      <c r="R243" s="413">
        <f t="shared" si="7"/>
        <v>45.015600000000006</v>
      </c>
      <c r="S243" s="410" t="s">
        <v>21</v>
      </c>
      <c r="T243" s="414" t="s">
        <v>198</v>
      </c>
      <c r="U243" s="433" t="s">
        <v>224</v>
      </c>
      <c r="V243" s="275"/>
    </row>
    <row r="244" spans="1:22" s="140" customFormat="1" ht="15" customHeight="1" x14ac:dyDescent="0.2">
      <c r="A244" s="186"/>
      <c r="B244" s="432"/>
      <c r="C244" s="402" t="s">
        <v>238</v>
      </c>
      <c r="D244" s="403"/>
      <c r="E244" s="404"/>
      <c r="F244" s="405"/>
      <c r="G244" s="406"/>
      <c r="H244" s="407"/>
      <c r="I244" s="405"/>
      <c r="J244" s="408"/>
      <c r="K244" s="409">
        <v>61.2</v>
      </c>
      <c r="L244" s="410">
        <v>4.2</v>
      </c>
      <c r="M244" s="405">
        <v>0.05</v>
      </c>
      <c r="N244" s="411">
        <f t="shared" si="6"/>
        <v>257.04000000000002</v>
      </c>
      <c r="O244" s="409"/>
      <c r="P244" s="412">
        <v>2.2999999999999998</v>
      </c>
      <c r="Q244" s="405"/>
      <c r="R244" s="413">
        <f t="shared" si="7"/>
        <v>29.559600000000003</v>
      </c>
      <c r="S244" s="410" t="s">
        <v>21</v>
      </c>
      <c r="T244" s="414" t="s">
        <v>198</v>
      </c>
      <c r="U244" s="433" t="s">
        <v>224</v>
      </c>
      <c r="V244" s="275"/>
    </row>
    <row r="245" spans="1:22" s="140" customFormat="1" ht="15" customHeight="1" x14ac:dyDescent="0.2">
      <c r="A245" s="186"/>
      <c r="B245" s="434"/>
      <c r="C245" s="402" t="s">
        <v>238</v>
      </c>
      <c r="D245" s="435"/>
      <c r="E245" s="436"/>
      <c r="F245" s="437"/>
      <c r="G245" s="438"/>
      <c r="H245" s="439"/>
      <c r="I245" s="437"/>
      <c r="J245" s="440"/>
      <c r="K245" s="441">
        <v>124.5</v>
      </c>
      <c r="L245" s="442">
        <v>4.2</v>
      </c>
      <c r="M245" s="405">
        <v>0.05</v>
      </c>
      <c r="N245" s="411">
        <f t="shared" si="6"/>
        <v>522.9</v>
      </c>
      <c r="O245" s="409"/>
      <c r="P245" s="412">
        <v>2.2999999999999998</v>
      </c>
      <c r="Q245" s="405"/>
      <c r="R245" s="413">
        <f t="shared" si="7"/>
        <v>60.133499999999998</v>
      </c>
      <c r="S245" s="410" t="s">
        <v>21</v>
      </c>
      <c r="T245" s="414" t="s">
        <v>198</v>
      </c>
      <c r="U245" s="433" t="s">
        <v>224</v>
      </c>
      <c r="V245" s="275"/>
    </row>
    <row r="246" spans="1:22" s="140" customFormat="1" ht="15" customHeight="1" x14ac:dyDescent="0.2">
      <c r="A246" s="186"/>
      <c r="B246" s="432"/>
      <c r="C246" s="402" t="s">
        <v>238</v>
      </c>
      <c r="D246" s="403"/>
      <c r="E246" s="404"/>
      <c r="F246" s="405"/>
      <c r="G246" s="406"/>
      <c r="H246" s="407"/>
      <c r="I246" s="405"/>
      <c r="J246" s="408"/>
      <c r="K246" s="409">
        <v>63.4</v>
      </c>
      <c r="L246" s="410">
        <v>4.2</v>
      </c>
      <c r="M246" s="405">
        <v>0.05</v>
      </c>
      <c r="N246" s="411">
        <f t="shared" si="6"/>
        <v>266.28000000000003</v>
      </c>
      <c r="O246" s="409"/>
      <c r="P246" s="412">
        <v>2.2999999999999998</v>
      </c>
      <c r="Q246" s="405"/>
      <c r="R246" s="413">
        <f t="shared" si="7"/>
        <v>30.622200000000007</v>
      </c>
      <c r="S246" s="410" t="s">
        <v>21</v>
      </c>
      <c r="T246" s="414" t="s">
        <v>198</v>
      </c>
      <c r="U246" s="433" t="s">
        <v>224</v>
      </c>
      <c r="V246" s="275"/>
    </row>
    <row r="247" spans="1:22" s="140" customFormat="1" ht="15" customHeight="1" x14ac:dyDescent="0.2">
      <c r="A247" s="186"/>
      <c r="B247" s="434"/>
      <c r="C247" s="402" t="s">
        <v>238</v>
      </c>
      <c r="D247" s="435"/>
      <c r="E247" s="436"/>
      <c r="F247" s="437"/>
      <c r="G247" s="438"/>
      <c r="H247" s="439"/>
      <c r="I247" s="437"/>
      <c r="J247" s="440"/>
      <c r="K247" s="441">
        <v>72.599999999999994</v>
      </c>
      <c r="L247" s="442">
        <v>4.2</v>
      </c>
      <c r="M247" s="405">
        <v>0.05</v>
      </c>
      <c r="N247" s="411">
        <f t="shared" si="6"/>
        <v>304.92</v>
      </c>
      <c r="O247" s="409"/>
      <c r="P247" s="412">
        <v>2.2999999999999998</v>
      </c>
      <c r="Q247" s="405"/>
      <c r="R247" s="413">
        <f t="shared" si="7"/>
        <v>35.065800000000003</v>
      </c>
      <c r="S247" s="410" t="s">
        <v>21</v>
      </c>
      <c r="T247" s="414" t="s">
        <v>198</v>
      </c>
      <c r="U247" s="433" t="s">
        <v>224</v>
      </c>
      <c r="V247" s="275"/>
    </row>
    <row r="248" spans="1:22" s="140" customFormat="1" ht="15" customHeight="1" x14ac:dyDescent="0.2">
      <c r="A248" s="186"/>
      <c r="B248" s="432"/>
      <c r="C248" s="402" t="s">
        <v>238</v>
      </c>
      <c r="D248" s="403"/>
      <c r="E248" s="404"/>
      <c r="F248" s="405"/>
      <c r="G248" s="406"/>
      <c r="H248" s="407"/>
      <c r="I248" s="405"/>
      <c r="J248" s="408"/>
      <c r="K248" s="409">
        <v>70.2</v>
      </c>
      <c r="L248" s="410">
        <v>4.2</v>
      </c>
      <c r="M248" s="405">
        <v>0.05</v>
      </c>
      <c r="N248" s="411">
        <f t="shared" si="6"/>
        <v>294.84000000000003</v>
      </c>
      <c r="O248" s="409"/>
      <c r="P248" s="412">
        <v>2.2999999999999998</v>
      </c>
      <c r="Q248" s="405"/>
      <c r="R248" s="413">
        <f t="shared" si="7"/>
        <v>33.906600000000005</v>
      </c>
      <c r="S248" s="410" t="s">
        <v>21</v>
      </c>
      <c r="T248" s="414" t="s">
        <v>198</v>
      </c>
      <c r="U248" s="433" t="s">
        <v>224</v>
      </c>
      <c r="V248" s="275"/>
    </row>
    <row r="249" spans="1:22" s="140" customFormat="1" ht="15" customHeight="1" x14ac:dyDescent="0.2">
      <c r="A249" s="186"/>
      <c r="B249" s="434"/>
      <c r="C249" s="402" t="s">
        <v>238</v>
      </c>
      <c r="D249" s="435"/>
      <c r="E249" s="436"/>
      <c r="F249" s="437"/>
      <c r="G249" s="438"/>
      <c r="H249" s="439"/>
      <c r="I249" s="437"/>
      <c r="J249" s="440"/>
      <c r="K249" s="441">
        <v>52.1</v>
      </c>
      <c r="L249" s="442">
        <v>4.2</v>
      </c>
      <c r="M249" s="405">
        <v>0.05</v>
      </c>
      <c r="N249" s="411">
        <f t="shared" si="6"/>
        <v>218.82000000000002</v>
      </c>
      <c r="O249" s="409"/>
      <c r="P249" s="412">
        <v>2.2999999999999998</v>
      </c>
      <c r="Q249" s="405"/>
      <c r="R249" s="413">
        <f t="shared" si="7"/>
        <v>25.164300000000001</v>
      </c>
      <c r="S249" s="410" t="s">
        <v>21</v>
      </c>
      <c r="T249" s="414" t="s">
        <v>198</v>
      </c>
      <c r="U249" s="433" t="s">
        <v>224</v>
      </c>
      <c r="V249" s="275"/>
    </row>
    <row r="250" spans="1:22" s="140" customFormat="1" ht="15" customHeight="1" x14ac:dyDescent="0.2">
      <c r="A250" s="186"/>
      <c r="B250" s="432"/>
      <c r="C250" s="402" t="s">
        <v>238</v>
      </c>
      <c r="D250" s="403"/>
      <c r="E250" s="404"/>
      <c r="F250" s="405"/>
      <c r="G250" s="406"/>
      <c r="H250" s="407"/>
      <c r="I250" s="405"/>
      <c r="J250" s="408"/>
      <c r="K250" s="409">
        <v>65.5</v>
      </c>
      <c r="L250" s="410">
        <v>4.2</v>
      </c>
      <c r="M250" s="405">
        <v>0.05</v>
      </c>
      <c r="N250" s="411">
        <f t="shared" si="6"/>
        <v>275.10000000000002</v>
      </c>
      <c r="O250" s="409"/>
      <c r="P250" s="412">
        <v>2.2999999999999998</v>
      </c>
      <c r="Q250" s="405"/>
      <c r="R250" s="413">
        <f t="shared" si="7"/>
        <v>31.636500000000002</v>
      </c>
      <c r="S250" s="410" t="s">
        <v>21</v>
      </c>
      <c r="T250" s="414" t="s">
        <v>198</v>
      </c>
      <c r="U250" s="433" t="s">
        <v>224</v>
      </c>
      <c r="V250" s="275"/>
    </row>
    <row r="251" spans="1:22" s="140" customFormat="1" ht="15" customHeight="1" x14ac:dyDescent="0.2">
      <c r="A251" s="186"/>
      <c r="B251" s="432"/>
      <c r="C251" s="402" t="s">
        <v>238</v>
      </c>
      <c r="D251" s="403"/>
      <c r="E251" s="404"/>
      <c r="F251" s="405"/>
      <c r="G251" s="406"/>
      <c r="H251" s="407"/>
      <c r="I251" s="405"/>
      <c r="J251" s="408"/>
      <c r="K251" s="409">
        <v>254</v>
      </c>
      <c r="L251" s="410">
        <v>4.5</v>
      </c>
      <c r="M251" s="405">
        <v>0.05</v>
      </c>
      <c r="N251" s="411">
        <f t="shared" si="6"/>
        <v>1143</v>
      </c>
      <c r="O251" s="409"/>
      <c r="P251" s="412">
        <v>2.2999999999999998</v>
      </c>
      <c r="Q251" s="405"/>
      <c r="R251" s="413">
        <f t="shared" si="7"/>
        <v>131.44499999999999</v>
      </c>
      <c r="S251" s="410" t="s">
        <v>21</v>
      </c>
      <c r="T251" s="414" t="s">
        <v>198</v>
      </c>
      <c r="U251" s="433" t="s">
        <v>224</v>
      </c>
      <c r="V251" s="275"/>
    </row>
    <row r="252" spans="1:22" s="140" customFormat="1" ht="15" customHeight="1" x14ac:dyDescent="0.2">
      <c r="A252" s="186"/>
      <c r="B252" s="443"/>
      <c r="C252" s="402" t="s">
        <v>238</v>
      </c>
      <c r="D252" s="403"/>
      <c r="E252" s="404"/>
      <c r="F252" s="405"/>
      <c r="G252" s="406"/>
      <c r="H252" s="407"/>
      <c r="I252" s="405"/>
      <c r="J252" s="408"/>
      <c r="K252" s="409">
        <v>142.19999999999999</v>
      </c>
      <c r="L252" s="410">
        <v>4.5</v>
      </c>
      <c r="M252" s="405">
        <v>0.05</v>
      </c>
      <c r="N252" s="411">
        <f t="shared" si="6"/>
        <v>639.9</v>
      </c>
      <c r="O252" s="409"/>
      <c r="P252" s="412">
        <v>2.2999999999999998</v>
      </c>
      <c r="Q252" s="405"/>
      <c r="R252" s="413">
        <f t="shared" si="7"/>
        <v>73.588499999999996</v>
      </c>
      <c r="S252" s="410" t="s">
        <v>21</v>
      </c>
      <c r="T252" s="414" t="s">
        <v>198</v>
      </c>
      <c r="U252" s="433" t="s">
        <v>224</v>
      </c>
      <c r="V252" s="275"/>
    </row>
    <row r="253" spans="1:22" s="140" customFormat="1" ht="15" customHeight="1" x14ac:dyDescent="0.2">
      <c r="A253" s="186"/>
      <c r="B253" s="434"/>
      <c r="C253" s="402" t="s">
        <v>238</v>
      </c>
      <c r="D253" s="435"/>
      <c r="E253" s="436"/>
      <c r="F253" s="437"/>
      <c r="G253" s="438"/>
      <c r="H253" s="439"/>
      <c r="I253" s="437"/>
      <c r="J253" s="440"/>
      <c r="K253" s="441">
        <v>131.19999999999999</v>
      </c>
      <c r="L253" s="442">
        <v>4.5</v>
      </c>
      <c r="M253" s="405">
        <v>0.05</v>
      </c>
      <c r="N253" s="411">
        <f t="shared" si="6"/>
        <v>590.4</v>
      </c>
      <c r="O253" s="409"/>
      <c r="P253" s="412">
        <v>2.2999999999999998</v>
      </c>
      <c r="Q253" s="405"/>
      <c r="R253" s="413">
        <f t="shared" si="7"/>
        <v>67.896000000000001</v>
      </c>
      <c r="S253" s="410" t="s">
        <v>21</v>
      </c>
      <c r="T253" s="414" t="s">
        <v>198</v>
      </c>
      <c r="U253" s="433" t="s">
        <v>224</v>
      </c>
      <c r="V253" s="275"/>
    </row>
    <row r="254" spans="1:22" s="304" customFormat="1" ht="15" customHeight="1" x14ac:dyDescent="0.2">
      <c r="A254" s="286"/>
      <c r="B254" s="374"/>
      <c r="C254" s="321" t="s">
        <v>244</v>
      </c>
      <c r="D254" s="322"/>
      <c r="E254" s="323"/>
      <c r="F254" s="299"/>
      <c r="G254" s="324"/>
      <c r="H254" s="325"/>
      <c r="I254" s="299"/>
      <c r="J254" s="326"/>
      <c r="K254" s="327">
        <v>119.69</v>
      </c>
      <c r="L254" s="328">
        <v>4.2</v>
      </c>
      <c r="M254" s="299">
        <v>0.05</v>
      </c>
      <c r="N254" s="329">
        <f>K254*L254</f>
        <v>502.69800000000004</v>
      </c>
      <c r="O254" s="327"/>
      <c r="P254" s="330">
        <v>2.2999999999999998</v>
      </c>
      <c r="Q254" s="299"/>
      <c r="R254" s="331">
        <f>N254*P254*M254</f>
        <v>57.810270000000003</v>
      </c>
      <c r="S254" s="328" t="s">
        <v>21</v>
      </c>
      <c r="T254" s="332" t="s">
        <v>242</v>
      </c>
      <c r="U254" s="375" t="s">
        <v>224</v>
      </c>
      <c r="V254" s="303"/>
    </row>
    <row r="255" spans="1:22" s="304" customFormat="1" ht="15" customHeight="1" x14ac:dyDescent="0.2">
      <c r="A255" s="286"/>
      <c r="B255" s="376"/>
      <c r="C255" s="321" t="s">
        <v>244</v>
      </c>
      <c r="D255" s="377"/>
      <c r="E255" s="378"/>
      <c r="F255" s="379"/>
      <c r="G255" s="380"/>
      <c r="H255" s="381"/>
      <c r="I255" s="379"/>
      <c r="J255" s="382"/>
      <c r="K255" s="383">
        <v>101.7</v>
      </c>
      <c r="L255" s="384">
        <v>4.4000000000000004</v>
      </c>
      <c r="M255" s="299">
        <v>0.05</v>
      </c>
      <c r="N255" s="329">
        <f t="shared" ref="N255:N275" si="8">K255*L255</f>
        <v>447.48000000000008</v>
      </c>
      <c r="O255" s="327"/>
      <c r="P255" s="330">
        <v>2.2999999999999998</v>
      </c>
      <c r="Q255" s="299"/>
      <c r="R255" s="331">
        <f>N255*P255*M255</f>
        <v>51.460200000000015</v>
      </c>
      <c r="S255" s="328" t="s">
        <v>21</v>
      </c>
      <c r="T255" s="332" t="s">
        <v>242</v>
      </c>
      <c r="U255" s="375" t="s">
        <v>224</v>
      </c>
      <c r="V255" s="303"/>
    </row>
    <row r="256" spans="1:22" s="304" customFormat="1" ht="15" customHeight="1" x14ac:dyDescent="0.2">
      <c r="A256" s="286"/>
      <c r="B256" s="374"/>
      <c r="C256" s="321" t="s">
        <v>244</v>
      </c>
      <c r="D256" s="322"/>
      <c r="E256" s="323"/>
      <c r="F256" s="299"/>
      <c r="G256" s="324"/>
      <c r="H256" s="325"/>
      <c r="I256" s="299"/>
      <c r="J256" s="326"/>
      <c r="K256" s="327">
        <v>385.15</v>
      </c>
      <c r="L256" s="328">
        <v>4.5</v>
      </c>
      <c r="M256" s="299">
        <v>0.05</v>
      </c>
      <c r="N256" s="329">
        <f t="shared" si="8"/>
        <v>1733.175</v>
      </c>
      <c r="O256" s="327"/>
      <c r="P256" s="330">
        <v>2.2999999999999998</v>
      </c>
      <c r="Q256" s="299"/>
      <c r="R256" s="331">
        <f t="shared" ref="R256:R275" si="9">N256*P256*M256</f>
        <v>199.31512499999999</v>
      </c>
      <c r="S256" s="328" t="s">
        <v>21</v>
      </c>
      <c r="T256" s="332" t="s">
        <v>242</v>
      </c>
      <c r="U256" s="375" t="s">
        <v>224</v>
      </c>
      <c r="V256" s="303"/>
    </row>
    <row r="257" spans="1:22" s="304" customFormat="1" ht="15" customHeight="1" x14ac:dyDescent="0.2">
      <c r="A257" s="286"/>
      <c r="B257" s="376"/>
      <c r="C257" s="321" t="s">
        <v>244</v>
      </c>
      <c r="D257" s="377"/>
      <c r="E257" s="378"/>
      <c r="F257" s="379"/>
      <c r="G257" s="380"/>
      <c r="H257" s="381"/>
      <c r="I257" s="379"/>
      <c r="J257" s="382"/>
      <c r="K257" s="383">
        <v>207.23</v>
      </c>
      <c r="L257" s="384">
        <v>4.5999999999999996</v>
      </c>
      <c r="M257" s="299">
        <v>0.05</v>
      </c>
      <c r="N257" s="329">
        <f t="shared" si="8"/>
        <v>953.25799999999992</v>
      </c>
      <c r="O257" s="327"/>
      <c r="P257" s="330">
        <v>2.2999999999999998</v>
      </c>
      <c r="Q257" s="299"/>
      <c r="R257" s="331">
        <f t="shared" si="9"/>
        <v>109.62466999999999</v>
      </c>
      <c r="S257" s="328" t="s">
        <v>21</v>
      </c>
      <c r="T257" s="332" t="s">
        <v>242</v>
      </c>
      <c r="U257" s="375" t="s">
        <v>224</v>
      </c>
      <c r="V257" s="303"/>
    </row>
    <row r="258" spans="1:22" s="304" customFormat="1" ht="15" customHeight="1" x14ac:dyDescent="0.2">
      <c r="A258" s="286"/>
      <c r="B258" s="374"/>
      <c r="C258" s="321" t="s">
        <v>244</v>
      </c>
      <c r="D258" s="322"/>
      <c r="E258" s="323"/>
      <c r="F258" s="299"/>
      <c r="G258" s="324"/>
      <c r="H258" s="325"/>
      <c r="I258" s="299"/>
      <c r="J258" s="326"/>
      <c r="K258" s="327">
        <v>76.8</v>
      </c>
      <c r="L258" s="328">
        <v>4.8499999999999996</v>
      </c>
      <c r="M258" s="299">
        <v>0.05</v>
      </c>
      <c r="N258" s="329">
        <f t="shared" si="8"/>
        <v>372.47999999999996</v>
      </c>
      <c r="O258" s="327"/>
      <c r="P258" s="330">
        <v>2.2999999999999998</v>
      </c>
      <c r="Q258" s="299"/>
      <c r="R258" s="331">
        <f t="shared" si="9"/>
        <v>42.835199999999993</v>
      </c>
      <c r="S258" s="328" t="s">
        <v>21</v>
      </c>
      <c r="T258" s="332" t="s">
        <v>242</v>
      </c>
      <c r="U258" s="375" t="s">
        <v>224</v>
      </c>
      <c r="V258" s="303"/>
    </row>
    <row r="259" spans="1:22" s="304" customFormat="1" ht="15" customHeight="1" x14ac:dyDescent="0.2">
      <c r="A259" s="286"/>
      <c r="B259" s="374"/>
      <c r="C259" s="321" t="s">
        <v>244</v>
      </c>
      <c r="D259" s="322"/>
      <c r="E259" s="323"/>
      <c r="F259" s="299"/>
      <c r="G259" s="324"/>
      <c r="H259" s="325"/>
      <c r="I259" s="299"/>
      <c r="J259" s="326"/>
      <c r="K259" s="327">
        <v>50.6</v>
      </c>
      <c r="L259" s="328">
        <v>4.82</v>
      </c>
      <c r="M259" s="299">
        <v>0.05</v>
      </c>
      <c r="N259" s="329">
        <f t="shared" si="8"/>
        <v>243.89200000000002</v>
      </c>
      <c r="O259" s="327"/>
      <c r="P259" s="330">
        <v>2.2999999999999998</v>
      </c>
      <c r="Q259" s="299"/>
      <c r="R259" s="331">
        <f t="shared" si="9"/>
        <v>28.04758</v>
      </c>
      <c r="S259" s="328" t="s">
        <v>21</v>
      </c>
      <c r="T259" s="332" t="s">
        <v>242</v>
      </c>
      <c r="U259" s="375" t="s">
        <v>224</v>
      </c>
      <c r="V259" s="303"/>
    </row>
    <row r="260" spans="1:22" s="304" customFormat="1" ht="15" customHeight="1" x14ac:dyDescent="0.2">
      <c r="A260" s="286"/>
      <c r="B260" s="376"/>
      <c r="C260" s="321" t="s">
        <v>244</v>
      </c>
      <c r="D260" s="377"/>
      <c r="E260" s="378"/>
      <c r="F260" s="379"/>
      <c r="G260" s="380"/>
      <c r="H260" s="381"/>
      <c r="I260" s="379"/>
      <c r="J260" s="382"/>
      <c r="K260" s="383">
        <v>167.6</v>
      </c>
      <c r="L260" s="384">
        <v>4.9800000000000004</v>
      </c>
      <c r="M260" s="299">
        <v>0.05</v>
      </c>
      <c r="N260" s="329">
        <f t="shared" si="8"/>
        <v>834.64800000000002</v>
      </c>
      <c r="O260" s="327"/>
      <c r="P260" s="330">
        <v>2.2999999999999998</v>
      </c>
      <c r="Q260" s="299"/>
      <c r="R260" s="331">
        <f t="shared" si="9"/>
        <v>95.984520000000003</v>
      </c>
      <c r="S260" s="328" t="s">
        <v>21</v>
      </c>
      <c r="T260" s="332" t="s">
        <v>242</v>
      </c>
      <c r="U260" s="375" t="s">
        <v>224</v>
      </c>
      <c r="V260" s="303"/>
    </row>
    <row r="261" spans="1:22" s="304" customFormat="1" ht="15" customHeight="1" x14ac:dyDescent="0.2">
      <c r="A261" s="286"/>
      <c r="B261" s="374"/>
      <c r="C261" s="321" t="s">
        <v>244</v>
      </c>
      <c r="D261" s="322"/>
      <c r="E261" s="323"/>
      <c r="F261" s="299"/>
      <c r="G261" s="324"/>
      <c r="H261" s="325"/>
      <c r="I261" s="299"/>
      <c r="J261" s="326"/>
      <c r="K261" s="327">
        <v>20</v>
      </c>
      <c r="L261" s="328">
        <v>5.7</v>
      </c>
      <c r="M261" s="299">
        <v>0.05</v>
      </c>
      <c r="N261" s="329">
        <f t="shared" si="8"/>
        <v>114</v>
      </c>
      <c r="O261" s="327"/>
      <c r="P261" s="330">
        <v>2.2999999999999998</v>
      </c>
      <c r="Q261" s="299"/>
      <c r="R261" s="331">
        <f t="shared" si="9"/>
        <v>13.11</v>
      </c>
      <c r="S261" s="328" t="s">
        <v>21</v>
      </c>
      <c r="T261" s="332" t="s">
        <v>242</v>
      </c>
      <c r="U261" s="375" t="s">
        <v>224</v>
      </c>
      <c r="V261" s="303"/>
    </row>
    <row r="262" spans="1:22" s="304" customFormat="1" ht="15" customHeight="1" x14ac:dyDescent="0.2">
      <c r="A262" s="286"/>
      <c r="B262" s="376"/>
      <c r="C262" s="321" t="s">
        <v>244</v>
      </c>
      <c r="D262" s="377"/>
      <c r="E262" s="378"/>
      <c r="F262" s="379"/>
      <c r="G262" s="380"/>
      <c r="H262" s="381"/>
      <c r="I262" s="379"/>
      <c r="J262" s="382"/>
      <c r="K262" s="383">
        <v>117.5</v>
      </c>
      <c r="L262" s="384">
        <v>4.8499999999999996</v>
      </c>
      <c r="M262" s="299">
        <v>0.05</v>
      </c>
      <c r="N262" s="329">
        <f t="shared" si="8"/>
        <v>569.875</v>
      </c>
      <c r="O262" s="327"/>
      <c r="P262" s="330">
        <v>2.2999999999999998</v>
      </c>
      <c r="Q262" s="299"/>
      <c r="R262" s="331">
        <f t="shared" si="9"/>
        <v>65.535624999999996</v>
      </c>
      <c r="S262" s="328" t="s">
        <v>21</v>
      </c>
      <c r="T262" s="332" t="s">
        <v>242</v>
      </c>
      <c r="U262" s="375" t="s">
        <v>224</v>
      </c>
      <c r="V262" s="303"/>
    </row>
    <row r="263" spans="1:22" s="304" customFormat="1" ht="15" customHeight="1" x14ac:dyDescent="0.2">
      <c r="A263" s="286"/>
      <c r="B263" s="374"/>
      <c r="C263" s="321" t="s">
        <v>244</v>
      </c>
      <c r="D263" s="322"/>
      <c r="E263" s="323"/>
      <c r="F263" s="299"/>
      <c r="G263" s="324"/>
      <c r="H263" s="325"/>
      <c r="I263" s="299"/>
      <c r="J263" s="326"/>
      <c r="K263" s="327">
        <v>57.5</v>
      </c>
      <c r="L263" s="328">
        <v>4.5999999999999996</v>
      </c>
      <c r="M263" s="299">
        <v>0.05</v>
      </c>
      <c r="N263" s="329">
        <f t="shared" si="8"/>
        <v>264.5</v>
      </c>
      <c r="O263" s="327"/>
      <c r="P263" s="330">
        <v>2.2999999999999998</v>
      </c>
      <c r="Q263" s="299"/>
      <c r="R263" s="331">
        <f t="shared" si="9"/>
        <v>30.417499999999997</v>
      </c>
      <c r="S263" s="328" t="s">
        <v>21</v>
      </c>
      <c r="T263" s="332" t="s">
        <v>242</v>
      </c>
      <c r="U263" s="375" t="s">
        <v>224</v>
      </c>
      <c r="V263" s="303"/>
    </row>
    <row r="264" spans="1:22" s="304" customFormat="1" ht="15" customHeight="1" x14ac:dyDescent="0.2">
      <c r="A264" s="286"/>
      <c r="B264" s="376"/>
      <c r="C264" s="321" t="s">
        <v>244</v>
      </c>
      <c r="D264" s="377"/>
      <c r="E264" s="378"/>
      <c r="F264" s="379"/>
      <c r="G264" s="380"/>
      <c r="H264" s="381"/>
      <c r="I264" s="379"/>
      <c r="J264" s="382"/>
      <c r="K264" s="383">
        <v>107.2</v>
      </c>
      <c r="L264" s="384">
        <v>4.5</v>
      </c>
      <c r="M264" s="299">
        <v>0.05</v>
      </c>
      <c r="N264" s="329">
        <f t="shared" si="8"/>
        <v>482.40000000000003</v>
      </c>
      <c r="O264" s="327"/>
      <c r="P264" s="330">
        <v>2.2999999999999998</v>
      </c>
      <c r="Q264" s="299"/>
      <c r="R264" s="331">
        <f t="shared" si="9"/>
        <v>55.475999999999999</v>
      </c>
      <c r="S264" s="328" t="s">
        <v>21</v>
      </c>
      <c r="T264" s="332" t="s">
        <v>242</v>
      </c>
      <c r="U264" s="375" t="s">
        <v>224</v>
      </c>
      <c r="V264" s="303"/>
    </row>
    <row r="265" spans="1:22" s="304" customFormat="1" ht="15" customHeight="1" x14ac:dyDescent="0.2">
      <c r="A265" s="286"/>
      <c r="B265" s="374"/>
      <c r="C265" s="321" t="s">
        <v>244</v>
      </c>
      <c r="D265" s="322"/>
      <c r="E265" s="323"/>
      <c r="F265" s="299"/>
      <c r="G265" s="324"/>
      <c r="H265" s="325"/>
      <c r="I265" s="299"/>
      <c r="J265" s="326"/>
      <c r="K265" s="327">
        <v>85.54</v>
      </c>
      <c r="L265" s="328">
        <v>4.45</v>
      </c>
      <c r="M265" s="299">
        <v>0.05</v>
      </c>
      <c r="N265" s="329">
        <f t="shared" si="8"/>
        <v>380.65300000000002</v>
      </c>
      <c r="O265" s="327"/>
      <c r="P265" s="330">
        <v>2.2999999999999998</v>
      </c>
      <c r="Q265" s="299"/>
      <c r="R265" s="331">
        <f t="shared" si="9"/>
        <v>43.775095</v>
      </c>
      <c r="S265" s="328" t="s">
        <v>21</v>
      </c>
      <c r="T265" s="332" t="s">
        <v>242</v>
      </c>
      <c r="U265" s="375" t="s">
        <v>224</v>
      </c>
      <c r="V265" s="303"/>
    </row>
    <row r="266" spans="1:22" s="304" customFormat="1" ht="15" customHeight="1" x14ac:dyDescent="0.2">
      <c r="A266" s="286"/>
      <c r="B266" s="374"/>
      <c r="C266" s="321" t="s">
        <v>244</v>
      </c>
      <c r="D266" s="322"/>
      <c r="E266" s="323"/>
      <c r="F266" s="299"/>
      <c r="G266" s="324"/>
      <c r="H266" s="325"/>
      <c r="I266" s="299"/>
      <c r="J266" s="326"/>
      <c r="K266" s="327">
        <v>72.41</v>
      </c>
      <c r="L266" s="328">
        <v>4.3</v>
      </c>
      <c r="M266" s="299">
        <v>0.05</v>
      </c>
      <c r="N266" s="329">
        <f t="shared" si="8"/>
        <v>311.363</v>
      </c>
      <c r="O266" s="327"/>
      <c r="P266" s="330">
        <v>2.2999999999999998</v>
      </c>
      <c r="Q266" s="299"/>
      <c r="R266" s="331">
        <f t="shared" si="9"/>
        <v>35.806744999999999</v>
      </c>
      <c r="S266" s="328" t="s">
        <v>21</v>
      </c>
      <c r="T266" s="332" t="s">
        <v>242</v>
      </c>
      <c r="U266" s="375" t="s">
        <v>224</v>
      </c>
      <c r="V266" s="303"/>
    </row>
    <row r="267" spans="1:22" s="304" customFormat="1" ht="15" customHeight="1" x14ac:dyDescent="0.2">
      <c r="A267" s="286"/>
      <c r="B267" s="376"/>
      <c r="C267" s="321" t="s">
        <v>244</v>
      </c>
      <c r="D267" s="377"/>
      <c r="E267" s="378"/>
      <c r="F267" s="379"/>
      <c r="G267" s="380"/>
      <c r="H267" s="381"/>
      <c r="I267" s="379"/>
      <c r="J267" s="382"/>
      <c r="K267" s="383">
        <v>122.26</v>
      </c>
      <c r="L267" s="384">
        <v>4.3</v>
      </c>
      <c r="M267" s="299">
        <v>0.05</v>
      </c>
      <c r="N267" s="329">
        <f t="shared" si="8"/>
        <v>525.71799999999996</v>
      </c>
      <c r="O267" s="327"/>
      <c r="P267" s="330">
        <v>2.2999999999999998</v>
      </c>
      <c r="Q267" s="299"/>
      <c r="R267" s="331">
        <f t="shared" si="9"/>
        <v>60.45756999999999</v>
      </c>
      <c r="S267" s="328" t="s">
        <v>21</v>
      </c>
      <c r="T267" s="332" t="s">
        <v>242</v>
      </c>
      <c r="U267" s="375" t="s">
        <v>224</v>
      </c>
      <c r="V267" s="303"/>
    </row>
    <row r="268" spans="1:22" s="304" customFormat="1" ht="15" customHeight="1" x14ac:dyDescent="0.2">
      <c r="A268" s="286"/>
      <c r="B268" s="374"/>
      <c r="C268" s="321" t="s">
        <v>244</v>
      </c>
      <c r="D268" s="322"/>
      <c r="E268" s="323"/>
      <c r="F268" s="299"/>
      <c r="G268" s="324"/>
      <c r="H268" s="325"/>
      <c r="I268" s="299"/>
      <c r="J268" s="326"/>
      <c r="K268" s="327">
        <v>63.4</v>
      </c>
      <c r="L268" s="328">
        <v>4.25</v>
      </c>
      <c r="M268" s="299">
        <v>0.05</v>
      </c>
      <c r="N268" s="329">
        <f t="shared" si="8"/>
        <v>269.45</v>
      </c>
      <c r="O268" s="327"/>
      <c r="P268" s="330">
        <v>2.2999999999999998</v>
      </c>
      <c r="Q268" s="299"/>
      <c r="R268" s="331">
        <f t="shared" si="9"/>
        <v>30.986749999999997</v>
      </c>
      <c r="S268" s="328" t="s">
        <v>21</v>
      </c>
      <c r="T268" s="332" t="s">
        <v>242</v>
      </c>
      <c r="U268" s="375" t="s">
        <v>224</v>
      </c>
      <c r="V268" s="303"/>
    </row>
    <row r="269" spans="1:22" s="304" customFormat="1" ht="15" customHeight="1" x14ac:dyDescent="0.2">
      <c r="A269" s="286"/>
      <c r="B269" s="376"/>
      <c r="C269" s="321" t="s">
        <v>244</v>
      </c>
      <c r="D269" s="377"/>
      <c r="E269" s="378"/>
      <c r="F269" s="379"/>
      <c r="G269" s="380"/>
      <c r="H269" s="381"/>
      <c r="I269" s="379"/>
      <c r="J269" s="382"/>
      <c r="K269" s="383">
        <v>76.2</v>
      </c>
      <c r="L269" s="384">
        <v>4.25</v>
      </c>
      <c r="M269" s="299">
        <v>0.05</v>
      </c>
      <c r="N269" s="329">
        <f t="shared" si="8"/>
        <v>323.85000000000002</v>
      </c>
      <c r="O269" s="327"/>
      <c r="P269" s="330">
        <v>2.2999999999999998</v>
      </c>
      <c r="Q269" s="299"/>
      <c r="R269" s="331">
        <f t="shared" si="9"/>
        <v>37.242750000000001</v>
      </c>
      <c r="S269" s="328" t="s">
        <v>21</v>
      </c>
      <c r="T269" s="332" t="s">
        <v>242</v>
      </c>
      <c r="U269" s="375" t="s">
        <v>224</v>
      </c>
      <c r="V269" s="303"/>
    </row>
    <row r="270" spans="1:22" s="304" customFormat="1" ht="15" customHeight="1" x14ac:dyDescent="0.2">
      <c r="A270" s="286"/>
      <c r="B270" s="374"/>
      <c r="C270" s="321" t="s">
        <v>244</v>
      </c>
      <c r="D270" s="322"/>
      <c r="E270" s="323"/>
      <c r="F270" s="299"/>
      <c r="G270" s="324"/>
      <c r="H270" s="325"/>
      <c r="I270" s="299"/>
      <c r="J270" s="326"/>
      <c r="K270" s="327">
        <v>71.400000000000006</v>
      </c>
      <c r="L270" s="328">
        <v>4.25</v>
      </c>
      <c r="M270" s="299">
        <v>0.05</v>
      </c>
      <c r="N270" s="329">
        <f t="shared" si="8"/>
        <v>303.45000000000005</v>
      </c>
      <c r="O270" s="327"/>
      <c r="P270" s="330">
        <v>2.2999999999999998</v>
      </c>
      <c r="Q270" s="299"/>
      <c r="R270" s="331">
        <f t="shared" si="9"/>
        <v>34.896750000000004</v>
      </c>
      <c r="S270" s="328" t="s">
        <v>21</v>
      </c>
      <c r="T270" s="332" t="s">
        <v>242</v>
      </c>
      <c r="U270" s="375" t="s">
        <v>224</v>
      </c>
      <c r="V270" s="303"/>
    </row>
    <row r="271" spans="1:22" s="304" customFormat="1" ht="15" customHeight="1" x14ac:dyDescent="0.2">
      <c r="A271" s="286"/>
      <c r="B271" s="376"/>
      <c r="C271" s="321" t="s">
        <v>244</v>
      </c>
      <c r="D271" s="377"/>
      <c r="E271" s="378"/>
      <c r="F271" s="379"/>
      <c r="G271" s="380"/>
      <c r="H271" s="381"/>
      <c r="I271" s="379"/>
      <c r="J271" s="382"/>
      <c r="K271" s="383">
        <v>53.4</v>
      </c>
      <c r="L271" s="384">
        <v>4.3</v>
      </c>
      <c r="M271" s="299">
        <v>0.05</v>
      </c>
      <c r="N271" s="329">
        <f t="shared" si="8"/>
        <v>229.61999999999998</v>
      </c>
      <c r="O271" s="327"/>
      <c r="P271" s="330">
        <v>2.2999999999999998</v>
      </c>
      <c r="Q271" s="299"/>
      <c r="R271" s="331">
        <f t="shared" si="9"/>
        <v>26.406299999999995</v>
      </c>
      <c r="S271" s="328" t="s">
        <v>21</v>
      </c>
      <c r="T271" s="332" t="s">
        <v>242</v>
      </c>
      <c r="U271" s="375" t="s">
        <v>224</v>
      </c>
      <c r="V271" s="303"/>
    </row>
    <row r="272" spans="1:22" s="304" customFormat="1" ht="15" customHeight="1" x14ac:dyDescent="0.2">
      <c r="A272" s="286"/>
      <c r="B272" s="374"/>
      <c r="C272" s="321" t="s">
        <v>244</v>
      </c>
      <c r="D272" s="322"/>
      <c r="E272" s="323"/>
      <c r="F272" s="299"/>
      <c r="G272" s="324"/>
      <c r="H272" s="325"/>
      <c r="I272" s="299"/>
      <c r="J272" s="326"/>
      <c r="K272" s="327">
        <v>65.5</v>
      </c>
      <c r="L272" s="328">
        <v>4.3</v>
      </c>
      <c r="M272" s="299">
        <v>0.05</v>
      </c>
      <c r="N272" s="329">
        <f t="shared" si="8"/>
        <v>281.64999999999998</v>
      </c>
      <c r="O272" s="327"/>
      <c r="P272" s="330">
        <v>2.2999999999999998</v>
      </c>
      <c r="Q272" s="299"/>
      <c r="R272" s="331">
        <f t="shared" si="9"/>
        <v>32.389749999999992</v>
      </c>
      <c r="S272" s="328" t="s">
        <v>21</v>
      </c>
      <c r="T272" s="332" t="s">
        <v>242</v>
      </c>
      <c r="U272" s="375" t="s">
        <v>224</v>
      </c>
      <c r="V272" s="303"/>
    </row>
    <row r="273" spans="1:23" s="304" customFormat="1" ht="15" customHeight="1" x14ac:dyDescent="0.2">
      <c r="A273" s="286"/>
      <c r="B273" s="374"/>
      <c r="C273" s="321" t="s">
        <v>244</v>
      </c>
      <c r="D273" s="322"/>
      <c r="E273" s="323"/>
      <c r="F273" s="299"/>
      <c r="G273" s="324"/>
      <c r="H273" s="325"/>
      <c r="I273" s="299"/>
      <c r="J273" s="326"/>
      <c r="K273" s="327">
        <v>254</v>
      </c>
      <c r="L273" s="328">
        <v>4.4000000000000004</v>
      </c>
      <c r="M273" s="299">
        <v>0.05</v>
      </c>
      <c r="N273" s="329">
        <f t="shared" si="8"/>
        <v>1117.6000000000001</v>
      </c>
      <c r="O273" s="327"/>
      <c r="P273" s="330">
        <v>2.2999999999999998</v>
      </c>
      <c r="Q273" s="299"/>
      <c r="R273" s="331">
        <f t="shared" si="9"/>
        <v>128.524</v>
      </c>
      <c r="S273" s="328" t="s">
        <v>21</v>
      </c>
      <c r="T273" s="332" t="s">
        <v>242</v>
      </c>
      <c r="U273" s="375" t="s">
        <v>224</v>
      </c>
      <c r="V273" s="303"/>
    </row>
    <row r="274" spans="1:23" s="304" customFormat="1" ht="15" customHeight="1" x14ac:dyDescent="0.2">
      <c r="A274" s="286"/>
      <c r="B274" s="385"/>
      <c r="C274" s="321" t="s">
        <v>244</v>
      </c>
      <c r="D274" s="322"/>
      <c r="E274" s="323"/>
      <c r="F274" s="299"/>
      <c r="G274" s="324"/>
      <c r="H274" s="325"/>
      <c r="I274" s="299"/>
      <c r="J274" s="326"/>
      <c r="K274" s="327">
        <v>145.56</v>
      </c>
      <c r="L274" s="328">
        <v>4.4000000000000004</v>
      </c>
      <c r="M274" s="299">
        <v>0.05</v>
      </c>
      <c r="N274" s="329">
        <f t="shared" si="8"/>
        <v>640.46400000000006</v>
      </c>
      <c r="O274" s="327"/>
      <c r="P274" s="330">
        <v>2.2999999999999998</v>
      </c>
      <c r="Q274" s="299"/>
      <c r="R274" s="331">
        <f t="shared" si="9"/>
        <v>73.653360000000006</v>
      </c>
      <c r="S274" s="328" t="s">
        <v>21</v>
      </c>
      <c r="T274" s="332" t="s">
        <v>242</v>
      </c>
      <c r="U274" s="375" t="s">
        <v>224</v>
      </c>
      <c r="V274" s="303"/>
    </row>
    <row r="275" spans="1:23" s="304" customFormat="1" ht="15" customHeight="1" x14ac:dyDescent="0.2">
      <c r="A275" s="286"/>
      <c r="B275" s="376"/>
      <c r="C275" s="321" t="s">
        <v>244</v>
      </c>
      <c r="D275" s="377"/>
      <c r="E275" s="378"/>
      <c r="F275" s="379"/>
      <c r="G275" s="380"/>
      <c r="H275" s="381"/>
      <c r="I275" s="379"/>
      <c r="J275" s="382"/>
      <c r="K275" s="383">
        <v>140.25</v>
      </c>
      <c r="L275" s="384">
        <v>4.4000000000000004</v>
      </c>
      <c r="M275" s="299">
        <v>0.05</v>
      </c>
      <c r="N275" s="329">
        <f t="shared" si="8"/>
        <v>617.1</v>
      </c>
      <c r="O275" s="327"/>
      <c r="P275" s="330">
        <v>2.2999999999999998</v>
      </c>
      <c r="Q275" s="299"/>
      <c r="R275" s="331">
        <f t="shared" si="9"/>
        <v>70.966499999999996</v>
      </c>
      <c r="S275" s="328" t="s">
        <v>21</v>
      </c>
      <c r="T275" s="332" t="s">
        <v>242</v>
      </c>
      <c r="U275" s="375" t="s">
        <v>224</v>
      </c>
      <c r="V275" s="303"/>
    </row>
    <row r="276" spans="1:23" s="334" customFormat="1" ht="15" customHeight="1" x14ac:dyDescent="0.2">
      <c r="A276" s="186"/>
      <c r="B276" s="203"/>
      <c r="C276" s="204"/>
      <c r="D276" s="205"/>
      <c r="E276" s="206"/>
      <c r="F276" s="207"/>
      <c r="G276" s="208"/>
      <c r="H276" s="209"/>
      <c r="I276" s="207"/>
      <c r="J276" s="210"/>
      <c r="K276" s="211"/>
      <c r="L276" s="212"/>
      <c r="M276" s="207"/>
      <c r="N276" s="213"/>
      <c r="O276" s="211"/>
      <c r="P276" s="214"/>
      <c r="Q276" s="207"/>
      <c r="R276" s="215"/>
      <c r="S276" s="212"/>
      <c r="T276" s="216"/>
      <c r="U276" s="217"/>
      <c r="V276" s="275"/>
    </row>
    <row r="277" spans="1:23" s="140" customFormat="1" ht="15.6" customHeight="1" x14ac:dyDescent="0.2">
      <c r="A277" s="184"/>
      <c r="B277" s="335"/>
      <c r="C277" s="336"/>
      <c r="D277" s="649" t="s">
        <v>200</v>
      </c>
      <c r="E277" s="650"/>
      <c r="F277" s="650"/>
      <c r="G277" s="650"/>
      <c r="H277" s="650"/>
      <c r="I277" s="651"/>
      <c r="J277" s="652">
        <f>'11 - FINANCEIRO'!F73</f>
        <v>2760.04</v>
      </c>
      <c r="K277" s="653"/>
      <c r="L277" s="337" t="str">
        <f>'11 - FINANCEIRO'!D73</f>
        <v>t</v>
      </c>
      <c r="M277" s="593" t="s">
        <v>201</v>
      </c>
      <c r="N277" s="594"/>
      <c r="O277" s="594"/>
      <c r="P277" s="594"/>
      <c r="Q277" s="595"/>
      <c r="R277" s="338">
        <f>SUBTOTAL(9,R232:R276)</f>
        <v>2647.1082949999991</v>
      </c>
      <c r="S277" s="339" t="str">
        <f>L277</f>
        <v>t</v>
      </c>
      <c r="T277" s="223"/>
      <c r="U277" s="224"/>
      <c r="V277" s="275"/>
    </row>
    <row r="278" spans="1:23" s="140" customFormat="1" ht="15.6" customHeight="1" x14ac:dyDescent="0.2">
      <c r="A278" s="184"/>
      <c r="B278" s="340"/>
      <c r="C278" s="341"/>
      <c r="D278" s="581" t="s">
        <v>202</v>
      </c>
      <c r="E278" s="582"/>
      <c r="F278" s="582"/>
      <c r="G278" s="582"/>
      <c r="H278" s="582"/>
      <c r="I278" s="583"/>
      <c r="J278" s="587">
        <f>R277/J277</f>
        <v>0.95908330857523771</v>
      </c>
      <c r="K278" s="588"/>
      <c r="L278" s="591"/>
      <c r="M278" s="593" t="s">
        <v>203</v>
      </c>
      <c r="N278" s="594"/>
      <c r="O278" s="594"/>
      <c r="P278" s="594"/>
      <c r="Q278" s="595"/>
      <c r="R278" s="338">
        <f>VLOOKUP(A279,'11 - FINANCEIRO'!A:M,8,FALSE)</f>
        <v>1322.386035</v>
      </c>
      <c r="S278" s="342" t="str">
        <f>L277</f>
        <v>t</v>
      </c>
      <c r="T278" s="258"/>
      <c r="U278" s="228"/>
      <c r="V278" s="275"/>
    </row>
    <row r="279" spans="1:23" s="140" customFormat="1" ht="15.75" x14ac:dyDescent="0.2">
      <c r="A279" s="184" t="s">
        <v>125</v>
      </c>
      <c r="B279" s="372"/>
      <c r="C279" s="373"/>
      <c r="D279" s="584"/>
      <c r="E279" s="585"/>
      <c r="F279" s="585"/>
      <c r="G279" s="585"/>
      <c r="H279" s="585"/>
      <c r="I279" s="586"/>
      <c r="J279" s="589"/>
      <c r="K279" s="590"/>
      <c r="L279" s="592"/>
      <c r="M279" s="593" t="s">
        <v>204</v>
      </c>
      <c r="N279" s="594"/>
      <c r="O279" s="594"/>
      <c r="P279" s="594"/>
      <c r="Q279" s="595"/>
      <c r="R279" s="338">
        <f>R277-R278</f>
        <v>1324.7222599999991</v>
      </c>
      <c r="S279" s="342" t="str">
        <f>L277</f>
        <v>t</v>
      </c>
      <c r="T279" s="261"/>
      <c r="U279" s="262"/>
      <c r="V279" s="275"/>
    </row>
    <row r="280" spans="1:23" s="140" customFormat="1" ht="18" x14ac:dyDescent="0.2">
      <c r="A280" s="139"/>
      <c r="B280" s="170"/>
      <c r="C280" s="171"/>
      <c r="D280" s="171"/>
      <c r="E280" s="171"/>
      <c r="F280" s="171"/>
      <c r="G280" s="171"/>
      <c r="H280" s="171"/>
      <c r="I280" s="171"/>
      <c r="J280" s="171"/>
      <c r="K280" s="171"/>
      <c r="L280" s="171"/>
      <c r="M280" s="171"/>
      <c r="N280" s="171"/>
      <c r="O280" s="171"/>
      <c r="P280" s="171"/>
      <c r="Q280" s="171"/>
      <c r="R280" s="171"/>
      <c r="S280" s="171"/>
      <c r="T280" s="171"/>
      <c r="U280" s="172"/>
      <c r="W280" s="141"/>
    </row>
    <row r="281" spans="1:23" s="277" customFormat="1" ht="15.6" customHeight="1" x14ac:dyDescent="0.2">
      <c r="A281" s="173"/>
      <c r="B281" s="659">
        <f>'11 - FINANCEIRO'!B74</f>
        <v>4011353</v>
      </c>
      <c r="C281" s="661" t="str">
        <f>'11 - FINANCEIRO'!C74</f>
        <v>Pintura de ligação</v>
      </c>
      <c r="D281" s="561" t="s">
        <v>186</v>
      </c>
      <c r="E281" s="562"/>
      <c r="F281" s="562"/>
      <c r="G281" s="562"/>
      <c r="H281" s="562"/>
      <c r="I281" s="563"/>
      <c r="J281" s="540" t="s">
        <v>187</v>
      </c>
      <c r="K281" s="540" t="s">
        <v>188</v>
      </c>
      <c r="L281" s="540" t="s">
        <v>189</v>
      </c>
      <c r="M281" s="540" t="s">
        <v>190</v>
      </c>
      <c r="N281" s="540" t="s">
        <v>191</v>
      </c>
      <c r="O281" s="540" t="s">
        <v>192</v>
      </c>
      <c r="P281" s="538" t="s">
        <v>193</v>
      </c>
      <c r="Q281" s="540" t="s">
        <v>0</v>
      </c>
      <c r="R281" s="542" t="s">
        <v>160</v>
      </c>
      <c r="S281" s="540" t="s">
        <v>12</v>
      </c>
      <c r="T281" s="540" t="s">
        <v>194</v>
      </c>
      <c r="U281" s="544" t="s">
        <v>195</v>
      </c>
      <c r="V281" s="275"/>
      <c r="W281" s="276"/>
    </row>
    <row r="282" spans="1:23" s="140" customFormat="1" ht="15.6" customHeight="1" x14ac:dyDescent="0.2">
      <c r="A282" s="184"/>
      <c r="B282" s="660"/>
      <c r="C282" s="662"/>
      <c r="D282" s="546" t="s">
        <v>196</v>
      </c>
      <c r="E282" s="547"/>
      <c r="F282" s="548"/>
      <c r="G282" s="549" t="s">
        <v>197</v>
      </c>
      <c r="H282" s="550"/>
      <c r="I282" s="551"/>
      <c r="J282" s="541"/>
      <c r="K282" s="541"/>
      <c r="L282" s="541"/>
      <c r="M282" s="541"/>
      <c r="N282" s="541"/>
      <c r="O282" s="541"/>
      <c r="P282" s="539"/>
      <c r="Q282" s="541"/>
      <c r="R282" s="543"/>
      <c r="S282" s="541"/>
      <c r="T282" s="541"/>
      <c r="U282" s="545"/>
      <c r="V282" s="275"/>
    </row>
    <row r="283" spans="1:23" s="140" customFormat="1" ht="15" customHeight="1" x14ac:dyDescent="0.2">
      <c r="A283" s="186"/>
      <c r="B283" s="432"/>
      <c r="C283" s="402" t="s">
        <v>236</v>
      </c>
      <c r="D283" s="403"/>
      <c r="E283" s="404"/>
      <c r="F283" s="405"/>
      <c r="G283" s="406"/>
      <c r="H283" s="407"/>
      <c r="I283" s="405"/>
      <c r="J283" s="408"/>
      <c r="K283" s="409">
        <v>100</v>
      </c>
      <c r="L283" s="410">
        <v>4.5</v>
      </c>
      <c r="M283" s="405"/>
      <c r="N283" s="411">
        <f>K283*L283</f>
        <v>450</v>
      </c>
      <c r="O283" s="409"/>
      <c r="P283" s="412"/>
      <c r="Q283" s="405"/>
      <c r="R283" s="413">
        <f>N283</f>
        <v>450</v>
      </c>
      <c r="S283" s="410" t="s">
        <v>90</v>
      </c>
      <c r="T283" s="414" t="s">
        <v>198</v>
      </c>
      <c r="U283" s="433" t="s">
        <v>224</v>
      </c>
      <c r="V283" s="275"/>
    </row>
    <row r="284" spans="1:23" s="140" customFormat="1" ht="15" customHeight="1" x14ac:dyDescent="0.2">
      <c r="A284" s="186"/>
      <c r="B284" s="434"/>
      <c r="C284" s="402" t="s">
        <v>236</v>
      </c>
      <c r="D284" s="435"/>
      <c r="E284" s="436"/>
      <c r="F284" s="437"/>
      <c r="G284" s="438"/>
      <c r="H284" s="439"/>
      <c r="I284" s="437"/>
      <c r="J284" s="440"/>
      <c r="K284" s="441">
        <v>125</v>
      </c>
      <c r="L284" s="442">
        <v>4.3</v>
      </c>
      <c r="M284" s="405"/>
      <c r="N284" s="411">
        <f t="shared" ref="N284:N304" si="10">K284*L284</f>
        <v>537.5</v>
      </c>
      <c r="O284" s="409"/>
      <c r="P284" s="412"/>
      <c r="Q284" s="405"/>
      <c r="R284" s="413">
        <f t="shared" ref="R284:R304" si="11">N284</f>
        <v>537.5</v>
      </c>
      <c r="S284" s="410" t="s">
        <v>90</v>
      </c>
      <c r="T284" s="414" t="s">
        <v>198</v>
      </c>
      <c r="U284" s="433" t="s">
        <v>224</v>
      </c>
      <c r="V284" s="275"/>
    </row>
    <row r="285" spans="1:23" s="140" customFormat="1" ht="15" customHeight="1" x14ac:dyDescent="0.2">
      <c r="A285" s="186"/>
      <c r="B285" s="432"/>
      <c r="C285" s="402" t="s">
        <v>236</v>
      </c>
      <c r="D285" s="403"/>
      <c r="E285" s="404"/>
      <c r="F285" s="405"/>
      <c r="G285" s="406"/>
      <c r="H285" s="407"/>
      <c r="I285" s="405"/>
      <c r="J285" s="408"/>
      <c r="K285" s="409">
        <v>385.1</v>
      </c>
      <c r="L285" s="410">
        <v>4.5</v>
      </c>
      <c r="M285" s="405"/>
      <c r="N285" s="411">
        <f t="shared" si="10"/>
        <v>1732.95</v>
      </c>
      <c r="O285" s="409"/>
      <c r="P285" s="412"/>
      <c r="Q285" s="405"/>
      <c r="R285" s="413">
        <f t="shared" si="11"/>
        <v>1732.95</v>
      </c>
      <c r="S285" s="410" t="s">
        <v>90</v>
      </c>
      <c r="T285" s="414" t="s">
        <v>198</v>
      </c>
      <c r="U285" s="433" t="s">
        <v>224</v>
      </c>
      <c r="V285" s="275"/>
    </row>
    <row r="286" spans="1:23" s="140" customFormat="1" ht="15" customHeight="1" x14ac:dyDescent="0.2">
      <c r="A286" s="186"/>
      <c r="B286" s="434"/>
      <c r="C286" s="402" t="s">
        <v>236</v>
      </c>
      <c r="D286" s="435"/>
      <c r="E286" s="436"/>
      <c r="F286" s="437"/>
      <c r="G286" s="438"/>
      <c r="H286" s="439"/>
      <c r="I286" s="437"/>
      <c r="J286" s="440"/>
      <c r="K286" s="441">
        <v>208.2</v>
      </c>
      <c r="L286" s="442">
        <v>4.46</v>
      </c>
      <c r="M286" s="405"/>
      <c r="N286" s="411">
        <f t="shared" si="10"/>
        <v>928.57199999999989</v>
      </c>
      <c r="O286" s="409"/>
      <c r="P286" s="412"/>
      <c r="Q286" s="405"/>
      <c r="R286" s="413">
        <f t="shared" si="11"/>
        <v>928.57199999999989</v>
      </c>
      <c r="S286" s="410" t="s">
        <v>90</v>
      </c>
      <c r="T286" s="414" t="s">
        <v>198</v>
      </c>
      <c r="U286" s="433" t="s">
        <v>224</v>
      </c>
      <c r="V286" s="275"/>
    </row>
    <row r="287" spans="1:23" s="140" customFormat="1" ht="15" customHeight="1" x14ac:dyDescent="0.2">
      <c r="A287" s="186"/>
      <c r="B287" s="432"/>
      <c r="C287" s="402" t="s">
        <v>236</v>
      </c>
      <c r="D287" s="403"/>
      <c r="E287" s="404"/>
      <c r="F287" s="405"/>
      <c r="G287" s="406"/>
      <c r="H287" s="407"/>
      <c r="I287" s="405"/>
      <c r="J287" s="408"/>
      <c r="K287" s="409">
        <v>76.8</v>
      </c>
      <c r="L287" s="410">
        <v>4.75</v>
      </c>
      <c r="M287" s="405"/>
      <c r="N287" s="411">
        <f t="shared" si="10"/>
        <v>364.8</v>
      </c>
      <c r="O287" s="409"/>
      <c r="P287" s="412"/>
      <c r="Q287" s="405"/>
      <c r="R287" s="413">
        <f t="shared" si="11"/>
        <v>364.8</v>
      </c>
      <c r="S287" s="410" t="s">
        <v>90</v>
      </c>
      <c r="T287" s="414" t="s">
        <v>198</v>
      </c>
      <c r="U287" s="433" t="s">
        <v>224</v>
      </c>
      <c r="V287" s="275"/>
    </row>
    <row r="288" spans="1:23" s="140" customFormat="1" ht="15" customHeight="1" x14ac:dyDescent="0.2">
      <c r="A288" s="186"/>
      <c r="B288" s="432"/>
      <c r="C288" s="402" t="s">
        <v>236</v>
      </c>
      <c r="D288" s="403"/>
      <c r="E288" s="404"/>
      <c r="F288" s="405"/>
      <c r="G288" s="406"/>
      <c r="H288" s="407"/>
      <c r="I288" s="405"/>
      <c r="J288" s="408"/>
      <c r="K288" s="409">
        <v>50.6</v>
      </c>
      <c r="L288" s="410">
        <v>4.8</v>
      </c>
      <c r="M288" s="405"/>
      <c r="N288" s="411">
        <f t="shared" si="10"/>
        <v>242.88</v>
      </c>
      <c r="O288" s="409"/>
      <c r="P288" s="412"/>
      <c r="Q288" s="405"/>
      <c r="R288" s="413">
        <f t="shared" si="11"/>
        <v>242.88</v>
      </c>
      <c r="S288" s="410" t="s">
        <v>90</v>
      </c>
      <c r="T288" s="414" t="s">
        <v>198</v>
      </c>
      <c r="U288" s="433" t="s">
        <v>224</v>
      </c>
      <c r="V288" s="275"/>
    </row>
    <row r="289" spans="1:22" s="140" customFormat="1" ht="15" customHeight="1" x14ac:dyDescent="0.2">
      <c r="A289" s="186"/>
      <c r="B289" s="434"/>
      <c r="C289" s="402" t="s">
        <v>236</v>
      </c>
      <c r="D289" s="435"/>
      <c r="E289" s="436"/>
      <c r="F289" s="437"/>
      <c r="G289" s="438"/>
      <c r="H289" s="439"/>
      <c r="I289" s="437"/>
      <c r="J289" s="440"/>
      <c r="K289" s="441">
        <v>167.6</v>
      </c>
      <c r="L289" s="442">
        <v>5.09</v>
      </c>
      <c r="M289" s="405"/>
      <c r="N289" s="411">
        <f t="shared" si="10"/>
        <v>853.08399999999995</v>
      </c>
      <c r="O289" s="409"/>
      <c r="P289" s="412"/>
      <c r="Q289" s="405"/>
      <c r="R289" s="413">
        <f t="shared" si="11"/>
        <v>853.08399999999995</v>
      </c>
      <c r="S289" s="410" t="s">
        <v>90</v>
      </c>
      <c r="T289" s="414" t="s">
        <v>198</v>
      </c>
      <c r="U289" s="433" t="s">
        <v>224</v>
      </c>
      <c r="V289" s="275"/>
    </row>
    <row r="290" spans="1:22" s="140" customFormat="1" ht="15" customHeight="1" x14ac:dyDescent="0.2">
      <c r="A290" s="186"/>
      <c r="B290" s="432"/>
      <c r="C290" s="402" t="s">
        <v>236</v>
      </c>
      <c r="D290" s="403"/>
      <c r="E290" s="404"/>
      <c r="F290" s="405"/>
      <c r="G290" s="406"/>
      <c r="H290" s="407"/>
      <c r="I290" s="405"/>
      <c r="J290" s="408"/>
      <c r="K290" s="409">
        <v>20</v>
      </c>
      <c r="L290" s="410">
        <v>5.6</v>
      </c>
      <c r="M290" s="405"/>
      <c r="N290" s="411">
        <f t="shared" si="10"/>
        <v>112</v>
      </c>
      <c r="O290" s="409"/>
      <c r="P290" s="412"/>
      <c r="Q290" s="405"/>
      <c r="R290" s="413">
        <f t="shared" si="11"/>
        <v>112</v>
      </c>
      <c r="S290" s="410" t="s">
        <v>90</v>
      </c>
      <c r="T290" s="414" t="s">
        <v>198</v>
      </c>
      <c r="U290" s="433" t="s">
        <v>224</v>
      </c>
      <c r="V290" s="275"/>
    </row>
    <row r="291" spans="1:22" s="140" customFormat="1" ht="15" customHeight="1" x14ac:dyDescent="0.2">
      <c r="A291" s="186"/>
      <c r="B291" s="434"/>
      <c r="C291" s="402" t="s">
        <v>236</v>
      </c>
      <c r="D291" s="435"/>
      <c r="E291" s="436"/>
      <c r="F291" s="437"/>
      <c r="G291" s="438"/>
      <c r="H291" s="439"/>
      <c r="I291" s="437"/>
      <c r="J291" s="440"/>
      <c r="K291" s="441">
        <v>117.5</v>
      </c>
      <c r="L291" s="442">
        <v>4.8499999999999996</v>
      </c>
      <c r="M291" s="405"/>
      <c r="N291" s="411">
        <f t="shared" si="10"/>
        <v>569.875</v>
      </c>
      <c r="O291" s="409"/>
      <c r="P291" s="412"/>
      <c r="Q291" s="405"/>
      <c r="R291" s="413">
        <f t="shared" si="11"/>
        <v>569.875</v>
      </c>
      <c r="S291" s="410" t="s">
        <v>90</v>
      </c>
      <c r="T291" s="414" t="s">
        <v>198</v>
      </c>
      <c r="U291" s="433" t="s">
        <v>224</v>
      </c>
      <c r="V291" s="275"/>
    </row>
    <row r="292" spans="1:22" s="140" customFormat="1" ht="15" customHeight="1" x14ac:dyDescent="0.2">
      <c r="A292" s="186"/>
      <c r="B292" s="432"/>
      <c r="C292" s="402" t="s">
        <v>236</v>
      </c>
      <c r="D292" s="403"/>
      <c r="E292" s="404"/>
      <c r="F292" s="405"/>
      <c r="G292" s="406"/>
      <c r="H292" s="407"/>
      <c r="I292" s="405"/>
      <c r="J292" s="408"/>
      <c r="K292" s="409">
        <v>57.5</v>
      </c>
      <c r="L292" s="410">
        <v>4.92</v>
      </c>
      <c r="M292" s="405"/>
      <c r="N292" s="411">
        <f t="shared" si="10"/>
        <v>282.89999999999998</v>
      </c>
      <c r="O292" s="409"/>
      <c r="P292" s="412"/>
      <c r="Q292" s="405"/>
      <c r="R292" s="413">
        <f t="shared" si="11"/>
        <v>282.89999999999998</v>
      </c>
      <c r="S292" s="410" t="s">
        <v>90</v>
      </c>
      <c r="T292" s="414" t="s">
        <v>198</v>
      </c>
      <c r="U292" s="433" t="s">
        <v>224</v>
      </c>
      <c r="V292" s="275"/>
    </row>
    <row r="293" spans="1:22" s="140" customFormat="1" ht="15" customHeight="1" x14ac:dyDescent="0.2">
      <c r="A293" s="186"/>
      <c r="B293" s="434"/>
      <c r="C293" s="402" t="s">
        <v>236</v>
      </c>
      <c r="D293" s="435"/>
      <c r="E293" s="436"/>
      <c r="F293" s="437"/>
      <c r="G293" s="438"/>
      <c r="H293" s="439"/>
      <c r="I293" s="437"/>
      <c r="J293" s="440"/>
      <c r="K293" s="441">
        <v>104.8</v>
      </c>
      <c r="L293" s="442">
        <v>4.96</v>
      </c>
      <c r="M293" s="405"/>
      <c r="N293" s="411">
        <f t="shared" si="10"/>
        <v>519.80799999999999</v>
      </c>
      <c r="O293" s="409"/>
      <c r="P293" s="412"/>
      <c r="Q293" s="405"/>
      <c r="R293" s="413">
        <f t="shared" si="11"/>
        <v>519.80799999999999</v>
      </c>
      <c r="S293" s="410" t="s">
        <v>90</v>
      </c>
      <c r="T293" s="414" t="s">
        <v>198</v>
      </c>
      <c r="U293" s="433" t="s">
        <v>224</v>
      </c>
      <c r="V293" s="275"/>
    </row>
    <row r="294" spans="1:22" s="140" customFormat="1" ht="15" customHeight="1" x14ac:dyDescent="0.2">
      <c r="A294" s="186"/>
      <c r="B294" s="432"/>
      <c r="C294" s="402" t="s">
        <v>236</v>
      </c>
      <c r="D294" s="403"/>
      <c r="E294" s="404"/>
      <c r="F294" s="405"/>
      <c r="G294" s="406"/>
      <c r="H294" s="407"/>
      <c r="I294" s="405"/>
      <c r="J294" s="408"/>
      <c r="K294" s="409">
        <v>93.2</v>
      </c>
      <c r="L294" s="410">
        <v>4.2</v>
      </c>
      <c r="M294" s="405"/>
      <c r="N294" s="411">
        <f t="shared" si="10"/>
        <v>391.44000000000005</v>
      </c>
      <c r="O294" s="409"/>
      <c r="P294" s="412"/>
      <c r="Q294" s="405"/>
      <c r="R294" s="413">
        <f t="shared" si="11"/>
        <v>391.44000000000005</v>
      </c>
      <c r="S294" s="410" t="s">
        <v>90</v>
      </c>
      <c r="T294" s="414" t="s">
        <v>198</v>
      </c>
      <c r="U294" s="433" t="s">
        <v>224</v>
      </c>
      <c r="V294" s="275"/>
    </row>
    <row r="295" spans="1:22" s="140" customFormat="1" ht="15" customHeight="1" x14ac:dyDescent="0.2">
      <c r="A295" s="186"/>
      <c r="B295" s="432"/>
      <c r="C295" s="402" t="s">
        <v>236</v>
      </c>
      <c r="D295" s="403"/>
      <c r="E295" s="404"/>
      <c r="F295" s="405"/>
      <c r="G295" s="406"/>
      <c r="H295" s="407"/>
      <c r="I295" s="405"/>
      <c r="J295" s="408"/>
      <c r="K295" s="409">
        <v>61.2</v>
      </c>
      <c r="L295" s="410">
        <v>4.2</v>
      </c>
      <c r="M295" s="405"/>
      <c r="N295" s="411">
        <f t="shared" si="10"/>
        <v>257.04000000000002</v>
      </c>
      <c r="O295" s="409"/>
      <c r="P295" s="412"/>
      <c r="Q295" s="405"/>
      <c r="R295" s="413">
        <f t="shared" si="11"/>
        <v>257.04000000000002</v>
      </c>
      <c r="S295" s="410" t="s">
        <v>90</v>
      </c>
      <c r="T295" s="414" t="s">
        <v>198</v>
      </c>
      <c r="U295" s="433" t="s">
        <v>224</v>
      </c>
      <c r="V295" s="275"/>
    </row>
    <row r="296" spans="1:22" s="140" customFormat="1" ht="15" customHeight="1" x14ac:dyDescent="0.2">
      <c r="A296" s="186"/>
      <c r="B296" s="434"/>
      <c r="C296" s="402" t="s">
        <v>236</v>
      </c>
      <c r="D296" s="435"/>
      <c r="E296" s="436"/>
      <c r="F296" s="437"/>
      <c r="G296" s="438"/>
      <c r="H296" s="439"/>
      <c r="I296" s="437"/>
      <c r="J296" s="440"/>
      <c r="K296" s="441">
        <v>124.5</v>
      </c>
      <c r="L296" s="442">
        <v>4.2</v>
      </c>
      <c r="M296" s="405"/>
      <c r="N296" s="411">
        <f t="shared" si="10"/>
        <v>522.9</v>
      </c>
      <c r="O296" s="409"/>
      <c r="P296" s="412"/>
      <c r="Q296" s="405"/>
      <c r="R296" s="413">
        <f t="shared" si="11"/>
        <v>522.9</v>
      </c>
      <c r="S296" s="410" t="s">
        <v>90</v>
      </c>
      <c r="T296" s="414" t="s">
        <v>198</v>
      </c>
      <c r="U296" s="433" t="s">
        <v>224</v>
      </c>
      <c r="V296" s="275"/>
    </row>
    <row r="297" spans="1:22" s="140" customFormat="1" ht="15" customHeight="1" x14ac:dyDescent="0.2">
      <c r="A297" s="186"/>
      <c r="B297" s="432"/>
      <c r="C297" s="402" t="s">
        <v>236</v>
      </c>
      <c r="D297" s="403"/>
      <c r="E297" s="404"/>
      <c r="F297" s="405"/>
      <c r="G297" s="406"/>
      <c r="H297" s="407"/>
      <c r="I297" s="405"/>
      <c r="J297" s="408"/>
      <c r="K297" s="409">
        <v>63.4</v>
      </c>
      <c r="L297" s="410">
        <v>4.2</v>
      </c>
      <c r="M297" s="405"/>
      <c r="N297" s="411">
        <f t="shared" si="10"/>
        <v>266.28000000000003</v>
      </c>
      <c r="O297" s="409"/>
      <c r="P297" s="412"/>
      <c r="Q297" s="405"/>
      <c r="R297" s="413">
        <f t="shared" si="11"/>
        <v>266.28000000000003</v>
      </c>
      <c r="S297" s="410" t="s">
        <v>90</v>
      </c>
      <c r="T297" s="414" t="s">
        <v>198</v>
      </c>
      <c r="U297" s="433" t="s">
        <v>224</v>
      </c>
      <c r="V297" s="275"/>
    </row>
    <row r="298" spans="1:22" s="140" customFormat="1" ht="15" customHeight="1" x14ac:dyDescent="0.2">
      <c r="A298" s="186"/>
      <c r="B298" s="434"/>
      <c r="C298" s="402" t="s">
        <v>236</v>
      </c>
      <c r="D298" s="435"/>
      <c r="E298" s="436"/>
      <c r="F298" s="437"/>
      <c r="G298" s="438"/>
      <c r="H298" s="439"/>
      <c r="I298" s="437"/>
      <c r="J298" s="440"/>
      <c r="K298" s="441">
        <v>72.599999999999994</v>
      </c>
      <c r="L298" s="442">
        <v>4.2</v>
      </c>
      <c r="M298" s="405"/>
      <c r="N298" s="411">
        <f t="shared" si="10"/>
        <v>304.92</v>
      </c>
      <c r="O298" s="409"/>
      <c r="P298" s="412"/>
      <c r="Q298" s="405"/>
      <c r="R298" s="413">
        <f t="shared" si="11"/>
        <v>304.92</v>
      </c>
      <c r="S298" s="410" t="s">
        <v>90</v>
      </c>
      <c r="T298" s="414" t="s">
        <v>198</v>
      </c>
      <c r="U298" s="433" t="s">
        <v>224</v>
      </c>
      <c r="V298" s="275"/>
    </row>
    <row r="299" spans="1:22" s="140" customFormat="1" ht="15" customHeight="1" x14ac:dyDescent="0.2">
      <c r="A299" s="186"/>
      <c r="B299" s="432"/>
      <c r="C299" s="402" t="s">
        <v>236</v>
      </c>
      <c r="D299" s="403"/>
      <c r="E299" s="404"/>
      <c r="F299" s="405"/>
      <c r="G299" s="406"/>
      <c r="H299" s="407"/>
      <c r="I299" s="405"/>
      <c r="J299" s="408"/>
      <c r="K299" s="409">
        <v>70.2</v>
      </c>
      <c r="L299" s="410">
        <v>4.2</v>
      </c>
      <c r="M299" s="405"/>
      <c r="N299" s="411">
        <f t="shared" si="10"/>
        <v>294.84000000000003</v>
      </c>
      <c r="O299" s="409"/>
      <c r="P299" s="412"/>
      <c r="Q299" s="405"/>
      <c r="R299" s="413">
        <f t="shared" si="11"/>
        <v>294.84000000000003</v>
      </c>
      <c r="S299" s="410" t="s">
        <v>90</v>
      </c>
      <c r="T299" s="414" t="s">
        <v>198</v>
      </c>
      <c r="U299" s="433" t="s">
        <v>224</v>
      </c>
      <c r="V299" s="275"/>
    </row>
    <row r="300" spans="1:22" s="140" customFormat="1" ht="15" customHeight="1" x14ac:dyDescent="0.2">
      <c r="A300" s="186"/>
      <c r="B300" s="434"/>
      <c r="C300" s="402" t="s">
        <v>236</v>
      </c>
      <c r="D300" s="435"/>
      <c r="E300" s="436"/>
      <c r="F300" s="437"/>
      <c r="G300" s="438"/>
      <c r="H300" s="439"/>
      <c r="I300" s="437"/>
      <c r="J300" s="440"/>
      <c r="K300" s="441">
        <v>52.1</v>
      </c>
      <c r="L300" s="442">
        <v>4.2</v>
      </c>
      <c r="M300" s="405"/>
      <c r="N300" s="411">
        <f t="shared" si="10"/>
        <v>218.82000000000002</v>
      </c>
      <c r="O300" s="409"/>
      <c r="P300" s="412"/>
      <c r="Q300" s="405"/>
      <c r="R300" s="413">
        <f t="shared" si="11"/>
        <v>218.82000000000002</v>
      </c>
      <c r="S300" s="410" t="s">
        <v>90</v>
      </c>
      <c r="T300" s="414" t="s">
        <v>198</v>
      </c>
      <c r="U300" s="433" t="s">
        <v>224</v>
      </c>
      <c r="V300" s="275"/>
    </row>
    <row r="301" spans="1:22" s="140" customFormat="1" ht="15" customHeight="1" x14ac:dyDescent="0.2">
      <c r="A301" s="186"/>
      <c r="B301" s="432"/>
      <c r="C301" s="402" t="s">
        <v>236</v>
      </c>
      <c r="D301" s="403"/>
      <c r="E301" s="404"/>
      <c r="F301" s="405"/>
      <c r="G301" s="406"/>
      <c r="H301" s="407"/>
      <c r="I301" s="405"/>
      <c r="J301" s="408"/>
      <c r="K301" s="409">
        <v>65.5</v>
      </c>
      <c r="L301" s="410">
        <v>4.2</v>
      </c>
      <c r="M301" s="405"/>
      <c r="N301" s="411">
        <f t="shared" si="10"/>
        <v>275.10000000000002</v>
      </c>
      <c r="O301" s="409"/>
      <c r="P301" s="412"/>
      <c r="Q301" s="405"/>
      <c r="R301" s="413">
        <f t="shared" si="11"/>
        <v>275.10000000000002</v>
      </c>
      <c r="S301" s="410" t="s">
        <v>90</v>
      </c>
      <c r="T301" s="414" t="s">
        <v>198</v>
      </c>
      <c r="U301" s="433" t="s">
        <v>224</v>
      </c>
      <c r="V301" s="275"/>
    </row>
    <row r="302" spans="1:22" s="140" customFormat="1" ht="15" customHeight="1" x14ac:dyDescent="0.2">
      <c r="A302" s="186"/>
      <c r="B302" s="432"/>
      <c r="C302" s="402" t="s">
        <v>236</v>
      </c>
      <c r="D302" s="403"/>
      <c r="E302" s="404"/>
      <c r="F302" s="405"/>
      <c r="G302" s="406"/>
      <c r="H302" s="407"/>
      <c r="I302" s="405"/>
      <c r="J302" s="408"/>
      <c r="K302" s="409">
        <v>254</v>
      </c>
      <c r="L302" s="410">
        <v>4.5</v>
      </c>
      <c r="M302" s="405"/>
      <c r="N302" s="411">
        <f t="shared" si="10"/>
        <v>1143</v>
      </c>
      <c r="O302" s="409"/>
      <c r="P302" s="412"/>
      <c r="Q302" s="405"/>
      <c r="R302" s="413">
        <f t="shared" si="11"/>
        <v>1143</v>
      </c>
      <c r="S302" s="410" t="s">
        <v>90</v>
      </c>
      <c r="T302" s="414" t="s">
        <v>198</v>
      </c>
      <c r="U302" s="433" t="s">
        <v>224</v>
      </c>
      <c r="V302" s="275"/>
    </row>
    <row r="303" spans="1:22" s="140" customFormat="1" ht="15" customHeight="1" x14ac:dyDescent="0.2">
      <c r="A303" s="186"/>
      <c r="B303" s="443"/>
      <c r="C303" s="402" t="s">
        <v>236</v>
      </c>
      <c r="D303" s="403"/>
      <c r="E303" s="404"/>
      <c r="F303" s="405"/>
      <c r="G303" s="406"/>
      <c r="H303" s="407"/>
      <c r="I303" s="405"/>
      <c r="J303" s="408"/>
      <c r="K303" s="409">
        <v>142.19999999999999</v>
      </c>
      <c r="L303" s="410">
        <v>4.5</v>
      </c>
      <c r="M303" s="405"/>
      <c r="N303" s="411">
        <f t="shared" si="10"/>
        <v>639.9</v>
      </c>
      <c r="O303" s="409"/>
      <c r="P303" s="412"/>
      <c r="Q303" s="405"/>
      <c r="R303" s="413">
        <f t="shared" si="11"/>
        <v>639.9</v>
      </c>
      <c r="S303" s="410" t="s">
        <v>90</v>
      </c>
      <c r="T303" s="414" t="s">
        <v>198</v>
      </c>
      <c r="U303" s="433" t="s">
        <v>224</v>
      </c>
      <c r="V303" s="275"/>
    </row>
    <row r="304" spans="1:22" s="140" customFormat="1" ht="15" customHeight="1" x14ac:dyDescent="0.2">
      <c r="A304" s="186"/>
      <c r="B304" s="434"/>
      <c r="C304" s="402" t="s">
        <v>236</v>
      </c>
      <c r="D304" s="403"/>
      <c r="E304" s="404"/>
      <c r="F304" s="405"/>
      <c r="G304" s="406"/>
      <c r="H304" s="407"/>
      <c r="I304" s="405"/>
      <c r="J304" s="408"/>
      <c r="K304" s="409">
        <v>131.19999999999999</v>
      </c>
      <c r="L304" s="410">
        <v>4.5</v>
      </c>
      <c r="M304" s="405"/>
      <c r="N304" s="411">
        <f t="shared" si="10"/>
        <v>590.4</v>
      </c>
      <c r="O304" s="409"/>
      <c r="P304" s="412"/>
      <c r="Q304" s="405"/>
      <c r="R304" s="413">
        <f t="shared" si="11"/>
        <v>590.4</v>
      </c>
      <c r="S304" s="410" t="s">
        <v>90</v>
      </c>
      <c r="T304" s="414" t="s">
        <v>198</v>
      </c>
      <c r="U304" s="433" t="s">
        <v>224</v>
      </c>
      <c r="V304" s="275"/>
    </row>
    <row r="305" spans="1:22" s="304" customFormat="1" ht="15" customHeight="1" x14ac:dyDescent="0.2">
      <c r="A305" s="286"/>
      <c r="B305" s="374"/>
      <c r="C305" s="321" t="s">
        <v>244</v>
      </c>
      <c r="D305" s="322"/>
      <c r="E305" s="323"/>
      <c r="F305" s="299"/>
      <c r="G305" s="324"/>
      <c r="H305" s="325"/>
      <c r="I305" s="299"/>
      <c r="J305" s="326"/>
      <c r="K305" s="327">
        <v>119.69</v>
      </c>
      <c r="L305" s="328">
        <v>4.2</v>
      </c>
      <c r="M305" s="299"/>
      <c r="N305" s="329">
        <v>502.69800000000004</v>
      </c>
      <c r="O305" s="327"/>
      <c r="P305" s="330"/>
      <c r="Q305" s="299"/>
      <c r="R305" s="331">
        <v>502.69800000000004</v>
      </c>
      <c r="S305" s="328" t="s">
        <v>21</v>
      </c>
      <c r="T305" s="332" t="s">
        <v>242</v>
      </c>
      <c r="U305" s="375" t="s">
        <v>224</v>
      </c>
      <c r="V305" s="303"/>
    </row>
    <row r="306" spans="1:22" s="304" customFormat="1" ht="15" customHeight="1" x14ac:dyDescent="0.2">
      <c r="A306" s="286"/>
      <c r="B306" s="376"/>
      <c r="C306" s="321" t="s">
        <v>244</v>
      </c>
      <c r="D306" s="377"/>
      <c r="E306" s="378"/>
      <c r="F306" s="379"/>
      <c r="G306" s="380"/>
      <c r="H306" s="381"/>
      <c r="I306" s="379"/>
      <c r="J306" s="382"/>
      <c r="K306" s="383">
        <v>101.7</v>
      </c>
      <c r="L306" s="384">
        <v>4.4000000000000004</v>
      </c>
      <c r="M306" s="299"/>
      <c r="N306" s="329">
        <v>447.48000000000008</v>
      </c>
      <c r="O306" s="327"/>
      <c r="P306" s="330"/>
      <c r="Q306" s="299"/>
      <c r="R306" s="331">
        <v>447.48000000000008</v>
      </c>
      <c r="S306" s="328" t="s">
        <v>21</v>
      </c>
      <c r="T306" s="332" t="s">
        <v>242</v>
      </c>
      <c r="U306" s="375" t="s">
        <v>224</v>
      </c>
      <c r="V306" s="303"/>
    </row>
    <row r="307" spans="1:22" s="304" customFormat="1" ht="15" customHeight="1" x14ac:dyDescent="0.2">
      <c r="A307" s="286"/>
      <c r="B307" s="374"/>
      <c r="C307" s="321" t="s">
        <v>244</v>
      </c>
      <c r="D307" s="322"/>
      <c r="E307" s="323"/>
      <c r="F307" s="299"/>
      <c r="G307" s="324"/>
      <c r="H307" s="325"/>
      <c r="I307" s="299"/>
      <c r="J307" s="326"/>
      <c r="K307" s="327">
        <v>385.15</v>
      </c>
      <c r="L307" s="328">
        <v>4.5</v>
      </c>
      <c r="M307" s="299"/>
      <c r="N307" s="329">
        <v>1733.175</v>
      </c>
      <c r="O307" s="327"/>
      <c r="P307" s="330"/>
      <c r="Q307" s="299"/>
      <c r="R307" s="331">
        <v>1733.175</v>
      </c>
      <c r="S307" s="328" t="s">
        <v>21</v>
      </c>
      <c r="T307" s="332" t="s">
        <v>242</v>
      </c>
      <c r="U307" s="375" t="s">
        <v>224</v>
      </c>
      <c r="V307" s="303"/>
    </row>
    <row r="308" spans="1:22" s="304" customFormat="1" ht="15" customHeight="1" x14ac:dyDescent="0.2">
      <c r="A308" s="286"/>
      <c r="B308" s="376"/>
      <c r="C308" s="321" t="s">
        <v>244</v>
      </c>
      <c r="D308" s="377"/>
      <c r="E308" s="378"/>
      <c r="F308" s="379"/>
      <c r="G308" s="380"/>
      <c r="H308" s="381"/>
      <c r="I308" s="379"/>
      <c r="J308" s="382"/>
      <c r="K308" s="383">
        <v>207.23</v>
      </c>
      <c r="L308" s="384">
        <v>4.5999999999999996</v>
      </c>
      <c r="M308" s="299"/>
      <c r="N308" s="329">
        <v>953.25799999999992</v>
      </c>
      <c r="O308" s="327"/>
      <c r="P308" s="330"/>
      <c r="Q308" s="299"/>
      <c r="R308" s="331">
        <v>953.25799999999992</v>
      </c>
      <c r="S308" s="328" t="s">
        <v>21</v>
      </c>
      <c r="T308" s="332" t="s">
        <v>242</v>
      </c>
      <c r="U308" s="375" t="s">
        <v>224</v>
      </c>
      <c r="V308" s="303"/>
    </row>
    <row r="309" spans="1:22" s="304" customFormat="1" ht="15" customHeight="1" x14ac:dyDescent="0.2">
      <c r="A309" s="286"/>
      <c r="B309" s="374"/>
      <c r="C309" s="321" t="s">
        <v>244</v>
      </c>
      <c r="D309" s="322"/>
      <c r="E309" s="323"/>
      <c r="F309" s="299"/>
      <c r="G309" s="324"/>
      <c r="H309" s="325"/>
      <c r="I309" s="299"/>
      <c r="J309" s="326"/>
      <c r="K309" s="327">
        <v>76.8</v>
      </c>
      <c r="L309" s="328">
        <v>4.8499999999999996</v>
      </c>
      <c r="M309" s="299"/>
      <c r="N309" s="329">
        <v>372.47999999999996</v>
      </c>
      <c r="O309" s="327"/>
      <c r="P309" s="330"/>
      <c r="Q309" s="299"/>
      <c r="R309" s="331">
        <v>372.47999999999996</v>
      </c>
      <c r="S309" s="328" t="s">
        <v>21</v>
      </c>
      <c r="T309" s="332" t="s">
        <v>242</v>
      </c>
      <c r="U309" s="375" t="s">
        <v>224</v>
      </c>
      <c r="V309" s="303"/>
    </row>
    <row r="310" spans="1:22" s="304" customFormat="1" ht="15" customHeight="1" x14ac:dyDescent="0.2">
      <c r="A310" s="286"/>
      <c r="B310" s="374"/>
      <c r="C310" s="321" t="s">
        <v>244</v>
      </c>
      <c r="D310" s="322"/>
      <c r="E310" s="323"/>
      <c r="F310" s="299"/>
      <c r="G310" s="324"/>
      <c r="H310" s="325"/>
      <c r="I310" s="299"/>
      <c r="J310" s="326"/>
      <c r="K310" s="327">
        <v>50.6</v>
      </c>
      <c r="L310" s="328">
        <v>4.82</v>
      </c>
      <c r="M310" s="299"/>
      <c r="N310" s="329">
        <v>243.89200000000002</v>
      </c>
      <c r="O310" s="327"/>
      <c r="P310" s="330"/>
      <c r="Q310" s="299"/>
      <c r="R310" s="331">
        <v>243.89200000000002</v>
      </c>
      <c r="S310" s="328" t="s">
        <v>21</v>
      </c>
      <c r="T310" s="332" t="s">
        <v>242</v>
      </c>
      <c r="U310" s="375" t="s">
        <v>224</v>
      </c>
      <c r="V310" s="303"/>
    </row>
    <row r="311" spans="1:22" s="304" customFormat="1" ht="15" customHeight="1" x14ac:dyDescent="0.2">
      <c r="A311" s="286"/>
      <c r="B311" s="376"/>
      <c r="C311" s="321" t="s">
        <v>244</v>
      </c>
      <c r="D311" s="377"/>
      <c r="E311" s="378"/>
      <c r="F311" s="379"/>
      <c r="G311" s="380"/>
      <c r="H311" s="381"/>
      <c r="I311" s="379"/>
      <c r="J311" s="382"/>
      <c r="K311" s="383">
        <v>167.6</v>
      </c>
      <c r="L311" s="384">
        <v>4.9800000000000004</v>
      </c>
      <c r="M311" s="299"/>
      <c r="N311" s="329">
        <v>834.64800000000002</v>
      </c>
      <c r="O311" s="327"/>
      <c r="P311" s="330"/>
      <c r="Q311" s="299"/>
      <c r="R311" s="331">
        <v>834.64800000000002</v>
      </c>
      <c r="S311" s="328" t="s">
        <v>21</v>
      </c>
      <c r="T311" s="332" t="s">
        <v>242</v>
      </c>
      <c r="U311" s="375" t="s">
        <v>224</v>
      </c>
      <c r="V311" s="303"/>
    </row>
    <row r="312" spans="1:22" s="304" customFormat="1" ht="15" customHeight="1" x14ac:dyDescent="0.2">
      <c r="A312" s="286"/>
      <c r="B312" s="374"/>
      <c r="C312" s="321" t="s">
        <v>244</v>
      </c>
      <c r="D312" s="322"/>
      <c r="E312" s="323"/>
      <c r="F312" s="299"/>
      <c r="G312" s="324"/>
      <c r="H312" s="325"/>
      <c r="I312" s="299"/>
      <c r="J312" s="326"/>
      <c r="K312" s="327">
        <v>20</v>
      </c>
      <c r="L312" s="328">
        <v>5.7</v>
      </c>
      <c r="M312" s="299"/>
      <c r="N312" s="329">
        <v>114</v>
      </c>
      <c r="O312" s="327"/>
      <c r="P312" s="330"/>
      <c r="Q312" s="299"/>
      <c r="R312" s="331">
        <v>114</v>
      </c>
      <c r="S312" s="328" t="s">
        <v>21</v>
      </c>
      <c r="T312" s="332" t="s">
        <v>242</v>
      </c>
      <c r="U312" s="375" t="s">
        <v>224</v>
      </c>
      <c r="V312" s="303"/>
    </row>
    <row r="313" spans="1:22" s="304" customFormat="1" ht="15" customHeight="1" x14ac:dyDescent="0.2">
      <c r="A313" s="286"/>
      <c r="B313" s="376"/>
      <c r="C313" s="321" t="s">
        <v>244</v>
      </c>
      <c r="D313" s="377"/>
      <c r="E313" s="378"/>
      <c r="F313" s="379"/>
      <c r="G313" s="380"/>
      <c r="H313" s="381"/>
      <c r="I313" s="379"/>
      <c r="J313" s="382"/>
      <c r="K313" s="383">
        <v>117.5</v>
      </c>
      <c r="L313" s="384">
        <v>4.8499999999999996</v>
      </c>
      <c r="M313" s="299"/>
      <c r="N313" s="329">
        <v>569.875</v>
      </c>
      <c r="O313" s="327"/>
      <c r="P313" s="330"/>
      <c r="Q313" s="299"/>
      <c r="R313" s="331">
        <v>569.875</v>
      </c>
      <c r="S313" s="328" t="s">
        <v>21</v>
      </c>
      <c r="T313" s="332" t="s">
        <v>242</v>
      </c>
      <c r="U313" s="375" t="s">
        <v>224</v>
      </c>
      <c r="V313" s="303"/>
    </row>
    <row r="314" spans="1:22" s="304" customFormat="1" ht="15" customHeight="1" x14ac:dyDescent="0.2">
      <c r="A314" s="286"/>
      <c r="B314" s="374"/>
      <c r="C314" s="321" t="s">
        <v>244</v>
      </c>
      <c r="D314" s="322"/>
      <c r="E314" s="323"/>
      <c r="F314" s="299"/>
      <c r="G314" s="324"/>
      <c r="H314" s="325"/>
      <c r="I314" s="299"/>
      <c r="J314" s="326"/>
      <c r="K314" s="327">
        <v>57.5</v>
      </c>
      <c r="L314" s="328">
        <v>4.5999999999999996</v>
      </c>
      <c r="M314" s="299"/>
      <c r="N314" s="329">
        <v>264.5</v>
      </c>
      <c r="O314" s="327"/>
      <c r="P314" s="330"/>
      <c r="Q314" s="299"/>
      <c r="R314" s="331">
        <v>264.5</v>
      </c>
      <c r="S314" s="328" t="s">
        <v>21</v>
      </c>
      <c r="T314" s="332" t="s">
        <v>242</v>
      </c>
      <c r="U314" s="375" t="s">
        <v>224</v>
      </c>
      <c r="V314" s="303"/>
    </row>
    <row r="315" spans="1:22" s="304" customFormat="1" ht="15" customHeight="1" x14ac:dyDescent="0.2">
      <c r="A315" s="286"/>
      <c r="B315" s="376"/>
      <c r="C315" s="321" t="s">
        <v>244</v>
      </c>
      <c r="D315" s="377"/>
      <c r="E315" s="378"/>
      <c r="F315" s="379"/>
      <c r="G315" s="380"/>
      <c r="H315" s="381"/>
      <c r="I315" s="379"/>
      <c r="J315" s="382"/>
      <c r="K315" s="383">
        <v>107.2</v>
      </c>
      <c r="L315" s="384">
        <v>4.5</v>
      </c>
      <c r="M315" s="299"/>
      <c r="N315" s="329">
        <v>482.40000000000003</v>
      </c>
      <c r="O315" s="327"/>
      <c r="P315" s="330"/>
      <c r="Q315" s="299"/>
      <c r="R315" s="331">
        <v>482.40000000000003</v>
      </c>
      <c r="S315" s="328" t="s">
        <v>21</v>
      </c>
      <c r="T315" s="332" t="s">
        <v>242</v>
      </c>
      <c r="U315" s="375" t="s">
        <v>224</v>
      </c>
      <c r="V315" s="303"/>
    </row>
    <row r="316" spans="1:22" s="304" customFormat="1" ht="15" customHeight="1" x14ac:dyDescent="0.2">
      <c r="A316" s="286"/>
      <c r="B316" s="374"/>
      <c r="C316" s="321" t="s">
        <v>244</v>
      </c>
      <c r="D316" s="322"/>
      <c r="E316" s="323"/>
      <c r="F316" s="299"/>
      <c r="G316" s="324"/>
      <c r="H316" s="325"/>
      <c r="I316" s="299"/>
      <c r="J316" s="326"/>
      <c r="K316" s="327">
        <v>85.54</v>
      </c>
      <c r="L316" s="328">
        <v>4.45</v>
      </c>
      <c r="M316" s="299"/>
      <c r="N316" s="329">
        <v>380.65300000000002</v>
      </c>
      <c r="O316" s="327"/>
      <c r="P316" s="330"/>
      <c r="Q316" s="299"/>
      <c r="R316" s="331">
        <v>380.65300000000002</v>
      </c>
      <c r="S316" s="328" t="s">
        <v>21</v>
      </c>
      <c r="T316" s="332" t="s">
        <v>242</v>
      </c>
      <c r="U316" s="375" t="s">
        <v>224</v>
      </c>
      <c r="V316" s="303"/>
    </row>
    <row r="317" spans="1:22" s="304" customFormat="1" ht="15" customHeight="1" x14ac:dyDescent="0.2">
      <c r="A317" s="286"/>
      <c r="B317" s="374"/>
      <c r="C317" s="321" t="s">
        <v>244</v>
      </c>
      <c r="D317" s="322"/>
      <c r="E317" s="323"/>
      <c r="F317" s="299"/>
      <c r="G317" s="324"/>
      <c r="H317" s="325"/>
      <c r="I317" s="299"/>
      <c r="J317" s="326"/>
      <c r="K317" s="327">
        <v>72.41</v>
      </c>
      <c r="L317" s="328">
        <v>4.3</v>
      </c>
      <c r="M317" s="299"/>
      <c r="N317" s="329">
        <v>311.363</v>
      </c>
      <c r="O317" s="327"/>
      <c r="P317" s="330"/>
      <c r="Q317" s="299"/>
      <c r="R317" s="331">
        <v>311.363</v>
      </c>
      <c r="S317" s="328" t="s">
        <v>21</v>
      </c>
      <c r="T317" s="332" t="s">
        <v>242</v>
      </c>
      <c r="U317" s="375" t="s">
        <v>224</v>
      </c>
      <c r="V317" s="303"/>
    </row>
    <row r="318" spans="1:22" s="304" customFormat="1" ht="15" customHeight="1" x14ac:dyDescent="0.2">
      <c r="A318" s="286"/>
      <c r="B318" s="376"/>
      <c r="C318" s="321" t="s">
        <v>244</v>
      </c>
      <c r="D318" s="377"/>
      <c r="E318" s="378"/>
      <c r="F318" s="379"/>
      <c r="G318" s="380"/>
      <c r="H318" s="381"/>
      <c r="I318" s="379"/>
      <c r="J318" s="382"/>
      <c r="K318" s="383">
        <v>122.26</v>
      </c>
      <c r="L318" s="384">
        <v>4.3</v>
      </c>
      <c r="M318" s="299"/>
      <c r="N318" s="329">
        <v>525.71799999999996</v>
      </c>
      <c r="O318" s="327"/>
      <c r="P318" s="330"/>
      <c r="Q318" s="299"/>
      <c r="R318" s="331">
        <v>525.71799999999996</v>
      </c>
      <c r="S318" s="328" t="s">
        <v>21</v>
      </c>
      <c r="T318" s="332" t="s">
        <v>242</v>
      </c>
      <c r="U318" s="375" t="s">
        <v>224</v>
      </c>
      <c r="V318" s="303"/>
    </row>
    <row r="319" spans="1:22" s="304" customFormat="1" ht="15" customHeight="1" x14ac:dyDescent="0.2">
      <c r="A319" s="286"/>
      <c r="B319" s="374"/>
      <c r="C319" s="321" t="s">
        <v>244</v>
      </c>
      <c r="D319" s="322"/>
      <c r="E319" s="323"/>
      <c r="F319" s="299"/>
      <c r="G319" s="324"/>
      <c r="H319" s="325"/>
      <c r="I319" s="299"/>
      <c r="J319" s="326"/>
      <c r="K319" s="327">
        <v>63.4</v>
      </c>
      <c r="L319" s="328">
        <v>4.25</v>
      </c>
      <c r="M319" s="299"/>
      <c r="N319" s="329">
        <v>269.45</v>
      </c>
      <c r="O319" s="327"/>
      <c r="P319" s="330"/>
      <c r="Q319" s="299"/>
      <c r="R319" s="331">
        <v>269.45</v>
      </c>
      <c r="S319" s="328" t="s">
        <v>21</v>
      </c>
      <c r="T319" s="332" t="s">
        <v>242</v>
      </c>
      <c r="U319" s="375" t="s">
        <v>224</v>
      </c>
      <c r="V319" s="303"/>
    </row>
    <row r="320" spans="1:22" s="304" customFormat="1" ht="15" customHeight="1" x14ac:dyDescent="0.2">
      <c r="A320" s="286"/>
      <c r="B320" s="376"/>
      <c r="C320" s="321" t="s">
        <v>244</v>
      </c>
      <c r="D320" s="377"/>
      <c r="E320" s="378"/>
      <c r="F320" s="379"/>
      <c r="G320" s="380"/>
      <c r="H320" s="381"/>
      <c r="I320" s="379"/>
      <c r="J320" s="382"/>
      <c r="K320" s="383">
        <v>76.2</v>
      </c>
      <c r="L320" s="384">
        <v>4.25</v>
      </c>
      <c r="M320" s="299"/>
      <c r="N320" s="329">
        <v>323.85000000000002</v>
      </c>
      <c r="O320" s="327"/>
      <c r="P320" s="330"/>
      <c r="Q320" s="299"/>
      <c r="R320" s="331">
        <v>323.85000000000002</v>
      </c>
      <c r="S320" s="328" t="s">
        <v>21</v>
      </c>
      <c r="T320" s="332" t="s">
        <v>242</v>
      </c>
      <c r="U320" s="375" t="s">
        <v>224</v>
      </c>
      <c r="V320" s="303"/>
    </row>
    <row r="321" spans="1:23" s="304" customFormat="1" ht="15" customHeight="1" x14ac:dyDescent="0.2">
      <c r="A321" s="286"/>
      <c r="B321" s="374"/>
      <c r="C321" s="321" t="s">
        <v>244</v>
      </c>
      <c r="D321" s="322"/>
      <c r="E321" s="323"/>
      <c r="F321" s="299"/>
      <c r="G321" s="324"/>
      <c r="H321" s="325"/>
      <c r="I321" s="299"/>
      <c r="J321" s="326"/>
      <c r="K321" s="327">
        <v>71.400000000000006</v>
      </c>
      <c r="L321" s="328">
        <v>4.25</v>
      </c>
      <c r="M321" s="299"/>
      <c r="N321" s="329">
        <v>303.45000000000005</v>
      </c>
      <c r="O321" s="327"/>
      <c r="P321" s="330"/>
      <c r="Q321" s="299"/>
      <c r="R321" s="331">
        <v>303.45000000000005</v>
      </c>
      <c r="S321" s="328" t="s">
        <v>21</v>
      </c>
      <c r="T321" s="332" t="s">
        <v>242</v>
      </c>
      <c r="U321" s="375" t="s">
        <v>224</v>
      </c>
      <c r="V321" s="303"/>
    </row>
    <row r="322" spans="1:23" s="304" customFormat="1" ht="15" customHeight="1" x14ac:dyDescent="0.2">
      <c r="A322" s="286"/>
      <c r="B322" s="376"/>
      <c r="C322" s="321" t="s">
        <v>244</v>
      </c>
      <c r="D322" s="377"/>
      <c r="E322" s="378"/>
      <c r="F322" s="379"/>
      <c r="G322" s="380"/>
      <c r="H322" s="381"/>
      <c r="I322" s="379"/>
      <c r="J322" s="382"/>
      <c r="K322" s="383">
        <v>53.4</v>
      </c>
      <c r="L322" s="384">
        <v>4.3</v>
      </c>
      <c r="M322" s="299"/>
      <c r="N322" s="329">
        <v>229.61999999999998</v>
      </c>
      <c r="O322" s="327"/>
      <c r="P322" s="330"/>
      <c r="Q322" s="299"/>
      <c r="R322" s="331">
        <v>229.61999999999998</v>
      </c>
      <c r="S322" s="328" t="s">
        <v>21</v>
      </c>
      <c r="T322" s="332" t="s">
        <v>242</v>
      </c>
      <c r="U322" s="375" t="s">
        <v>224</v>
      </c>
      <c r="V322" s="303"/>
    </row>
    <row r="323" spans="1:23" s="304" customFormat="1" ht="15" customHeight="1" x14ac:dyDescent="0.2">
      <c r="A323" s="286"/>
      <c r="B323" s="374"/>
      <c r="C323" s="321" t="s">
        <v>244</v>
      </c>
      <c r="D323" s="322"/>
      <c r="E323" s="323"/>
      <c r="F323" s="299"/>
      <c r="G323" s="324"/>
      <c r="H323" s="325"/>
      <c r="I323" s="299"/>
      <c r="J323" s="326"/>
      <c r="K323" s="327">
        <v>65.5</v>
      </c>
      <c r="L323" s="328">
        <v>4.3</v>
      </c>
      <c r="M323" s="299"/>
      <c r="N323" s="329">
        <v>281.64999999999998</v>
      </c>
      <c r="O323" s="327"/>
      <c r="P323" s="330"/>
      <c r="Q323" s="299"/>
      <c r="R323" s="331">
        <v>281.64999999999998</v>
      </c>
      <c r="S323" s="328" t="s">
        <v>21</v>
      </c>
      <c r="T323" s="332" t="s">
        <v>242</v>
      </c>
      <c r="U323" s="375" t="s">
        <v>224</v>
      </c>
      <c r="V323" s="303"/>
    </row>
    <row r="324" spans="1:23" s="304" customFormat="1" ht="15" customHeight="1" x14ac:dyDescent="0.2">
      <c r="A324" s="286"/>
      <c r="B324" s="374"/>
      <c r="C324" s="321" t="s">
        <v>244</v>
      </c>
      <c r="D324" s="322"/>
      <c r="E324" s="323"/>
      <c r="F324" s="299"/>
      <c r="G324" s="324"/>
      <c r="H324" s="325"/>
      <c r="I324" s="299"/>
      <c r="J324" s="326"/>
      <c r="K324" s="327">
        <v>254</v>
      </c>
      <c r="L324" s="328">
        <v>4.4000000000000004</v>
      </c>
      <c r="M324" s="299"/>
      <c r="N324" s="329">
        <v>1117.6000000000001</v>
      </c>
      <c r="O324" s="327"/>
      <c r="P324" s="330"/>
      <c r="Q324" s="299"/>
      <c r="R324" s="331">
        <v>1117.6000000000001</v>
      </c>
      <c r="S324" s="328" t="s">
        <v>21</v>
      </c>
      <c r="T324" s="332" t="s">
        <v>242</v>
      </c>
      <c r="U324" s="375" t="s">
        <v>224</v>
      </c>
      <c r="V324" s="303"/>
    </row>
    <row r="325" spans="1:23" s="304" customFormat="1" ht="15" customHeight="1" x14ac:dyDescent="0.2">
      <c r="A325" s="286"/>
      <c r="B325" s="385"/>
      <c r="C325" s="321" t="s">
        <v>244</v>
      </c>
      <c r="D325" s="322"/>
      <c r="E325" s="323"/>
      <c r="F325" s="299"/>
      <c r="G325" s="324"/>
      <c r="H325" s="325"/>
      <c r="I325" s="299"/>
      <c r="J325" s="326"/>
      <c r="K325" s="327">
        <v>145.56</v>
      </c>
      <c r="L325" s="328">
        <v>4.4000000000000004</v>
      </c>
      <c r="M325" s="299"/>
      <c r="N325" s="329">
        <v>640.46400000000006</v>
      </c>
      <c r="O325" s="327"/>
      <c r="P325" s="330"/>
      <c r="Q325" s="299"/>
      <c r="R325" s="331">
        <v>640.46400000000006</v>
      </c>
      <c r="S325" s="328" t="s">
        <v>21</v>
      </c>
      <c r="T325" s="332" t="s">
        <v>242</v>
      </c>
      <c r="U325" s="375" t="s">
        <v>224</v>
      </c>
      <c r="V325" s="303"/>
    </row>
    <row r="326" spans="1:23" s="304" customFormat="1" ht="15" customHeight="1" x14ac:dyDescent="0.2">
      <c r="A326" s="286"/>
      <c r="B326" s="376"/>
      <c r="C326" s="321" t="s">
        <v>244</v>
      </c>
      <c r="D326" s="377"/>
      <c r="E326" s="378"/>
      <c r="F326" s="379"/>
      <c r="G326" s="380"/>
      <c r="H326" s="381"/>
      <c r="I326" s="379"/>
      <c r="J326" s="382"/>
      <c r="K326" s="383">
        <v>140.25</v>
      </c>
      <c r="L326" s="384">
        <v>4.4000000000000004</v>
      </c>
      <c r="M326" s="299"/>
      <c r="N326" s="329">
        <v>617.1</v>
      </c>
      <c r="O326" s="327"/>
      <c r="P326" s="330"/>
      <c r="Q326" s="299"/>
      <c r="R326" s="331">
        <v>617.1</v>
      </c>
      <c r="S326" s="328" t="s">
        <v>21</v>
      </c>
      <c r="T326" s="332" t="s">
        <v>242</v>
      </c>
      <c r="U326" s="375" t="s">
        <v>224</v>
      </c>
      <c r="V326" s="303"/>
    </row>
    <row r="327" spans="1:23" s="334" customFormat="1" ht="15" customHeight="1" x14ac:dyDescent="0.2">
      <c r="A327" s="186"/>
      <c r="B327" s="203"/>
      <c r="C327" s="204"/>
      <c r="D327" s="205"/>
      <c r="E327" s="206"/>
      <c r="F327" s="207"/>
      <c r="G327" s="208"/>
      <c r="H327" s="209"/>
      <c r="I327" s="207"/>
      <c r="J327" s="210"/>
      <c r="K327" s="211"/>
      <c r="L327" s="212"/>
      <c r="M327" s="207"/>
      <c r="N327" s="213"/>
      <c r="O327" s="211"/>
      <c r="P327" s="214"/>
      <c r="Q327" s="207"/>
      <c r="R327" s="215"/>
      <c r="S327" s="212"/>
      <c r="T327" s="216"/>
      <c r="U327" s="217"/>
      <c r="V327" s="275"/>
    </row>
    <row r="328" spans="1:23" s="140" customFormat="1" ht="15.6" customHeight="1" x14ac:dyDescent="0.2">
      <c r="A328" s="184"/>
      <c r="B328" s="335"/>
      <c r="C328" s="336"/>
      <c r="D328" s="649" t="s">
        <v>200</v>
      </c>
      <c r="E328" s="650"/>
      <c r="F328" s="650"/>
      <c r="G328" s="650"/>
      <c r="H328" s="650"/>
      <c r="I328" s="651"/>
      <c r="J328" s="652">
        <f>'11 - FINANCEIRO'!F74</f>
        <v>24000.34</v>
      </c>
      <c r="K328" s="653"/>
      <c r="L328" s="337" t="str">
        <f>'11 - FINANCEIRO'!D74</f>
        <v>m²</v>
      </c>
      <c r="M328" s="593" t="s">
        <v>201</v>
      </c>
      <c r="N328" s="594"/>
      <c r="O328" s="594"/>
      <c r="P328" s="594"/>
      <c r="Q328" s="595"/>
      <c r="R328" s="338">
        <f>SUBTOTAL(9,R283:R327)</f>
        <v>23018.332999999995</v>
      </c>
      <c r="S328" s="339" t="str">
        <f>L328</f>
        <v>m²</v>
      </c>
      <c r="T328" s="223"/>
      <c r="U328" s="224"/>
      <c r="V328" s="275"/>
    </row>
    <row r="329" spans="1:23" s="140" customFormat="1" ht="15.6" customHeight="1" x14ac:dyDescent="0.2">
      <c r="A329" s="184"/>
      <c r="B329" s="340"/>
      <c r="C329" s="341"/>
      <c r="D329" s="581" t="s">
        <v>202</v>
      </c>
      <c r="E329" s="582"/>
      <c r="F329" s="582"/>
      <c r="G329" s="582"/>
      <c r="H329" s="582"/>
      <c r="I329" s="583"/>
      <c r="J329" s="587">
        <f>R328/J328</f>
        <v>0.95908362131536451</v>
      </c>
      <c r="K329" s="588"/>
      <c r="L329" s="591"/>
      <c r="M329" s="593" t="s">
        <v>203</v>
      </c>
      <c r="N329" s="594"/>
      <c r="O329" s="594"/>
      <c r="P329" s="594"/>
      <c r="Q329" s="595"/>
      <c r="R329" s="338">
        <f>VLOOKUP(A330,'11 - FINANCEIRO'!A:M,8,FALSE)</f>
        <v>11499.008999999998</v>
      </c>
      <c r="S329" s="342" t="str">
        <f>L328</f>
        <v>m²</v>
      </c>
      <c r="T329" s="258"/>
      <c r="U329" s="228"/>
      <c r="V329" s="275"/>
    </row>
    <row r="330" spans="1:23" s="140" customFormat="1" ht="15.75" x14ac:dyDescent="0.2">
      <c r="A330" s="184" t="s">
        <v>126</v>
      </c>
      <c r="B330" s="372"/>
      <c r="C330" s="373"/>
      <c r="D330" s="584"/>
      <c r="E330" s="585"/>
      <c r="F330" s="585"/>
      <c r="G330" s="585"/>
      <c r="H330" s="585"/>
      <c r="I330" s="586"/>
      <c r="J330" s="589"/>
      <c r="K330" s="590"/>
      <c r="L330" s="592"/>
      <c r="M330" s="593" t="s">
        <v>204</v>
      </c>
      <c r="N330" s="594"/>
      <c r="O330" s="594"/>
      <c r="P330" s="594"/>
      <c r="Q330" s="595"/>
      <c r="R330" s="338">
        <f>R328-R329</f>
        <v>11519.323999999997</v>
      </c>
      <c r="S330" s="342" t="str">
        <f>L328</f>
        <v>m²</v>
      </c>
      <c r="T330" s="261"/>
      <c r="U330" s="262"/>
      <c r="V330" s="275"/>
    </row>
    <row r="331" spans="1:23" s="140" customFormat="1" ht="18" x14ac:dyDescent="0.2">
      <c r="A331" s="139"/>
      <c r="B331" s="170"/>
      <c r="C331" s="171"/>
      <c r="D331" s="171"/>
      <c r="E331" s="171"/>
      <c r="F331" s="171"/>
      <c r="G331" s="171"/>
      <c r="H331" s="171"/>
      <c r="I331" s="171"/>
      <c r="J331" s="171"/>
      <c r="K331" s="171"/>
      <c r="L331" s="171"/>
      <c r="M331" s="171"/>
      <c r="N331" s="171"/>
      <c r="O331" s="171"/>
      <c r="P331" s="171"/>
      <c r="Q331" s="171"/>
      <c r="R331" s="171"/>
      <c r="S331" s="171"/>
      <c r="T331" s="171"/>
      <c r="U331" s="172"/>
      <c r="W331" s="141"/>
    </row>
    <row r="332" spans="1:23" s="277" customFormat="1" ht="30" customHeight="1" x14ac:dyDescent="0.2">
      <c r="A332" s="173"/>
      <c r="B332" s="659">
        <f>'11 - FINANCEIRO'!B76</f>
        <v>10009</v>
      </c>
      <c r="C332" s="661" t="str">
        <f>'11 - FINANCEIRO'!C76</f>
        <v>Emulsão RR 1C</v>
      </c>
      <c r="D332" s="561" t="s">
        <v>186</v>
      </c>
      <c r="E332" s="562"/>
      <c r="F332" s="562"/>
      <c r="G332" s="562"/>
      <c r="H332" s="562"/>
      <c r="I332" s="563"/>
      <c r="J332" s="540" t="s">
        <v>187</v>
      </c>
      <c r="K332" s="540" t="s">
        <v>227</v>
      </c>
      <c r="L332" s="540" t="s">
        <v>234</v>
      </c>
      <c r="M332" s="540" t="s">
        <v>190</v>
      </c>
      <c r="N332" s="540" t="s">
        <v>191</v>
      </c>
      <c r="O332" s="540" t="s">
        <v>235</v>
      </c>
      <c r="P332" s="538" t="s">
        <v>193</v>
      </c>
      <c r="Q332" s="540" t="s">
        <v>0</v>
      </c>
      <c r="R332" s="542" t="s">
        <v>160</v>
      </c>
      <c r="S332" s="540" t="s">
        <v>12</v>
      </c>
      <c r="T332" s="540" t="s">
        <v>194</v>
      </c>
      <c r="U332" s="544" t="s">
        <v>195</v>
      </c>
      <c r="V332" s="275"/>
      <c r="W332" s="276"/>
    </row>
    <row r="333" spans="1:23" s="140" customFormat="1" ht="15.6" customHeight="1" x14ac:dyDescent="0.2">
      <c r="A333" s="184"/>
      <c r="B333" s="660"/>
      <c r="C333" s="662"/>
      <c r="D333" s="546" t="s">
        <v>196</v>
      </c>
      <c r="E333" s="547"/>
      <c r="F333" s="548"/>
      <c r="G333" s="549" t="s">
        <v>197</v>
      </c>
      <c r="H333" s="550"/>
      <c r="I333" s="551"/>
      <c r="J333" s="541"/>
      <c r="K333" s="541"/>
      <c r="L333" s="541"/>
      <c r="M333" s="541"/>
      <c r="N333" s="541"/>
      <c r="O333" s="541"/>
      <c r="P333" s="539"/>
      <c r="Q333" s="541"/>
      <c r="R333" s="543"/>
      <c r="S333" s="541"/>
      <c r="T333" s="541"/>
      <c r="U333" s="545"/>
      <c r="V333" s="275"/>
    </row>
    <row r="334" spans="1:23" s="140" customFormat="1" ht="15" customHeight="1" x14ac:dyDescent="0.2">
      <c r="A334" s="186"/>
      <c r="B334" s="387"/>
      <c r="C334" s="388" t="s">
        <v>236</v>
      </c>
      <c r="D334" s="389"/>
      <c r="E334" s="390"/>
      <c r="F334" s="391"/>
      <c r="G334" s="392"/>
      <c r="H334" s="393"/>
      <c r="I334" s="391"/>
      <c r="J334" s="394"/>
      <c r="K334" s="395">
        <f>R329</f>
        <v>11499.008999999998</v>
      </c>
      <c r="L334" s="444">
        <v>4.4999999999999999E-4</v>
      </c>
      <c r="M334" s="391"/>
      <c r="N334" s="397"/>
      <c r="O334" s="395">
        <f>TRUNC(K334*L334,2)</f>
        <v>5.17</v>
      </c>
      <c r="P334" s="398"/>
      <c r="Q334" s="391"/>
      <c r="R334" s="386">
        <f>O334</f>
        <v>5.17</v>
      </c>
      <c r="S334" s="396" t="str">
        <f>S336</f>
        <v>t</v>
      </c>
      <c r="T334" s="399" t="s">
        <v>198</v>
      </c>
      <c r="U334" s="400"/>
      <c r="V334" s="275"/>
    </row>
    <row r="335" spans="1:23" s="334" customFormat="1" ht="15" customHeight="1" x14ac:dyDescent="0.2">
      <c r="A335" s="186"/>
      <c r="B335" s="203"/>
      <c r="C335" s="447" t="s">
        <v>244</v>
      </c>
      <c r="D335" s="448"/>
      <c r="E335" s="449"/>
      <c r="F335" s="319"/>
      <c r="G335" s="450"/>
      <c r="H335" s="451"/>
      <c r="I335" s="319"/>
      <c r="J335" s="452"/>
      <c r="K335" s="453">
        <v>11519.323999999995</v>
      </c>
      <c r="L335" s="459">
        <v>4.4999999999999999E-4</v>
      </c>
      <c r="M335" s="319"/>
      <c r="N335" s="455"/>
      <c r="O335" s="453">
        <f>TRUNC(K335*L335,2)</f>
        <v>5.18</v>
      </c>
      <c r="P335" s="456"/>
      <c r="Q335" s="319"/>
      <c r="R335" s="457">
        <v>5.183695799999998</v>
      </c>
      <c r="S335" s="454" t="s">
        <v>21</v>
      </c>
      <c r="T335" s="458" t="s">
        <v>242</v>
      </c>
      <c r="U335" s="217"/>
      <c r="V335" s="275"/>
    </row>
    <row r="336" spans="1:23" s="140" customFormat="1" ht="15.6" customHeight="1" x14ac:dyDescent="0.2">
      <c r="A336" s="184"/>
      <c r="B336" s="335"/>
      <c r="C336" s="336"/>
      <c r="D336" s="649" t="s">
        <v>200</v>
      </c>
      <c r="E336" s="650"/>
      <c r="F336" s="650"/>
      <c r="G336" s="650"/>
      <c r="H336" s="650"/>
      <c r="I336" s="651"/>
      <c r="J336" s="652">
        <f>'11 - FINANCEIRO'!F76</f>
        <v>10.8</v>
      </c>
      <c r="K336" s="653"/>
      <c r="L336" s="337" t="str">
        <f>'11 - FINANCEIRO'!D76</f>
        <v>t</v>
      </c>
      <c r="M336" s="593" t="s">
        <v>201</v>
      </c>
      <c r="N336" s="594"/>
      <c r="O336" s="594"/>
      <c r="P336" s="594"/>
      <c r="Q336" s="595"/>
      <c r="R336" s="338">
        <f>SUBTOTAL(9,R334:R335)</f>
        <v>10.353695799999997</v>
      </c>
      <c r="S336" s="339" t="str">
        <f>L336</f>
        <v>t</v>
      </c>
      <c r="T336" s="223"/>
      <c r="U336" s="224"/>
      <c r="V336" s="275"/>
    </row>
    <row r="337" spans="1:23" s="140" customFormat="1" ht="15.6" customHeight="1" x14ac:dyDescent="0.2">
      <c r="A337" s="184"/>
      <c r="B337" s="340"/>
      <c r="C337" s="341"/>
      <c r="D337" s="581" t="s">
        <v>202</v>
      </c>
      <c r="E337" s="582"/>
      <c r="F337" s="582"/>
      <c r="G337" s="582"/>
      <c r="H337" s="582"/>
      <c r="I337" s="583"/>
      <c r="J337" s="587">
        <f>R336/J336</f>
        <v>0.95867553703703667</v>
      </c>
      <c r="K337" s="588"/>
      <c r="L337" s="591"/>
      <c r="M337" s="593" t="s">
        <v>203</v>
      </c>
      <c r="N337" s="594"/>
      <c r="O337" s="594"/>
      <c r="P337" s="594"/>
      <c r="Q337" s="595"/>
      <c r="R337" s="338">
        <f>VLOOKUP(A338,'11 - FINANCEIRO'!A:M,8,FALSE)</f>
        <v>5.17</v>
      </c>
      <c r="S337" s="342" t="str">
        <f>L336</f>
        <v>t</v>
      </c>
      <c r="T337" s="258"/>
      <c r="U337" s="228"/>
      <c r="V337" s="275"/>
    </row>
    <row r="338" spans="1:23" s="140" customFormat="1" ht="15.75" x14ac:dyDescent="0.2">
      <c r="A338" s="184" t="s">
        <v>131</v>
      </c>
      <c r="B338" s="372"/>
      <c r="C338" s="373"/>
      <c r="D338" s="584"/>
      <c r="E338" s="585"/>
      <c r="F338" s="585"/>
      <c r="G338" s="585"/>
      <c r="H338" s="585"/>
      <c r="I338" s="586"/>
      <c r="J338" s="589"/>
      <c r="K338" s="590"/>
      <c r="L338" s="592"/>
      <c r="M338" s="593" t="s">
        <v>204</v>
      </c>
      <c r="N338" s="594"/>
      <c r="O338" s="594"/>
      <c r="P338" s="594"/>
      <c r="Q338" s="595"/>
      <c r="R338" s="338">
        <f>R336-R337</f>
        <v>5.1836957999999971</v>
      </c>
      <c r="S338" s="342" t="str">
        <f>L336</f>
        <v>t</v>
      </c>
      <c r="T338" s="261"/>
      <c r="U338" s="262"/>
      <c r="V338" s="275"/>
    </row>
    <row r="339" spans="1:23" s="140" customFormat="1" ht="18" x14ac:dyDescent="0.2">
      <c r="A339" s="139"/>
      <c r="B339" s="170"/>
      <c r="C339" s="171"/>
      <c r="D339" s="171"/>
      <c r="E339" s="171"/>
      <c r="F339" s="171"/>
      <c r="G339" s="171"/>
      <c r="H339" s="171"/>
      <c r="I339" s="171"/>
      <c r="J339" s="171"/>
      <c r="K339" s="171"/>
      <c r="L339" s="171"/>
      <c r="M339" s="171"/>
      <c r="N339" s="171"/>
      <c r="O339" s="171"/>
      <c r="P339" s="171"/>
      <c r="Q339" s="171"/>
      <c r="R339" s="171"/>
      <c r="S339" s="171"/>
      <c r="T339" s="171"/>
      <c r="U339" s="172"/>
      <c r="W339" s="141"/>
    </row>
    <row r="340" spans="1:23" s="277" customFormat="1" ht="15.6" customHeight="1" x14ac:dyDescent="0.2">
      <c r="A340" s="173"/>
      <c r="B340" s="659">
        <f>'11 - FINANCEIRO'!B77</f>
        <v>10001</v>
      </c>
      <c r="C340" s="661" t="str">
        <f>'11 - FINANCEIRO'!C77</f>
        <v>CAP 50/70</v>
      </c>
      <c r="D340" s="561" t="s">
        <v>186</v>
      </c>
      <c r="E340" s="562"/>
      <c r="F340" s="562"/>
      <c r="G340" s="562"/>
      <c r="H340" s="562"/>
      <c r="I340" s="563"/>
      <c r="J340" s="540" t="s">
        <v>187</v>
      </c>
      <c r="K340" s="540" t="s">
        <v>227</v>
      </c>
      <c r="L340" s="540" t="s">
        <v>234</v>
      </c>
      <c r="M340" s="540" t="s">
        <v>190</v>
      </c>
      <c r="N340" s="540" t="s">
        <v>191</v>
      </c>
      <c r="O340" s="540" t="s">
        <v>235</v>
      </c>
      <c r="P340" s="538" t="s">
        <v>193</v>
      </c>
      <c r="Q340" s="540" t="s">
        <v>0</v>
      </c>
      <c r="R340" s="542" t="s">
        <v>160</v>
      </c>
      <c r="S340" s="540" t="s">
        <v>12</v>
      </c>
      <c r="T340" s="540" t="s">
        <v>194</v>
      </c>
      <c r="U340" s="544" t="s">
        <v>195</v>
      </c>
      <c r="V340" s="275"/>
      <c r="W340" s="276"/>
    </row>
    <row r="341" spans="1:23" s="140" customFormat="1" ht="15.6" customHeight="1" x14ac:dyDescent="0.2">
      <c r="A341" s="184"/>
      <c r="B341" s="660"/>
      <c r="C341" s="662"/>
      <c r="D341" s="546" t="s">
        <v>196</v>
      </c>
      <c r="E341" s="547"/>
      <c r="F341" s="548"/>
      <c r="G341" s="549" t="s">
        <v>197</v>
      </c>
      <c r="H341" s="550"/>
      <c r="I341" s="551"/>
      <c r="J341" s="541"/>
      <c r="K341" s="541"/>
      <c r="L341" s="541"/>
      <c r="M341" s="541"/>
      <c r="N341" s="541"/>
      <c r="O341" s="541"/>
      <c r="P341" s="539"/>
      <c r="Q341" s="541"/>
      <c r="R341" s="543"/>
      <c r="S341" s="541"/>
      <c r="T341" s="541"/>
      <c r="U341" s="545"/>
      <c r="V341" s="275"/>
    </row>
    <row r="342" spans="1:23" s="140" customFormat="1" ht="15" customHeight="1" x14ac:dyDescent="0.2">
      <c r="A342" s="186"/>
      <c r="B342" s="387"/>
      <c r="C342" s="388" t="s">
        <v>236</v>
      </c>
      <c r="D342" s="389"/>
      <c r="E342" s="390"/>
      <c r="F342" s="391"/>
      <c r="G342" s="392"/>
      <c r="H342" s="393"/>
      <c r="I342" s="391"/>
      <c r="J342" s="394"/>
      <c r="K342" s="395">
        <f>R278</f>
        <v>1322.386035</v>
      </c>
      <c r="L342" s="396">
        <v>0.06</v>
      </c>
      <c r="M342" s="391"/>
      <c r="N342" s="397"/>
      <c r="O342" s="395">
        <f>TRUNC(K342*L342,2)</f>
        <v>79.34</v>
      </c>
      <c r="P342" s="398"/>
      <c r="Q342" s="391"/>
      <c r="R342" s="386">
        <f>O342</f>
        <v>79.34</v>
      </c>
      <c r="S342" s="396" t="str">
        <f>S345</f>
        <v>t</v>
      </c>
      <c r="T342" s="399" t="s">
        <v>198</v>
      </c>
      <c r="U342" s="400"/>
      <c r="V342" s="275"/>
    </row>
    <row r="343" spans="1:23" s="304" customFormat="1" ht="15" customHeight="1" x14ac:dyDescent="0.2">
      <c r="A343" s="286"/>
      <c r="B343" s="446"/>
      <c r="C343" s="447" t="s">
        <v>244</v>
      </c>
      <c r="D343" s="377"/>
      <c r="E343" s="378"/>
      <c r="F343" s="379"/>
      <c r="G343" s="380"/>
      <c r="H343" s="381"/>
      <c r="I343" s="379"/>
      <c r="J343" s="382"/>
      <c r="K343" s="365">
        <f>R279</f>
        <v>1324.7222599999991</v>
      </c>
      <c r="L343" s="366">
        <v>6.0150000000000002E-2</v>
      </c>
      <c r="M343" s="361"/>
      <c r="N343" s="367"/>
      <c r="O343" s="365">
        <f>K343*L343</f>
        <v>79.682043938999954</v>
      </c>
      <c r="P343" s="368"/>
      <c r="Q343" s="361"/>
      <c r="R343" s="369">
        <f>O343</f>
        <v>79.682043938999954</v>
      </c>
      <c r="S343" s="366" t="s">
        <v>21</v>
      </c>
      <c r="T343" s="370" t="s">
        <v>242</v>
      </c>
      <c r="U343" s="445"/>
      <c r="V343" s="303"/>
    </row>
    <row r="344" spans="1:23" s="334" customFormat="1" ht="15" customHeight="1" x14ac:dyDescent="0.2">
      <c r="A344" s="186"/>
      <c r="B344" s="203"/>
      <c r="C344" s="204"/>
      <c r="D344" s="205"/>
      <c r="E344" s="206"/>
      <c r="F344" s="207"/>
      <c r="G344" s="208"/>
      <c r="H344" s="209"/>
      <c r="I344" s="207"/>
      <c r="J344" s="210"/>
      <c r="K344" s="211"/>
      <c r="L344" s="212"/>
      <c r="M344" s="207"/>
      <c r="N344" s="213"/>
      <c r="O344" s="211"/>
      <c r="P344" s="214"/>
      <c r="Q344" s="207"/>
      <c r="R344" s="215"/>
      <c r="S344" s="212"/>
      <c r="T344" s="216"/>
      <c r="U344" s="217"/>
      <c r="V344" s="275"/>
    </row>
    <row r="345" spans="1:23" s="140" customFormat="1" ht="15.6" customHeight="1" x14ac:dyDescent="0.2">
      <c r="A345" s="184"/>
      <c r="B345" s="335"/>
      <c r="C345" s="336"/>
      <c r="D345" s="649" t="s">
        <v>200</v>
      </c>
      <c r="E345" s="650"/>
      <c r="F345" s="650"/>
      <c r="G345" s="650"/>
      <c r="H345" s="650"/>
      <c r="I345" s="651"/>
      <c r="J345" s="652">
        <f>'11 - FINANCEIRO'!F77</f>
        <v>165.81</v>
      </c>
      <c r="K345" s="653"/>
      <c r="L345" s="337" t="str">
        <f>'11 - FINANCEIRO'!D77</f>
        <v>t</v>
      </c>
      <c r="M345" s="593" t="s">
        <v>201</v>
      </c>
      <c r="N345" s="594"/>
      <c r="O345" s="594"/>
      <c r="P345" s="594"/>
      <c r="Q345" s="595"/>
      <c r="R345" s="338">
        <f>SUBTOTAL(9,R342:R344)</f>
        <v>159.02204393899996</v>
      </c>
      <c r="S345" s="339" t="str">
        <f>L345</f>
        <v>t</v>
      </c>
      <c r="T345" s="223"/>
      <c r="U345" s="224"/>
      <c r="V345" s="275"/>
    </row>
    <row r="346" spans="1:23" s="140" customFormat="1" ht="15.6" customHeight="1" x14ac:dyDescent="0.2">
      <c r="A346" s="184"/>
      <c r="B346" s="340"/>
      <c r="C346" s="341"/>
      <c r="D346" s="581" t="s">
        <v>202</v>
      </c>
      <c r="E346" s="582"/>
      <c r="F346" s="582"/>
      <c r="G346" s="582"/>
      <c r="H346" s="582"/>
      <c r="I346" s="583"/>
      <c r="J346" s="587">
        <f>R345/J345</f>
        <v>0.95906184149930618</v>
      </c>
      <c r="K346" s="588"/>
      <c r="L346" s="591"/>
      <c r="M346" s="593" t="s">
        <v>203</v>
      </c>
      <c r="N346" s="594"/>
      <c r="O346" s="594"/>
      <c r="P346" s="594"/>
      <c r="Q346" s="595"/>
      <c r="R346" s="338">
        <f>VLOOKUP(A347,'11 - FINANCEIRO'!A:M,8,FALSE)</f>
        <v>79.34</v>
      </c>
      <c r="S346" s="342" t="str">
        <f>L345</f>
        <v>t</v>
      </c>
      <c r="T346" s="258"/>
      <c r="U346" s="228"/>
      <c r="V346" s="275"/>
    </row>
    <row r="347" spans="1:23" s="140" customFormat="1" ht="15.75" x14ac:dyDescent="0.2">
      <c r="A347" s="184" t="s">
        <v>132</v>
      </c>
      <c r="B347" s="372"/>
      <c r="C347" s="373"/>
      <c r="D347" s="584"/>
      <c r="E347" s="585"/>
      <c r="F347" s="585"/>
      <c r="G347" s="585"/>
      <c r="H347" s="585"/>
      <c r="I347" s="586"/>
      <c r="J347" s="589"/>
      <c r="K347" s="590"/>
      <c r="L347" s="592"/>
      <c r="M347" s="593" t="s">
        <v>204</v>
      </c>
      <c r="N347" s="594"/>
      <c r="O347" s="594"/>
      <c r="P347" s="594"/>
      <c r="Q347" s="595"/>
      <c r="R347" s="338">
        <f>R345-R346</f>
        <v>79.682043938999954</v>
      </c>
      <c r="S347" s="342" t="str">
        <f>L345</f>
        <v>t</v>
      </c>
      <c r="T347" s="261"/>
      <c r="U347" s="262"/>
      <c r="V347" s="275"/>
    </row>
    <row r="348" spans="1:23" x14ac:dyDescent="0.2">
      <c r="C348" s="181"/>
      <c r="D348" s="271"/>
      <c r="G348" s="271"/>
      <c r="J348" s="181"/>
      <c r="K348" s="272"/>
      <c r="L348" s="272"/>
      <c r="M348" s="181"/>
      <c r="N348" s="273"/>
      <c r="O348" s="246"/>
      <c r="R348" s="274"/>
    </row>
    <row r="349" spans="1:23" x14ac:dyDescent="0.2">
      <c r="C349" s="181"/>
      <c r="D349" s="271"/>
      <c r="G349" s="271"/>
      <c r="J349" s="181"/>
      <c r="K349" s="272"/>
      <c r="L349" s="272"/>
      <c r="M349" s="181"/>
      <c r="N349" s="273"/>
      <c r="O349" s="246"/>
      <c r="R349" s="274"/>
    </row>
    <row r="350" spans="1:23" x14ac:dyDescent="0.2">
      <c r="C350" s="181"/>
      <c r="D350" s="271"/>
      <c r="G350" s="271"/>
      <c r="J350" s="181"/>
      <c r="K350" s="272"/>
      <c r="L350" s="272"/>
      <c r="M350" s="181"/>
      <c r="N350" s="273"/>
      <c r="O350" s="246"/>
      <c r="R350" s="274"/>
    </row>
    <row r="351" spans="1:23" x14ac:dyDescent="0.2">
      <c r="C351" s="181"/>
      <c r="D351" s="271"/>
      <c r="G351" s="271"/>
      <c r="J351" s="181"/>
      <c r="K351" s="272"/>
      <c r="L351" s="272"/>
      <c r="M351" s="181"/>
      <c r="N351" s="273"/>
      <c r="O351" s="246"/>
      <c r="R351" s="274"/>
    </row>
    <row r="352" spans="1:23" x14ac:dyDescent="0.2">
      <c r="C352" s="181"/>
      <c r="D352" s="271"/>
      <c r="G352" s="271"/>
      <c r="J352" s="181"/>
      <c r="K352" s="272"/>
      <c r="L352" s="272"/>
      <c r="M352" s="181"/>
      <c r="N352" s="273"/>
      <c r="O352" s="246"/>
      <c r="R352" s="274"/>
    </row>
    <row r="353" spans="1:250" x14ac:dyDescent="0.2">
      <c r="C353" s="181"/>
      <c r="D353" s="271"/>
      <c r="G353" s="271"/>
      <c r="J353" s="181"/>
      <c r="K353" s="272"/>
      <c r="L353" s="272"/>
      <c r="M353" s="181"/>
      <c r="N353" s="273"/>
      <c r="O353" s="246"/>
      <c r="R353" s="274"/>
    </row>
    <row r="354" spans="1:250" x14ac:dyDescent="0.2">
      <c r="C354" s="181"/>
      <c r="D354" s="271"/>
      <c r="G354" s="271"/>
      <c r="J354" s="181"/>
      <c r="K354" s="272"/>
      <c r="L354" s="272"/>
      <c r="M354" s="181"/>
      <c r="N354" s="273"/>
      <c r="O354" s="246"/>
      <c r="R354" s="274"/>
    </row>
    <row r="355" spans="1:250" s="181" customFormat="1" x14ac:dyDescent="0.2">
      <c r="A355" s="173"/>
      <c r="B355" s="243"/>
      <c r="D355" s="271"/>
      <c r="E355" s="246"/>
      <c r="F355" s="247"/>
      <c r="G355" s="271"/>
      <c r="I355" s="247"/>
      <c r="K355" s="272"/>
      <c r="L355" s="272"/>
      <c r="N355" s="246"/>
      <c r="Q355" s="251"/>
      <c r="R355" s="274"/>
      <c r="S355" s="253"/>
      <c r="U355" s="254"/>
      <c r="V355" s="255"/>
      <c r="X355" s="182"/>
      <c r="Y355" s="182"/>
      <c r="Z355" s="182"/>
      <c r="AA355" s="182"/>
      <c r="AB355" s="182"/>
      <c r="AC355" s="182"/>
      <c r="AD355" s="182"/>
      <c r="AE355" s="182"/>
      <c r="AF355" s="182"/>
      <c r="AG355" s="182"/>
      <c r="AH355" s="182"/>
      <c r="AI355" s="182"/>
      <c r="AJ355" s="182"/>
      <c r="AK355" s="182"/>
      <c r="AL355" s="182"/>
      <c r="AM355" s="182"/>
      <c r="AN355" s="182"/>
      <c r="AO355" s="182"/>
      <c r="AP355" s="182"/>
      <c r="AQ355" s="182"/>
      <c r="AR355" s="182"/>
      <c r="AS355" s="182"/>
      <c r="AT355" s="182"/>
      <c r="AU355" s="182"/>
      <c r="AV355" s="182"/>
      <c r="AW355" s="182"/>
      <c r="AX355" s="182"/>
      <c r="AY355" s="182"/>
      <c r="AZ355" s="182"/>
      <c r="BA355" s="182"/>
      <c r="BB355" s="182"/>
      <c r="BC355" s="182"/>
      <c r="BD355" s="182"/>
      <c r="BE355" s="182"/>
      <c r="BF355" s="182"/>
      <c r="BG355" s="182"/>
      <c r="BH355" s="182"/>
      <c r="BI355" s="182"/>
      <c r="BJ355" s="182"/>
      <c r="BK355" s="182"/>
      <c r="BL355" s="182"/>
      <c r="BM355" s="182"/>
      <c r="BN355" s="182"/>
      <c r="BO355" s="182"/>
      <c r="BP355" s="182"/>
      <c r="BQ355" s="182"/>
      <c r="BR355" s="182"/>
      <c r="BS355" s="182"/>
      <c r="BT355" s="182"/>
      <c r="BU355" s="182"/>
      <c r="BV355" s="182"/>
      <c r="BW355" s="182"/>
      <c r="BX355" s="182"/>
      <c r="BY355" s="182"/>
      <c r="BZ355" s="182"/>
      <c r="CA355" s="182"/>
      <c r="CB355" s="182"/>
      <c r="CC355" s="182"/>
      <c r="CD355" s="182"/>
      <c r="CE355" s="182"/>
      <c r="CF355" s="182"/>
      <c r="CG355" s="182"/>
      <c r="CH355" s="182"/>
      <c r="CI355" s="182"/>
      <c r="CJ355" s="182"/>
      <c r="CK355" s="182"/>
      <c r="CL355" s="182"/>
      <c r="CM355" s="182"/>
      <c r="CN355" s="182"/>
      <c r="CO355" s="182"/>
      <c r="CP355" s="182"/>
      <c r="CQ355" s="182"/>
      <c r="CR355" s="182"/>
      <c r="CS355" s="182"/>
      <c r="CT355" s="182"/>
      <c r="CU355" s="182"/>
      <c r="CV355" s="182"/>
      <c r="CW355" s="182"/>
      <c r="CX355" s="182"/>
      <c r="CY355" s="182"/>
      <c r="CZ355" s="182"/>
      <c r="DA355" s="182"/>
      <c r="DB355" s="182"/>
      <c r="DC355" s="182"/>
      <c r="DD355" s="182"/>
      <c r="DE355" s="182"/>
      <c r="DF355" s="182"/>
      <c r="DG355" s="182"/>
      <c r="DH355" s="182"/>
      <c r="DI355" s="182"/>
      <c r="DJ355" s="182"/>
      <c r="DK355" s="182"/>
      <c r="DL355" s="182"/>
      <c r="DM355" s="182"/>
      <c r="DN355" s="182"/>
      <c r="DO355" s="182"/>
      <c r="DP355" s="182"/>
      <c r="DQ355" s="182"/>
      <c r="DR355" s="182"/>
      <c r="DS355" s="182"/>
      <c r="DT355" s="182"/>
      <c r="DU355" s="182"/>
      <c r="DV355" s="182"/>
      <c r="DW355" s="182"/>
      <c r="DX355" s="182"/>
      <c r="DY355" s="182"/>
      <c r="DZ355" s="182"/>
      <c r="EA355" s="182"/>
      <c r="EB355" s="182"/>
      <c r="EC355" s="182"/>
      <c r="ED355" s="182"/>
      <c r="EE355" s="182"/>
      <c r="EF355" s="182"/>
      <c r="EG355" s="182"/>
      <c r="EH355" s="182"/>
      <c r="EI355" s="182"/>
      <c r="EJ355" s="182"/>
      <c r="EK355" s="182"/>
      <c r="EL355" s="182"/>
      <c r="EM355" s="182"/>
      <c r="EN355" s="182"/>
      <c r="EO355" s="182"/>
      <c r="EP355" s="182"/>
      <c r="EQ355" s="182"/>
      <c r="ER355" s="182"/>
      <c r="ES355" s="182"/>
      <c r="ET355" s="182"/>
      <c r="EU355" s="182"/>
      <c r="EV355" s="182"/>
      <c r="EW355" s="182"/>
      <c r="EX355" s="182"/>
      <c r="EY355" s="182"/>
      <c r="EZ355" s="182"/>
      <c r="FA355" s="182"/>
      <c r="FB355" s="182"/>
      <c r="FC355" s="182"/>
      <c r="FD355" s="182"/>
      <c r="FE355" s="182"/>
      <c r="FF355" s="182"/>
      <c r="FG355" s="182"/>
      <c r="FH355" s="182"/>
      <c r="FI355" s="182"/>
      <c r="FJ355" s="182"/>
      <c r="FK355" s="182"/>
      <c r="FL355" s="182"/>
      <c r="FM355" s="182"/>
      <c r="FN355" s="182"/>
      <c r="FO355" s="182"/>
      <c r="FP355" s="182"/>
      <c r="FQ355" s="182"/>
      <c r="FR355" s="182"/>
      <c r="FS355" s="182"/>
      <c r="FT355" s="182"/>
      <c r="FU355" s="182"/>
      <c r="FV355" s="182"/>
      <c r="FW355" s="182"/>
      <c r="FX355" s="182"/>
      <c r="FY355" s="182"/>
      <c r="FZ355" s="182"/>
      <c r="GA355" s="182"/>
      <c r="GB355" s="182"/>
      <c r="GC355" s="182"/>
      <c r="GD355" s="182"/>
      <c r="GE355" s="182"/>
      <c r="GF355" s="182"/>
      <c r="GG355" s="182"/>
      <c r="GH355" s="182"/>
      <c r="GI355" s="182"/>
      <c r="GJ355" s="182"/>
      <c r="GK355" s="182"/>
      <c r="GL355" s="182"/>
      <c r="GM355" s="182"/>
      <c r="GN355" s="182"/>
      <c r="GO355" s="182"/>
      <c r="GP355" s="182"/>
      <c r="GQ355" s="182"/>
      <c r="GR355" s="182"/>
      <c r="GS355" s="182"/>
      <c r="GT355" s="182"/>
      <c r="GU355" s="182"/>
      <c r="GV355" s="182"/>
      <c r="GW355" s="182"/>
      <c r="GX355" s="182"/>
      <c r="GY355" s="182"/>
      <c r="GZ355" s="182"/>
      <c r="HA355" s="182"/>
      <c r="HB355" s="182"/>
      <c r="HC355" s="182"/>
      <c r="HD355" s="182"/>
      <c r="HE355" s="182"/>
      <c r="HF355" s="182"/>
      <c r="HG355" s="182"/>
      <c r="HH355" s="182"/>
      <c r="HI355" s="182"/>
      <c r="HJ355" s="182"/>
      <c r="HK355" s="182"/>
      <c r="HL355" s="182"/>
      <c r="HM355" s="182"/>
      <c r="HN355" s="182"/>
      <c r="HO355" s="182"/>
      <c r="HP355" s="182"/>
      <c r="HQ355" s="182"/>
      <c r="HR355" s="182"/>
      <c r="HS355" s="182"/>
      <c r="HT355" s="182"/>
      <c r="HU355" s="182"/>
      <c r="HV355" s="182"/>
      <c r="HW355" s="182"/>
      <c r="HX355" s="182"/>
      <c r="HY355" s="182"/>
      <c r="HZ355" s="182"/>
      <c r="IA355" s="182"/>
      <c r="IB355" s="182"/>
      <c r="IC355" s="182"/>
      <c r="ID355" s="182"/>
      <c r="IE355" s="182"/>
      <c r="IF355" s="182"/>
      <c r="IG355" s="182"/>
      <c r="IH355" s="182"/>
      <c r="II355" s="182"/>
      <c r="IJ355" s="182"/>
      <c r="IK355" s="182"/>
      <c r="IL355" s="182"/>
      <c r="IM355" s="182"/>
      <c r="IN355" s="182"/>
      <c r="IO355" s="182"/>
      <c r="IP355" s="182"/>
    </row>
    <row r="356" spans="1:250" x14ac:dyDescent="0.2">
      <c r="C356" s="181"/>
      <c r="D356" s="271"/>
      <c r="G356" s="271"/>
      <c r="J356" s="181"/>
      <c r="K356" s="272"/>
      <c r="L356" s="272"/>
      <c r="M356" s="181"/>
      <c r="N356" s="273"/>
      <c r="O356" s="246"/>
      <c r="R356" s="274"/>
    </row>
    <row r="357" spans="1:250" x14ac:dyDescent="0.2">
      <c r="C357" s="181"/>
      <c r="D357" s="271"/>
      <c r="G357" s="271"/>
      <c r="J357" s="181"/>
      <c r="K357" s="272"/>
      <c r="L357" s="272"/>
      <c r="M357" s="181"/>
      <c r="N357" s="273"/>
      <c r="O357" s="246"/>
      <c r="R357" s="274"/>
    </row>
    <row r="358" spans="1:250" x14ac:dyDescent="0.2">
      <c r="C358" s="181"/>
      <c r="D358" s="271"/>
      <c r="G358" s="271"/>
      <c r="J358" s="181"/>
      <c r="K358" s="272"/>
      <c r="L358" s="272"/>
      <c r="M358" s="181"/>
      <c r="N358" s="273"/>
      <c r="O358" s="246"/>
      <c r="R358" s="274"/>
    </row>
    <row r="359" spans="1:250" x14ac:dyDescent="0.2">
      <c r="C359" s="181"/>
      <c r="D359" s="271"/>
      <c r="G359" s="271"/>
      <c r="J359" s="181"/>
      <c r="K359" s="272"/>
      <c r="L359" s="272"/>
      <c r="M359" s="181"/>
      <c r="N359" s="273"/>
      <c r="O359" s="246"/>
      <c r="R359" s="274"/>
    </row>
    <row r="360" spans="1:250" x14ac:dyDescent="0.2">
      <c r="C360" s="181"/>
      <c r="D360" s="271"/>
      <c r="G360" s="271"/>
      <c r="J360" s="181"/>
      <c r="K360" s="272"/>
      <c r="L360" s="272"/>
      <c r="M360" s="181"/>
      <c r="N360" s="273"/>
      <c r="O360" s="246"/>
      <c r="R360" s="274"/>
    </row>
    <row r="361" spans="1:250" x14ac:dyDescent="0.2">
      <c r="C361" s="181"/>
      <c r="D361" s="271"/>
      <c r="G361" s="271"/>
      <c r="J361" s="181"/>
      <c r="K361" s="272"/>
      <c r="L361" s="272"/>
      <c r="M361" s="181"/>
      <c r="N361" s="273"/>
      <c r="O361" s="246"/>
      <c r="R361" s="274"/>
    </row>
    <row r="362" spans="1:250" x14ac:dyDescent="0.2">
      <c r="C362" s="181"/>
      <c r="D362" s="271"/>
      <c r="G362" s="271"/>
      <c r="J362" s="181"/>
      <c r="K362" s="272"/>
      <c r="L362" s="272"/>
      <c r="M362" s="181"/>
      <c r="N362" s="273"/>
      <c r="O362" s="246"/>
      <c r="R362" s="274"/>
    </row>
    <row r="363" spans="1:250" x14ac:dyDescent="0.2">
      <c r="C363" s="181"/>
      <c r="D363" s="271"/>
      <c r="G363" s="271"/>
      <c r="J363" s="181"/>
      <c r="K363" s="272"/>
      <c r="L363" s="272"/>
      <c r="M363" s="181"/>
      <c r="N363" s="273"/>
      <c r="O363" s="246"/>
      <c r="R363" s="274"/>
    </row>
    <row r="364" spans="1:250" x14ac:dyDescent="0.2">
      <c r="C364" s="181"/>
      <c r="D364" s="271"/>
      <c r="G364" s="271"/>
      <c r="J364" s="181"/>
      <c r="K364" s="272"/>
      <c r="L364" s="272"/>
      <c r="M364" s="181"/>
      <c r="N364" s="273"/>
      <c r="O364" s="246"/>
      <c r="R364" s="274"/>
    </row>
    <row r="365" spans="1:250" x14ac:dyDescent="0.2">
      <c r="C365" s="181"/>
      <c r="D365" s="271"/>
      <c r="G365" s="271"/>
      <c r="J365" s="181"/>
      <c r="K365" s="272"/>
      <c r="L365" s="272"/>
      <c r="M365" s="181"/>
      <c r="N365" s="273"/>
      <c r="O365" s="246"/>
      <c r="R365" s="274"/>
    </row>
    <row r="366" spans="1:250" x14ac:dyDescent="0.2">
      <c r="C366" s="181"/>
      <c r="D366" s="271"/>
      <c r="G366" s="271"/>
      <c r="J366" s="181"/>
      <c r="K366" s="272"/>
      <c r="L366" s="272"/>
      <c r="M366" s="181"/>
      <c r="N366" s="273"/>
      <c r="O366" s="246"/>
      <c r="R366" s="274"/>
    </row>
    <row r="367" spans="1:250" x14ac:dyDescent="0.2">
      <c r="C367" s="181"/>
      <c r="D367" s="271"/>
      <c r="G367" s="271"/>
      <c r="J367" s="181"/>
      <c r="K367" s="272"/>
      <c r="L367" s="272"/>
      <c r="M367" s="181"/>
      <c r="N367" s="273"/>
      <c r="O367" s="246"/>
      <c r="R367" s="274"/>
    </row>
    <row r="368" spans="1:250" x14ac:dyDescent="0.2">
      <c r="C368" s="181"/>
      <c r="D368" s="271"/>
      <c r="G368" s="271"/>
      <c r="J368" s="181"/>
      <c r="K368" s="272"/>
      <c r="L368" s="272"/>
      <c r="M368" s="181"/>
      <c r="N368" s="273"/>
      <c r="O368" s="246"/>
      <c r="R368" s="274"/>
    </row>
    <row r="369" spans="3:18" x14ac:dyDescent="0.2">
      <c r="C369" s="181"/>
      <c r="D369" s="271"/>
      <c r="G369" s="271"/>
      <c r="J369" s="181"/>
      <c r="K369" s="272"/>
      <c r="L369" s="272"/>
      <c r="M369" s="181"/>
      <c r="N369" s="273"/>
      <c r="O369" s="246"/>
      <c r="R369" s="274"/>
    </row>
    <row r="370" spans="3:18" x14ac:dyDescent="0.2">
      <c r="C370" s="181"/>
      <c r="D370" s="271"/>
      <c r="G370" s="271"/>
      <c r="J370" s="181"/>
      <c r="K370" s="272"/>
      <c r="L370" s="272"/>
      <c r="M370" s="181"/>
      <c r="N370" s="273"/>
      <c r="O370" s="246"/>
      <c r="R370" s="274"/>
    </row>
    <row r="371" spans="3:18" x14ac:dyDescent="0.2">
      <c r="C371" s="181"/>
      <c r="D371" s="271"/>
      <c r="G371" s="271"/>
      <c r="J371" s="181"/>
      <c r="K371" s="272"/>
      <c r="L371" s="272"/>
      <c r="M371" s="181"/>
      <c r="N371" s="273"/>
      <c r="O371" s="246"/>
      <c r="R371" s="274"/>
    </row>
    <row r="372" spans="3:18" x14ac:dyDescent="0.2">
      <c r="C372" s="181"/>
      <c r="D372" s="271"/>
      <c r="G372" s="271"/>
      <c r="J372" s="181"/>
      <c r="K372" s="272"/>
      <c r="L372" s="272"/>
      <c r="M372" s="181"/>
      <c r="N372" s="273"/>
      <c r="O372" s="246"/>
      <c r="R372" s="274"/>
    </row>
    <row r="373" spans="3:18" x14ac:dyDescent="0.2">
      <c r="C373" s="181"/>
      <c r="D373" s="271"/>
      <c r="G373" s="271"/>
      <c r="J373" s="181"/>
      <c r="K373" s="272"/>
      <c r="L373" s="272"/>
      <c r="M373" s="181"/>
      <c r="N373" s="273"/>
      <c r="O373" s="246"/>
      <c r="R373" s="274"/>
    </row>
    <row r="374" spans="3:18" x14ac:dyDescent="0.2">
      <c r="C374" s="181"/>
      <c r="D374" s="271"/>
      <c r="G374" s="271"/>
      <c r="J374" s="181"/>
      <c r="K374" s="272"/>
      <c r="L374" s="272"/>
      <c r="M374" s="181"/>
      <c r="N374" s="273"/>
      <c r="O374" s="246"/>
      <c r="R374" s="274"/>
    </row>
    <row r="375" spans="3:18" x14ac:dyDescent="0.2">
      <c r="C375" s="181"/>
      <c r="D375" s="271"/>
      <c r="G375" s="271"/>
      <c r="J375" s="181"/>
      <c r="K375" s="272"/>
      <c r="L375" s="272"/>
      <c r="M375" s="181"/>
      <c r="N375" s="273"/>
      <c r="O375" s="246"/>
      <c r="R375" s="274"/>
    </row>
    <row r="376" spans="3:18" x14ac:dyDescent="0.2">
      <c r="C376" s="181"/>
      <c r="D376" s="271"/>
      <c r="G376" s="271"/>
      <c r="J376" s="181"/>
      <c r="K376" s="272"/>
      <c r="L376" s="272"/>
      <c r="M376" s="181"/>
      <c r="N376" s="273"/>
      <c r="O376" s="246"/>
      <c r="R376" s="274"/>
    </row>
    <row r="377" spans="3:18" x14ac:dyDescent="0.2">
      <c r="C377" s="181"/>
      <c r="D377" s="271"/>
      <c r="G377" s="271"/>
      <c r="J377" s="181"/>
      <c r="K377" s="272"/>
      <c r="L377" s="272"/>
      <c r="M377" s="181"/>
      <c r="N377" s="273"/>
      <c r="O377" s="246"/>
      <c r="R377" s="274"/>
    </row>
    <row r="378" spans="3:18" x14ac:dyDescent="0.2">
      <c r="C378" s="181"/>
      <c r="D378" s="271"/>
      <c r="G378" s="271"/>
      <c r="J378" s="181"/>
      <c r="K378" s="272"/>
      <c r="L378" s="272"/>
      <c r="M378" s="181"/>
      <c r="N378" s="273"/>
      <c r="O378" s="246"/>
      <c r="R378" s="274"/>
    </row>
    <row r="379" spans="3:18" x14ac:dyDescent="0.2">
      <c r="C379" s="181"/>
      <c r="D379" s="271"/>
      <c r="G379" s="271"/>
      <c r="J379" s="181"/>
      <c r="K379" s="272"/>
      <c r="L379" s="272"/>
      <c r="M379" s="181"/>
      <c r="N379" s="273"/>
      <c r="O379" s="246"/>
      <c r="R379" s="274"/>
    </row>
    <row r="380" spans="3:18" x14ac:dyDescent="0.2">
      <c r="C380" s="181"/>
      <c r="D380" s="271"/>
      <c r="G380" s="271"/>
      <c r="J380" s="181"/>
      <c r="K380" s="272"/>
      <c r="L380" s="272"/>
      <c r="M380" s="181"/>
      <c r="N380" s="273"/>
      <c r="O380" s="246"/>
      <c r="R380" s="274"/>
    </row>
    <row r="381" spans="3:18" x14ac:dyDescent="0.2">
      <c r="C381" s="181"/>
      <c r="D381" s="271"/>
      <c r="G381" s="271"/>
      <c r="J381" s="181"/>
      <c r="K381" s="272"/>
      <c r="L381" s="272"/>
      <c r="M381" s="181"/>
      <c r="N381" s="273"/>
      <c r="O381" s="246"/>
      <c r="R381" s="274"/>
    </row>
    <row r="382" spans="3:18" x14ac:dyDescent="0.2">
      <c r="C382" s="181"/>
      <c r="D382" s="271"/>
      <c r="G382" s="271"/>
      <c r="J382" s="181"/>
      <c r="K382" s="272"/>
      <c r="L382" s="272"/>
      <c r="M382" s="181"/>
      <c r="N382" s="273"/>
      <c r="O382" s="246"/>
      <c r="R382" s="274"/>
    </row>
    <row r="383" spans="3:18" x14ac:dyDescent="0.2">
      <c r="C383" s="181"/>
      <c r="D383" s="271"/>
      <c r="G383" s="271"/>
      <c r="J383" s="181"/>
      <c r="K383" s="272"/>
      <c r="L383" s="272"/>
      <c r="M383" s="181"/>
      <c r="N383" s="273"/>
      <c r="O383" s="246"/>
      <c r="R383" s="274"/>
    </row>
    <row r="384" spans="3:18" x14ac:dyDescent="0.2">
      <c r="C384" s="181"/>
      <c r="D384" s="271"/>
      <c r="G384" s="271"/>
      <c r="J384" s="181"/>
      <c r="K384" s="272"/>
      <c r="L384" s="272"/>
      <c r="M384" s="181"/>
      <c r="N384" s="273"/>
      <c r="O384" s="246"/>
      <c r="R384" s="274"/>
    </row>
    <row r="385" spans="3:18" x14ac:dyDescent="0.2">
      <c r="C385" s="181"/>
      <c r="D385" s="271"/>
      <c r="G385" s="271"/>
      <c r="J385" s="181"/>
      <c r="K385" s="272"/>
      <c r="L385" s="272"/>
      <c r="M385" s="181"/>
      <c r="N385" s="273"/>
      <c r="O385" s="246"/>
      <c r="R385" s="274"/>
    </row>
    <row r="386" spans="3:18" x14ac:dyDescent="0.2">
      <c r="C386" s="181"/>
      <c r="D386" s="271"/>
      <c r="G386" s="271"/>
      <c r="J386" s="181"/>
      <c r="K386" s="272"/>
      <c r="L386" s="272"/>
      <c r="M386" s="181"/>
      <c r="N386" s="273"/>
      <c r="O386" s="246"/>
      <c r="R386" s="274"/>
    </row>
    <row r="387" spans="3:18" x14ac:dyDescent="0.2">
      <c r="C387" s="181"/>
      <c r="D387" s="271"/>
      <c r="G387" s="271"/>
      <c r="J387" s="181"/>
      <c r="K387" s="272"/>
      <c r="L387" s="272"/>
      <c r="M387" s="181"/>
      <c r="N387" s="273"/>
      <c r="O387" s="246"/>
      <c r="R387" s="274"/>
    </row>
    <row r="388" spans="3:18" x14ac:dyDescent="0.2">
      <c r="C388" s="181"/>
      <c r="D388" s="271"/>
      <c r="G388" s="271"/>
      <c r="J388" s="181"/>
      <c r="K388" s="272"/>
      <c r="L388" s="272"/>
      <c r="M388" s="181"/>
      <c r="N388" s="273"/>
      <c r="O388" s="246"/>
      <c r="R388" s="274"/>
    </row>
    <row r="389" spans="3:18" x14ac:dyDescent="0.2">
      <c r="C389" s="181"/>
      <c r="D389" s="271"/>
      <c r="G389" s="271"/>
      <c r="J389" s="181"/>
      <c r="K389" s="272"/>
      <c r="L389" s="272"/>
      <c r="M389" s="181"/>
      <c r="N389" s="273"/>
      <c r="O389" s="246"/>
      <c r="R389" s="274"/>
    </row>
    <row r="390" spans="3:18" x14ac:dyDescent="0.2">
      <c r="C390" s="181"/>
      <c r="D390" s="271"/>
      <c r="G390" s="271"/>
      <c r="J390" s="181"/>
      <c r="K390" s="272"/>
      <c r="L390" s="272"/>
      <c r="M390" s="181"/>
      <c r="N390" s="273"/>
      <c r="O390" s="246"/>
      <c r="R390" s="274"/>
    </row>
    <row r="391" spans="3:18" x14ac:dyDescent="0.2">
      <c r="C391" s="181"/>
      <c r="D391" s="271"/>
      <c r="G391" s="271"/>
      <c r="J391" s="181"/>
      <c r="K391" s="272"/>
      <c r="L391" s="272"/>
      <c r="M391" s="181"/>
      <c r="N391" s="273"/>
      <c r="O391" s="246"/>
      <c r="R391" s="274"/>
    </row>
    <row r="392" spans="3:18" x14ac:dyDescent="0.2">
      <c r="C392" s="181"/>
      <c r="D392" s="271"/>
      <c r="G392" s="271"/>
      <c r="J392" s="181"/>
      <c r="K392" s="272"/>
      <c r="L392" s="272"/>
      <c r="M392" s="181"/>
      <c r="N392" s="273"/>
      <c r="O392" s="246"/>
      <c r="R392" s="274"/>
    </row>
    <row r="393" spans="3:18" x14ac:dyDescent="0.2">
      <c r="C393" s="181"/>
      <c r="D393" s="271"/>
      <c r="G393" s="271"/>
      <c r="J393" s="181"/>
      <c r="K393" s="272"/>
      <c r="L393" s="272"/>
      <c r="M393" s="181"/>
      <c r="N393" s="273"/>
      <c r="O393" s="246"/>
      <c r="R393" s="274"/>
    </row>
    <row r="394" spans="3:18" x14ac:dyDescent="0.2">
      <c r="C394" s="181"/>
      <c r="D394" s="271"/>
      <c r="G394" s="271"/>
      <c r="J394" s="181"/>
      <c r="K394" s="272"/>
      <c r="L394" s="272"/>
      <c r="M394" s="181"/>
      <c r="N394" s="273"/>
      <c r="O394" s="246"/>
      <c r="R394" s="274"/>
    </row>
    <row r="395" spans="3:18" x14ac:dyDescent="0.2">
      <c r="C395" s="181"/>
      <c r="D395" s="271"/>
      <c r="G395" s="271"/>
      <c r="J395" s="181"/>
      <c r="K395" s="272"/>
      <c r="L395" s="272"/>
      <c r="M395" s="181"/>
      <c r="N395" s="273"/>
      <c r="O395" s="246"/>
      <c r="R395" s="274"/>
    </row>
    <row r="396" spans="3:18" x14ac:dyDescent="0.2">
      <c r="C396" s="181"/>
      <c r="D396" s="271"/>
      <c r="G396" s="271"/>
      <c r="J396" s="181"/>
      <c r="K396" s="272"/>
      <c r="L396" s="272"/>
      <c r="M396" s="181"/>
      <c r="N396" s="273"/>
      <c r="O396" s="246"/>
      <c r="R396" s="274"/>
    </row>
    <row r="397" spans="3:18" x14ac:dyDescent="0.2">
      <c r="C397" s="181"/>
      <c r="D397" s="271"/>
      <c r="G397" s="271"/>
      <c r="J397" s="181"/>
      <c r="K397" s="272"/>
      <c r="L397" s="272"/>
      <c r="M397" s="181"/>
      <c r="N397" s="273"/>
      <c r="O397" s="246"/>
      <c r="R397" s="274"/>
    </row>
    <row r="398" spans="3:18" x14ac:dyDescent="0.2">
      <c r="C398" s="181"/>
      <c r="D398" s="271"/>
      <c r="G398" s="271"/>
      <c r="J398" s="181"/>
      <c r="K398" s="272"/>
      <c r="L398" s="272"/>
      <c r="M398" s="181"/>
      <c r="N398" s="273"/>
      <c r="O398" s="246"/>
      <c r="R398" s="274"/>
    </row>
    <row r="399" spans="3:18" x14ac:dyDescent="0.2">
      <c r="C399" s="181"/>
      <c r="D399" s="271"/>
      <c r="G399" s="271"/>
      <c r="J399" s="181"/>
      <c r="K399" s="272"/>
      <c r="L399" s="272"/>
      <c r="M399" s="181"/>
      <c r="N399" s="273"/>
      <c r="O399" s="246"/>
      <c r="R399" s="274"/>
    </row>
    <row r="400" spans="3:18" x14ac:dyDescent="0.2">
      <c r="C400" s="181"/>
      <c r="D400" s="271"/>
      <c r="G400" s="271"/>
      <c r="J400" s="181"/>
      <c r="K400" s="272"/>
      <c r="L400" s="272"/>
      <c r="M400" s="181"/>
      <c r="N400" s="273"/>
      <c r="O400" s="246"/>
      <c r="R400" s="274"/>
    </row>
    <row r="401" spans="3:18" x14ac:dyDescent="0.2">
      <c r="C401" s="181"/>
      <c r="D401" s="271"/>
      <c r="G401" s="271"/>
      <c r="J401" s="181"/>
      <c r="K401" s="272"/>
      <c r="L401" s="272"/>
      <c r="M401" s="181"/>
      <c r="N401" s="273"/>
      <c r="O401" s="246"/>
      <c r="R401" s="274"/>
    </row>
    <row r="402" spans="3:18" x14ac:dyDescent="0.2">
      <c r="C402" s="181"/>
      <c r="D402" s="271"/>
      <c r="G402" s="271"/>
      <c r="J402" s="181"/>
      <c r="K402" s="272"/>
      <c r="L402" s="272"/>
      <c r="M402" s="181"/>
      <c r="N402" s="273"/>
      <c r="O402" s="246"/>
      <c r="R402" s="274"/>
    </row>
    <row r="403" spans="3:18" x14ac:dyDescent="0.2">
      <c r="C403" s="181"/>
      <c r="D403" s="271"/>
      <c r="G403" s="271"/>
      <c r="J403" s="181"/>
      <c r="K403" s="272"/>
      <c r="L403" s="272"/>
      <c r="M403" s="181"/>
      <c r="N403" s="273"/>
      <c r="O403" s="246"/>
      <c r="R403" s="274"/>
    </row>
    <row r="404" spans="3:18" x14ac:dyDescent="0.2">
      <c r="C404" s="181"/>
      <c r="D404" s="271"/>
      <c r="G404" s="271"/>
      <c r="J404" s="181"/>
      <c r="K404" s="272"/>
      <c r="L404" s="272"/>
      <c r="M404" s="181"/>
      <c r="N404" s="273"/>
      <c r="O404" s="246"/>
      <c r="R404" s="274"/>
    </row>
    <row r="405" spans="3:18" x14ac:dyDescent="0.2">
      <c r="C405" s="181"/>
      <c r="D405" s="271"/>
      <c r="G405" s="271"/>
      <c r="J405" s="181"/>
      <c r="K405" s="272"/>
      <c r="L405" s="272"/>
      <c r="M405" s="181"/>
      <c r="N405" s="273"/>
      <c r="O405" s="246"/>
      <c r="R405" s="274"/>
    </row>
    <row r="406" spans="3:18" x14ac:dyDescent="0.2">
      <c r="C406" s="181"/>
      <c r="D406" s="271"/>
      <c r="G406" s="271"/>
      <c r="J406" s="181"/>
      <c r="K406" s="272"/>
      <c r="L406" s="272"/>
      <c r="M406" s="181"/>
      <c r="N406" s="273"/>
      <c r="O406" s="246"/>
      <c r="R406" s="274"/>
    </row>
    <row r="407" spans="3:18" x14ac:dyDescent="0.2">
      <c r="C407" s="181"/>
      <c r="D407" s="271"/>
      <c r="G407" s="271"/>
      <c r="J407" s="181"/>
      <c r="K407" s="272"/>
      <c r="L407" s="272"/>
      <c r="M407" s="181"/>
      <c r="N407" s="273"/>
      <c r="O407" s="246"/>
      <c r="R407" s="274"/>
    </row>
    <row r="408" spans="3:18" x14ac:dyDescent="0.2">
      <c r="C408" s="181"/>
      <c r="D408" s="271"/>
      <c r="G408" s="271"/>
      <c r="J408" s="181"/>
      <c r="K408" s="272"/>
      <c r="L408" s="272"/>
      <c r="M408" s="181"/>
      <c r="N408" s="273"/>
      <c r="O408" s="246"/>
      <c r="R408" s="274"/>
    </row>
    <row r="409" spans="3:18" x14ac:dyDescent="0.2">
      <c r="C409" s="181"/>
      <c r="D409" s="271"/>
      <c r="G409" s="271"/>
      <c r="J409" s="181"/>
      <c r="K409" s="272"/>
      <c r="L409" s="272"/>
      <c r="M409" s="181"/>
      <c r="N409" s="273"/>
      <c r="O409" s="246"/>
      <c r="R409" s="274"/>
    </row>
    <row r="410" spans="3:18" x14ac:dyDescent="0.2">
      <c r="C410" s="181"/>
      <c r="D410" s="271"/>
      <c r="G410" s="271"/>
      <c r="J410" s="181"/>
      <c r="K410" s="272"/>
      <c r="L410" s="272"/>
      <c r="M410" s="181"/>
      <c r="N410" s="273"/>
      <c r="O410" s="246"/>
      <c r="R410" s="274"/>
    </row>
    <row r="411" spans="3:18" x14ac:dyDescent="0.2">
      <c r="C411" s="181"/>
      <c r="D411" s="271"/>
      <c r="G411" s="271"/>
      <c r="J411" s="181"/>
      <c r="K411" s="272"/>
      <c r="L411" s="272"/>
      <c r="M411" s="181"/>
      <c r="N411" s="273"/>
      <c r="O411" s="246"/>
      <c r="R411" s="274"/>
    </row>
    <row r="412" spans="3:18" x14ac:dyDescent="0.2">
      <c r="C412" s="181"/>
      <c r="D412" s="271"/>
      <c r="G412" s="271"/>
      <c r="J412" s="181"/>
      <c r="K412" s="272"/>
      <c r="L412" s="272"/>
      <c r="M412" s="181"/>
      <c r="N412" s="273"/>
      <c r="O412" s="246"/>
      <c r="R412" s="274"/>
    </row>
    <row r="413" spans="3:18" x14ac:dyDescent="0.2">
      <c r="C413" s="181"/>
      <c r="D413" s="271"/>
      <c r="G413" s="271"/>
      <c r="J413" s="181"/>
      <c r="K413" s="272"/>
      <c r="L413" s="272"/>
      <c r="M413" s="181"/>
      <c r="N413" s="273"/>
      <c r="O413" s="246"/>
      <c r="R413" s="274"/>
    </row>
    <row r="414" spans="3:18" x14ac:dyDescent="0.2">
      <c r="C414" s="181"/>
      <c r="D414" s="271"/>
      <c r="G414" s="271"/>
      <c r="J414" s="181"/>
      <c r="K414" s="272"/>
      <c r="L414" s="272"/>
      <c r="M414" s="181"/>
      <c r="N414" s="273"/>
      <c r="O414" s="246"/>
      <c r="R414" s="274"/>
    </row>
    <row r="415" spans="3:18" x14ac:dyDescent="0.2">
      <c r="C415" s="181"/>
      <c r="D415" s="271"/>
      <c r="G415" s="271"/>
      <c r="J415" s="181"/>
      <c r="K415" s="272"/>
      <c r="L415" s="272"/>
      <c r="M415" s="181"/>
      <c r="N415" s="273"/>
      <c r="O415" s="246"/>
      <c r="R415" s="274"/>
    </row>
    <row r="416" spans="3:18" x14ac:dyDescent="0.2">
      <c r="C416" s="181"/>
      <c r="D416" s="271"/>
      <c r="G416" s="271"/>
      <c r="J416" s="181"/>
      <c r="K416" s="272"/>
      <c r="L416" s="272"/>
      <c r="M416" s="181"/>
      <c r="N416" s="273"/>
      <c r="O416" s="246"/>
      <c r="R416" s="274"/>
    </row>
    <row r="417" spans="3:18" x14ac:dyDescent="0.2">
      <c r="C417" s="181"/>
      <c r="D417" s="271"/>
      <c r="G417" s="271"/>
      <c r="J417" s="181"/>
      <c r="K417" s="272"/>
      <c r="L417" s="272"/>
      <c r="M417" s="181"/>
      <c r="N417" s="273"/>
      <c r="O417" s="246"/>
      <c r="R417" s="274"/>
    </row>
    <row r="418" spans="3:18" x14ac:dyDescent="0.2">
      <c r="C418" s="181"/>
      <c r="D418" s="271"/>
      <c r="G418" s="271"/>
      <c r="J418" s="181"/>
      <c r="K418" s="272"/>
      <c r="L418" s="272"/>
      <c r="M418" s="181"/>
      <c r="N418" s="273"/>
      <c r="O418" s="246"/>
      <c r="R418" s="274"/>
    </row>
    <row r="419" spans="3:18" x14ac:dyDescent="0.2">
      <c r="C419" s="181"/>
      <c r="D419" s="271"/>
      <c r="G419" s="271"/>
      <c r="J419" s="181"/>
      <c r="K419" s="272"/>
      <c r="L419" s="272"/>
      <c r="M419" s="181"/>
      <c r="N419" s="273"/>
      <c r="O419" s="246"/>
      <c r="R419" s="274"/>
    </row>
    <row r="420" spans="3:18" x14ac:dyDescent="0.2">
      <c r="C420" s="181"/>
      <c r="D420" s="271"/>
      <c r="G420" s="271"/>
      <c r="J420" s="181"/>
      <c r="K420" s="272"/>
      <c r="L420" s="272"/>
      <c r="M420" s="181"/>
      <c r="N420" s="273"/>
      <c r="O420" s="246"/>
      <c r="R420" s="274"/>
    </row>
    <row r="421" spans="3:18" x14ac:dyDescent="0.2">
      <c r="C421" s="181"/>
      <c r="D421" s="271"/>
      <c r="G421" s="271"/>
      <c r="J421" s="181"/>
      <c r="K421" s="272"/>
      <c r="L421" s="272"/>
      <c r="M421" s="181"/>
      <c r="N421" s="273"/>
      <c r="O421" s="246"/>
      <c r="R421" s="274"/>
    </row>
    <row r="422" spans="3:18" x14ac:dyDescent="0.2">
      <c r="C422" s="181"/>
      <c r="D422" s="271"/>
      <c r="G422" s="271"/>
      <c r="J422" s="181"/>
      <c r="K422" s="272"/>
      <c r="L422" s="272"/>
      <c r="M422" s="181"/>
      <c r="N422" s="273"/>
      <c r="O422" s="246"/>
      <c r="R422" s="274"/>
    </row>
    <row r="423" spans="3:18" x14ac:dyDescent="0.2">
      <c r="C423" s="181"/>
      <c r="D423" s="271"/>
      <c r="G423" s="271"/>
      <c r="J423" s="181"/>
      <c r="K423" s="272"/>
      <c r="L423" s="272"/>
      <c r="M423" s="181"/>
      <c r="N423" s="273"/>
      <c r="O423" s="246"/>
      <c r="R423" s="274"/>
    </row>
    <row r="424" spans="3:18" x14ac:dyDescent="0.2">
      <c r="C424" s="181"/>
      <c r="D424" s="271"/>
      <c r="G424" s="271"/>
      <c r="J424" s="181"/>
      <c r="K424" s="272"/>
      <c r="L424" s="272"/>
      <c r="M424" s="181"/>
      <c r="N424" s="273"/>
      <c r="O424" s="246"/>
      <c r="R424" s="274"/>
    </row>
    <row r="425" spans="3:18" x14ac:dyDescent="0.2">
      <c r="C425" s="181"/>
      <c r="D425" s="271"/>
      <c r="G425" s="271"/>
      <c r="J425" s="181"/>
      <c r="K425" s="272"/>
      <c r="L425" s="272"/>
      <c r="M425" s="181"/>
      <c r="N425" s="273"/>
      <c r="O425" s="246"/>
      <c r="R425" s="274"/>
    </row>
    <row r="426" spans="3:18" x14ac:dyDescent="0.2">
      <c r="C426" s="181"/>
      <c r="D426" s="271"/>
      <c r="G426" s="271"/>
      <c r="J426" s="181"/>
      <c r="K426" s="272"/>
      <c r="L426" s="272"/>
      <c r="M426" s="181"/>
      <c r="N426" s="273"/>
      <c r="O426" s="246"/>
      <c r="R426" s="274"/>
    </row>
    <row r="427" spans="3:18" x14ac:dyDescent="0.2">
      <c r="C427" s="181"/>
      <c r="D427" s="271"/>
      <c r="G427" s="271"/>
      <c r="J427" s="181"/>
      <c r="K427" s="272"/>
      <c r="L427" s="272"/>
      <c r="M427" s="181"/>
      <c r="N427" s="273"/>
      <c r="O427" s="246"/>
      <c r="R427" s="274"/>
    </row>
    <row r="428" spans="3:18" x14ac:dyDescent="0.2">
      <c r="C428" s="181"/>
      <c r="D428" s="271"/>
      <c r="G428" s="271"/>
      <c r="J428" s="181"/>
      <c r="K428" s="272"/>
      <c r="L428" s="272"/>
      <c r="M428" s="181"/>
      <c r="N428" s="273"/>
      <c r="O428" s="246"/>
      <c r="R428" s="274"/>
    </row>
    <row r="429" spans="3:18" x14ac:dyDescent="0.2">
      <c r="C429" s="181"/>
      <c r="D429" s="271"/>
      <c r="G429" s="271"/>
      <c r="J429" s="181"/>
      <c r="K429" s="272"/>
      <c r="L429" s="272"/>
      <c r="M429" s="181"/>
      <c r="N429" s="273"/>
      <c r="O429" s="246"/>
      <c r="R429" s="274"/>
    </row>
    <row r="430" spans="3:18" x14ac:dyDescent="0.2">
      <c r="C430" s="181"/>
      <c r="D430" s="271"/>
      <c r="G430" s="271"/>
      <c r="J430" s="181"/>
      <c r="K430" s="272"/>
      <c r="L430" s="272"/>
      <c r="M430" s="181"/>
      <c r="N430" s="273"/>
      <c r="O430" s="246"/>
      <c r="R430" s="274"/>
    </row>
    <row r="431" spans="3:18" x14ac:dyDescent="0.2">
      <c r="C431" s="181"/>
      <c r="D431" s="271"/>
      <c r="G431" s="271"/>
      <c r="J431" s="181"/>
      <c r="K431" s="272"/>
      <c r="L431" s="272"/>
      <c r="M431" s="181"/>
      <c r="N431" s="273"/>
      <c r="O431" s="246"/>
      <c r="R431" s="274"/>
    </row>
    <row r="432" spans="3:18" x14ac:dyDescent="0.2">
      <c r="C432" s="181"/>
      <c r="D432" s="271"/>
      <c r="G432" s="271"/>
      <c r="J432" s="181"/>
      <c r="K432" s="272"/>
      <c r="L432" s="272"/>
      <c r="M432" s="181"/>
      <c r="N432" s="273"/>
      <c r="O432" s="246"/>
      <c r="R432" s="274"/>
    </row>
    <row r="433" spans="3:18" x14ac:dyDescent="0.2">
      <c r="C433" s="181"/>
      <c r="D433" s="271"/>
      <c r="G433" s="271"/>
      <c r="J433" s="181"/>
      <c r="K433" s="272"/>
      <c r="L433" s="272"/>
      <c r="M433" s="181"/>
      <c r="N433" s="273"/>
      <c r="O433" s="246"/>
      <c r="R433" s="274"/>
    </row>
    <row r="434" spans="3:18" x14ac:dyDescent="0.2">
      <c r="C434" s="181"/>
      <c r="D434" s="271"/>
      <c r="G434" s="271"/>
      <c r="J434" s="181"/>
      <c r="K434" s="272"/>
      <c r="L434" s="272"/>
      <c r="M434" s="181"/>
      <c r="N434" s="273"/>
      <c r="O434" s="246"/>
      <c r="R434" s="274"/>
    </row>
    <row r="435" spans="3:18" x14ac:dyDescent="0.2">
      <c r="C435" s="181"/>
      <c r="D435" s="271"/>
      <c r="G435" s="271"/>
      <c r="J435" s="181"/>
      <c r="K435" s="272"/>
      <c r="L435" s="272"/>
      <c r="M435" s="181"/>
      <c r="N435" s="273"/>
      <c r="O435" s="246"/>
      <c r="R435" s="274"/>
    </row>
    <row r="436" spans="3:18" x14ac:dyDescent="0.2">
      <c r="C436" s="181"/>
      <c r="D436" s="271"/>
      <c r="G436" s="271"/>
      <c r="J436" s="181"/>
      <c r="K436" s="272"/>
      <c r="L436" s="272"/>
      <c r="M436" s="181"/>
      <c r="N436" s="273"/>
      <c r="O436" s="246"/>
      <c r="R436" s="274"/>
    </row>
    <row r="437" spans="3:18" x14ac:dyDescent="0.2">
      <c r="C437" s="181"/>
      <c r="D437" s="271"/>
      <c r="G437" s="271"/>
      <c r="J437" s="181"/>
      <c r="K437" s="272"/>
      <c r="L437" s="272"/>
      <c r="M437" s="181"/>
      <c r="N437" s="273"/>
      <c r="O437" s="246"/>
      <c r="R437" s="274"/>
    </row>
    <row r="438" spans="3:18" x14ac:dyDescent="0.2">
      <c r="C438" s="181"/>
      <c r="D438" s="271"/>
      <c r="G438" s="271"/>
      <c r="J438" s="181"/>
      <c r="K438" s="272"/>
      <c r="L438" s="272"/>
      <c r="M438" s="181"/>
      <c r="N438" s="273"/>
      <c r="O438" s="246"/>
      <c r="R438" s="274"/>
    </row>
    <row r="439" spans="3:18" x14ac:dyDescent="0.2">
      <c r="C439" s="181"/>
      <c r="D439" s="271"/>
      <c r="G439" s="271"/>
      <c r="J439" s="181"/>
      <c r="K439" s="272"/>
      <c r="L439" s="272"/>
      <c r="M439" s="181"/>
      <c r="N439" s="273"/>
      <c r="O439" s="246"/>
      <c r="R439" s="274"/>
    </row>
    <row r="440" spans="3:18" x14ac:dyDescent="0.2">
      <c r="C440" s="181"/>
      <c r="D440" s="271"/>
      <c r="G440" s="271"/>
      <c r="J440" s="181"/>
      <c r="K440" s="272"/>
      <c r="L440" s="272"/>
      <c r="M440" s="181"/>
      <c r="N440" s="273"/>
      <c r="O440" s="246"/>
      <c r="R440" s="274"/>
    </row>
    <row r="441" spans="3:18" x14ac:dyDescent="0.2">
      <c r="C441" s="181"/>
      <c r="D441" s="271"/>
      <c r="G441" s="271"/>
      <c r="J441" s="181"/>
      <c r="K441" s="272"/>
      <c r="L441" s="272"/>
      <c r="M441" s="181"/>
      <c r="N441" s="273"/>
      <c r="O441" s="246"/>
      <c r="R441" s="274"/>
    </row>
    <row r="442" spans="3:18" x14ac:dyDescent="0.2">
      <c r="C442" s="181"/>
      <c r="D442" s="271"/>
      <c r="G442" s="271"/>
      <c r="J442" s="181"/>
      <c r="K442" s="272"/>
      <c r="L442" s="272"/>
      <c r="M442" s="181"/>
      <c r="N442" s="273"/>
      <c r="O442" s="246"/>
      <c r="R442" s="274"/>
    </row>
    <row r="443" spans="3:18" x14ac:dyDescent="0.2">
      <c r="C443" s="181"/>
      <c r="D443" s="271"/>
      <c r="G443" s="271"/>
      <c r="J443" s="181"/>
      <c r="K443" s="272"/>
      <c r="L443" s="272"/>
      <c r="M443" s="181"/>
      <c r="N443" s="273"/>
      <c r="O443" s="246"/>
      <c r="R443" s="274"/>
    </row>
    <row r="444" spans="3:18" x14ac:dyDescent="0.2">
      <c r="C444" s="181"/>
      <c r="D444" s="271"/>
      <c r="G444" s="271"/>
      <c r="J444" s="181"/>
      <c r="K444" s="272"/>
      <c r="L444" s="272"/>
      <c r="M444" s="181"/>
      <c r="N444" s="273"/>
      <c r="O444" s="246"/>
      <c r="R444" s="274"/>
    </row>
    <row r="445" spans="3:18" x14ac:dyDescent="0.2">
      <c r="C445" s="181"/>
      <c r="D445" s="271"/>
      <c r="G445" s="271"/>
      <c r="J445" s="181"/>
      <c r="K445" s="272"/>
      <c r="L445" s="272"/>
      <c r="M445" s="181"/>
      <c r="N445" s="273"/>
      <c r="O445" s="246"/>
      <c r="R445" s="274"/>
    </row>
    <row r="446" spans="3:18" x14ac:dyDescent="0.2">
      <c r="C446" s="181"/>
      <c r="D446" s="271"/>
      <c r="G446" s="271"/>
      <c r="J446" s="181"/>
      <c r="K446" s="272"/>
      <c r="L446" s="272"/>
      <c r="M446" s="181"/>
      <c r="N446" s="273"/>
      <c r="O446" s="246"/>
      <c r="R446" s="274"/>
    </row>
    <row r="447" spans="3:18" x14ac:dyDescent="0.2">
      <c r="C447" s="181"/>
      <c r="D447" s="271"/>
      <c r="G447" s="271"/>
      <c r="J447" s="181"/>
      <c r="K447" s="272"/>
      <c r="L447" s="272"/>
      <c r="M447" s="181"/>
      <c r="N447" s="273"/>
      <c r="O447" s="246"/>
      <c r="R447" s="274"/>
    </row>
    <row r="448" spans="3:18" x14ac:dyDescent="0.2">
      <c r="C448" s="181"/>
      <c r="D448" s="271"/>
      <c r="G448" s="271"/>
      <c r="J448" s="181"/>
      <c r="K448" s="272"/>
      <c r="L448" s="272"/>
      <c r="M448" s="181"/>
      <c r="N448" s="273"/>
      <c r="O448" s="246"/>
      <c r="R448" s="274"/>
    </row>
    <row r="449" spans="3:18" x14ac:dyDescent="0.2">
      <c r="C449" s="181"/>
      <c r="D449" s="271"/>
      <c r="G449" s="271"/>
      <c r="J449" s="181"/>
      <c r="K449" s="272"/>
      <c r="L449" s="272"/>
      <c r="M449" s="181"/>
      <c r="N449" s="273"/>
      <c r="O449" s="246"/>
      <c r="R449" s="274"/>
    </row>
    <row r="450" spans="3:18" x14ac:dyDescent="0.2">
      <c r="C450" s="181"/>
      <c r="D450" s="271"/>
      <c r="G450" s="271"/>
      <c r="J450" s="181"/>
      <c r="K450" s="272"/>
      <c r="L450" s="272"/>
      <c r="M450" s="181"/>
      <c r="N450" s="273"/>
      <c r="O450" s="246"/>
      <c r="R450" s="274"/>
    </row>
    <row r="451" spans="3:18" x14ac:dyDescent="0.2">
      <c r="C451" s="181"/>
      <c r="D451" s="271"/>
      <c r="G451" s="271"/>
      <c r="J451" s="181"/>
      <c r="K451" s="272"/>
      <c r="L451" s="272"/>
      <c r="M451" s="181"/>
      <c r="N451" s="273"/>
      <c r="O451" s="246"/>
      <c r="R451" s="274"/>
    </row>
    <row r="452" spans="3:18" x14ac:dyDescent="0.2">
      <c r="C452" s="181"/>
      <c r="D452" s="271"/>
      <c r="G452" s="271"/>
      <c r="J452" s="181"/>
      <c r="K452" s="272"/>
      <c r="L452" s="272"/>
      <c r="M452" s="181"/>
      <c r="N452" s="273"/>
      <c r="O452" s="246"/>
      <c r="R452" s="274"/>
    </row>
    <row r="453" spans="3:18" x14ac:dyDescent="0.2">
      <c r="C453" s="181"/>
      <c r="D453" s="271"/>
      <c r="G453" s="271"/>
      <c r="J453" s="181"/>
      <c r="K453" s="272"/>
      <c r="L453" s="272"/>
      <c r="M453" s="181"/>
      <c r="N453" s="273"/>
      <c r="O453" s="246"/>
      <c r="R453" s="274"/>
    </row>
    <row r="454" spans="3:18" x14ac:dyDescent="0.2">
      <c r="C454" s="181"/>
      <c r="D454" s="271"/>
      <c r="G454" s="271"/>
      <c r="J454" s="181"/>
      <c r="K454" s="272"/>
      <c r="L454" s="272"/>
      <c r="M454" s="181"/>
      <c r="N454" s="273"/>
      <c r="O454" s="246"/>
      <c r="R454" s="274"/>
    </row>
    <row r="455" spans="3:18" x14ac:dyDescent="0.2">
      <c r="C455" s="181"/>
      <c r="D455" s="271"/>
      <c r="G455" s="271"/>
      <c r="J455" s="181"/>
      <c r="K455" s="272"/>
      <c r="L455" s="272"/>
      <c r="M455" s="181"/>
      <c r="N455" s="273"/>
      <c r="O455" s="246"/>
      <c r="R455" s="274"/>
    </row>
    <row r="456" spans="3:18" x14ac:dyDescent="0.2">
      <c r="C456" s="181"/>
      <c r="D456" s="271"/>
      <c r="G456" s="271"/>
      <c r="J456" s="181"/>
      <c r="K456" s="272"/>
      <c r="L456" s="272"/>
      <c r="M456" s="181"/>
      <c r="N456" s="273"/>
      <c r="O456" s="246"/>
      <c r="R456" s="274"/>
    </row>
    <row r="457" spans="3:18" x14ac:dyDescent="0.2">
      <c r="C457" s="181"/>
      <c r="D457" s="271"/>
      <c r="G457" s="271"/>
      <c r="J457" s="181"/>
      <c r="K457" s="272"/>
      <c r="L457" s="272"/>
      <c r="M457" s="181"/>
      <c r="N457" s="273"/>
      <c r="O457" s="246"/>
      <c r="R457" s="274"/>
    </row>
    <row r="458" spans="3:18" x14ac:dyDescent="0.2">
      <c r="C458" s="181"/>
      <c r="D458" s="271"/>
      <c r="G458" s="271"/>
      <c r="J458" s="181"/>
      <c r="K458" s="272"/>
      <c r="L458" s="272"/>
      <c r="M458" s="181"/>
      <c r="N458" s="273"/>
      <c r="O458" s="246"/>
      <c r="R458" s="274"/>
    </row>
    <row r="459" spans="3:18" x14ac:dyDescent="0.2">
      <c r="C459" s="181"/>
      <c r="D459" s="271"/>
      <c r="G459" s="271"/>
      <c r="J459" s="181"/>
      <c r="K459" s="272"/>
      <c r="L459" s="272"/>
      <c r="M459" s="181"/>
      <c r="N459" s="273"/>
      <c r="O459" s="246"/>
      <c r="R459" s="274"/>
    </row>
    <row r="460" spans="3:18" x14ac:dyDescent="0.2">
      <c r="C460" s="181"/>
      <c r="D460" s="271"/>
      <c r="G460" s="271"/>
      <c r="J460" s="181"/>
      <c r="K460" s="272"/>
      <c r="L460" s="272"/>
      <c r="M460" s="181"/>
      <c r="N460" s="273"/>
      <c r="O460" s="246"/>
      <c r="R460" s="274"/>
    </row>
    <row r="461" spans="3:18" x14ac:dyDescent="0.2">
      <c r="C461" s="181"/>
      <c r="D461" s="271"/>
      <c r="G461" s="271"/>
      <c r="J461" s="181"/>
      <c r="K461" s="272"/>
      <c r="L461" s="272"/>
      <c r="M461" s="181"/>
      <c r="N461" s="273"/>
      <c r="O461" s="246"/>
      <c r="R461" s="274"/>
    </row>
    <row r="462" spans="3:18" x14ac:dyDescent="0.2">
      <c r="C462" s="181"/>
      <c r="D462" s="271"/>
      <c r="G462" s="271"/>
      <c r="J462" s="181"/>
      <c r="K462" s="272"/>
      <c r="L462" s="272"/>
      <c r="M462" s="181"/>
      <c r="N462" s="273"/>
      <c r="O462" s="246"/>
      <c r="R462" s="274"/>
    </row>
    <row r="463" spans="3:18" x14ac:dyDescent="0.2">
      <c r="C463" s="181"/>
      <c r="D463" s="271"/>
      <c r="G463" s="271"/>
      <c r="J463" s="181"/>
      <c r="K463" s="272"/>
      <c r="L463" s="272"/>
      <c r="M463" s="181"/>
      <c r="N463" s="273"/>
      <c r="O463" s="246"/>
      <c r="R463" s="274"/>
    </row>
    <row r="464" spans="3:18" x14ac:dyDescent="0.2">
      <c r="C464" s="181"/>
      <c r="D464" s="271"/>
      <c r="G464" s="271"/>
      <c r="J464" s="181"/>
      <c r="K464" s="272"/>
      <c r="L464" s="272"/>
      <c r="M464" s="181"/>
      <c r="N464" s="273"/>
      <c r="O464" s="246"/>
      <c r="R464" s="274"/>
    </row>
    <row r="465" spans="3:18" x14ac:dyDescent="0.2">
      <c r="C465" s="181"/>
      <c r="D465" s="271"/>
      <c r="G465" s="271"/>
      <c r="J465" s="181"/>
      <c r="K465" s="272"/>
      <c r="L465" s="272"/>
      <c r="M465" s="181"/>
      <c r="N465" s="273"/>
      <c r="O465" s="246"/>
      <c r="R465" s="274"/>
    </row>
    <row r="466" spans="3:18" x14ac:dyDescent="0.2">
      <c r="C466" s="181"/>
      <c r="D466" s="271"/>
      <c r="G466" s="271"/>
      <c r="J466" s="181"/>
      <c r="K466" s="272"/>
      <c r="L466" s="272"/>
      <c r="M466" s="181"/>
      <c r="N466" s="273"/>
      <c r="O466" s="246"/>
      <c r="R466" s="274"/>
    </row>
    <row r="467" spans="3:18" x14ac:dyDescent="0.2">
      <c r="C467" s="181"/>
      <c r="D467" s="271"/>
      <c r="G467" s="271"/>
      <c r="J467" s="181"/>
      <c r="K467" s="272"/>
      <c r="L467" s="272"/>
      <c r="M467" s="181"/>
      <c r="N467" s="273"/>
      <c r="O467" s="246"/>
      <c r="R467" s="274"/>
    </row>
    <row r="468" spans="3:18" x14ac:dyDescent="0.2">
      <c r="C468" s="181"/>
      <c r="D468" s="271"/>
      <c r="G468" s="271"/>
      <c r="J468" s="181"/>
      <c r="K468" s="272"/>
      <c r="L468" s="272"/>
      <c r="M468" s="181"/>
      <c r="N468" s="273"/>
      <c r="O468" s="246"/>
      <c r="R468" s="274"/>
    </row>
    <row r="469" spans="3:18" x14ac:dyDescent="0.2">
      <c r="C469" s="181"/>
      <c r="D469" s="271"/>
      <c r="G469" s="271"/>
      <c r="J469" s="181"/>
      <c r="K469" s="272"/>
      <c r="L469" s="272"/>
      <c r="M469" s="181"/>
      <c r="N469" s="273"/>
      <c r="O469" s="246"/>
      <c r="R469" s="274"/>
    </row>
    <row r="470" spans="3:18" x14ac:dyDescent="0.2">
      <c r="C470" s="181"/>
      <c r="D470" s="271"/>
      <c r="G470" s="271"/>
      <c r="J470" s="181"/>
      <c r="K470" s="272"/>
      <c r="L470" s="272"/>
      <c r="M470" s="181"/>
      <c r="N470" s="273"/>
      <c r="O470" s="246"/>
      <c r="R470" s="274"/>
    </row>
    <row r="471" spans="3:18" x14ac:dyDescent="0.2">
      <c r="C471" s="181"/>
      <c r="D471" s="271"/>
      <c r="G471" s="271"/>
      <c r="J471" s="181"/>
      <c r="K471" s="272"/>
      <c r="L471" s="272"/>
      <c r="M471" s="181"/>
      <c r="N471" s="273"/>
      <c r="O471" s="246"/>
      <c r="R471" s="274"/>
    </row>
    <row r="472" spans="3:18" x14ac:dyDescent="0.2">
      <c r="C472" s="181"/>
      <c r="D472" s="271"/>
      <c r="G472" s="271"/>
      <c r="J472" s="181"/>
      <c r="K472" s="272"/>
      <c r="L472" s="272"/>
      <c r="M472" s="181"/>
      <c r="N472" s="273"/>
      <c r="O472" s="246"/>
      <c r="R472" s="274"/>
    </row>
    <row r="473" spans="3:18" x14ac:dyDescent="0.2">
      <c r="C473" s="181"/>
      <c r="D473" s="271"/>
      <c r="G473" s="271"/>
      <c r="J473" s="181"/>
      <c r="K473" s="272"/>
      <c r="L473" s="272"/>
      <c r="M473" s="181"/>
      <c r="N473" s="273"/>
      <c r="O473" s="246"/>
      <c r="R473" s="274"/>
    </row>
    <row r="474" spans="3:18" x14ac:dyDescent="0.2">
      <c r="C474" s="181"/>
      <c r="D474" s="271"/>
      <c r="G474" s="271"/>
      <c r="J474" s="181"/>
      <c r="K474" s="272"/>
      <c r="L474" s="272"/>
      <c r="M474" s="181"/>
      <c r="N474" s="273"/>
      <c r="O474" s="246"/>
      <c r="R474" s="274"/>
    </row>
    <row r="475" spans="3:18" x14ac:dyDescent="0.2">
      <c r="C475" s="181"/>
      <c r="D475" s="271"/>
      <c r="G475" s="271"/>
      <c r="J475" s="181"/>
      <c r="K475" s="272"/>
      <c r="L475" s="272"/>
      <c r="M475" s="181"/>
      <c r="N475" s="273"/>
      <c r="O475" s="246"/>
      <c r="R475" s="274"/>
    </row>
    <row r="476" spans="3:18" x14ac:dyDescent="0.2">
      <c r="C476" s="181"/>
      <c r="D476" s="271"/>
      <c r="G476" s="271"/>
      <c r="J476" s="181"/>
      <c r="K476" s="272"/>
      <c r="L476" s="272"/>
      <c r="M476" s="181"/>
      <c r="N476" s="273"/>
      <c r="O476" s="246"/>
      <c r="R476" s="274"/>
    </row>
    <row r="477" spans="3:18" x14ac:dyDescent="0.2">
      <c r="C477" s="181"/>
      <c r="D477" s="271"/>
      <c r="G477" s="271"/>
      <c r="J477" s="181"/>
      <c r="K477" s="272"/>
      <c r="L477" s="272"/>
      <c r="M477" s="181"/>
      <c r="N477" s="273"/>
      <c r="O477" s="246"/>
      <c r="R477" s="274"/>
    </row>
    <row r="478" spans="3:18" x14ac:dyDescent="0.2">
      <c r="C478" s="181"/>
      <c r="D478" s="271"/>
      <c r="G478" s="271"/>
      <c r="J478" s="181"/>
      <c r="K478" s="272"/>
      <c r="L478" s="272"/>
      <c r="M478" s="181"/>
      <c r="N478" s="273"/>
      <c r="O478" s="246"/>
      <c r="R478" s="274"/>
    </row>
    <row r="479" spans="3:18" x14ac:dyDescent="0.2">
      <c r="C479" s="181"/>
      <c r="D479" s="271"/>
      <c r="G479" s="271"/>
      <c r="J479" s="181"/>
      <c r="K479" s="272"/>
      <c r="L479" s="272"/>
      <c r="M479" s="181"/>
      <c r="N479" s="273"/>
      <c r="O479" s="246"/>
      <c r="R479" s="274"/>
    </row>
    <row r="480" spans="3:18" x14ac:dyDescent="0.2">
      <c r="C480" s="181"/>
      <c r="D480" s="271"/>
      <c r="G480" s="271"/>
      <c r="J480" s="181"/>
      <c r="K480" s="272"/>
      <c r="L480" s="272"/>
      <c r="M480" s="181"/>
      <c r="N480" s="273"/>
      <c r="O480" s="246"/>
      <c r="R480" s="274"/>
    </row>
    <row r="481" spans="3:18" x14ac:dyDescent="0.2">
      <c r="C481" s="181"/>
      <c r="D481" s="271"/>
      <c r="G481" s="271"/>
      <c r="J481" s="181"/>
      <c r="K481" s="272"/>
      <c r="L481" s="272"/>
      <c r="M481" s="181"/>
      <c r="N481" s="273"/>
      <c r="O481" s="246"/>
      <c r="R481" s="274"/>
    </row>
    <row r="482" spans="3:18" x14ac:dyDescent="0.2">
      <c r="C482" s="181"/>
      <c r="D482" s="271"/>
      <c r="G482" s="271"/>
      <c r="J482" s="181"/>
      <c r="K482" s="272"/>
      <c r="L482" s="272"/>
      <c r="M482" s="181"/>
      <c r="N482" s="273"/>
      <c r="O482" s="246"/>
      <c r="R482" s="274"/>
    </row>
    <row r="483" spans="3:18" x14ac:dyDescent="0.2">
      <c r="C483" s="181"/>
      <c r="D483" s="271"/>
      <c r="G483" s="271"/>
      <c r="J483" s="181"/>
      <c r="K483" s="272"/>
      <c r="L483" s="272"/>
      <c r="M483" s="181"/>
      <c r="N483" s="273"/>
      <c r="O483" s="246"/>
      <c r="R483" s="274"/>
    </row>
    <row r="484" spans="3:18" x14ac:dyDescent="0.2">
      <c r="C484" s="181"/>
      <c r="D484" s="271"/>
      <c r="G484" s="271"/>
      <c r="J484" s="181"/>
      <c r="K484" s="272"/>
      <c r="L484" s="272"/>
      <c r="M484" s="181"/>
      <c r="N484" s="273"/>
      <c r="O484" s="246"/>
      <c r="R484" s="274"/>
    </row>
    <row r="485" spans="3:18" x14ac:dyDescent="0.2">
      <c r="C485" s="181"/>
      <c r="D485" s="271"/>
      <c r="G485" s="271"/>
      <c r="J485" s="181"/>
      <c r="K485" s="272"/>
      <c r="L485" s="272"/>
      <c r="M485" s="181"/>
      <c r="N485" s="273"/>
      <c r="O485" s="246"/>
      <c r="R485" s="274"/>
    </row>
    <row r="486" spans="3:18" x14ac:dyDescent="0.2">
      <c r="C486" s="181"/>
      <c r="D486" s="271"/>
      <c r="G486" s="271"/>
      <c r="J486" s="181"/>
      <c r="K486" s="272"/>
      <c r="L486" s="272"/>
      <c r="M486" s="181"/>
      <c r="N486" s="273"/>
      <c r="O486" s="246"/>
      <c r="R486" s="274"/>
    </row>
    <row r="487" spans="3:18" x14ac:dyDescent="0.2">
      <c r="C487" s="181"/>
      <c r="D487" s="271"/>
      <c r="G487" s="271"/>
      <c r="J487" s="181"/>
      <c r="K487" s="272"/>
      <c r="L487" s="272"/>
      <c r="M487" s="181"/>
      <c r="N487" s="273"/>
      <c r="O487" s="246"/>
      <c r="R487" s="274"/>
    </row>
    <row r="488" spans="3:18" x14ac:dyDescent="0.2">
      <c r="C488" s="181"/>
      <c r="D488" s="271"/>
      <c r="G488" s="271"/>
      <c r="J488" s="181"/>
      <c r="K488" s="272"/>
      <c r="L488" s="272"/>
      <c r="M488" s="181"/>
      <c r="N488" s="273"/>
      <c r="O488" s="246"/>
      <c r="R488" s="274"/>
    </row>
    <row r="489" spans="3:18" x14ac:dyDescent="0.2">
      <c r="C489" s="181"/>
      <c r="D489" s="271"/>
      <c r="G489" s="271"/>
      <c r="J489" s="181"/>
      <c r="K489" s="272"/>
      <c r="L489" s="272"/>
      <c r="M489" s="181"/>
      <c r="N489" s="273"/>
      <c r="O489" s="246"/>
      <c r="R489" s="274"/>
    </row>
    <row r="490" spans="3:18" x14ac:dyDescent="0.2">
      <c r="C490" s="181"/>
      <c r="D490" s="271"/>
      <c r="G490" s="271"/>
      <c r="J490" s="181"/>
      <c r="K490" s="272"/>
      <c r="L490" s="272"/>
      <c r="M490" s="181"/>
      <c r="N490" s="273"/>
      <c r="O490" s="246"/>
      <c r="R490" s="274"/>
    </row>
    <row r="491" spans="3:18" x14ac:dyDescent="0.2">
      <c r="C491" s="181"/>
      <c r="D491" s="271"/>
      <c r="G491" s="271"/>
      <c r="J491" s="181"/>
      <c r="K491" s="272"/>
      <c r="L491" s="272"/>
      <c r="M491" s="181"/>
      <c r="N491" s="273"/>
      <c r="O491" s="246"/>
      <c r="R491" s="274"/>
    </row>
    <row r="492" spans="3:18" x14ac:dyDescent="0.2">
      <c r="C492" s="181"/>
      <c r="D492" s="271"/>
      <c r="G492" s="271"/>
      <c r="J492" s="181"/>
      <c r="K492" s="272"/>
      <c r="L492" s="272"/>
      <c r="M492" s="181"/>
      <c r="N492" s="273"/>
      <c r="O492" s="246"/>
      <c r="R492" s="274"/>
    </row>
    <row r="493" spans="3:18" x14ac:dyDescent="0.2">
      <c r="C493" s="181"/>
      <c r="D493" s="271"/>
      <c r="G493" s="271"/>
      <c r="J493" s="181"/>
      <c r="K493" s="272"/>
      <c r="L493" s="272"/>
      <c r="M493" s="181"/>
      <c r="N493" s="273"/>
      <c r="O493" s="246"/>
      <c r="R493" s="274"/>
    </row>
    <row r="494" spans="3:18" x14ac:dyDescent="0.2">
      <c r="C494" s="181"/>
      <c r="D494" s="271"/>
      <c r="G494" s="271"/>
      <c r="J494" s="181"/>
      <c r="K494" s="272"/>
      <c r="L494" s="272"/>
      <c r="M494" s="181"/>
      <c r="N494" s="273"/>
      <c r="O494" s="246"/>
      <c r="R494" s="274"/>
    </row>
    <row r="495" spans="3:18" x14ac:dyDescent="0.2">
      <c r="C495" s="181"/>
      <c r="D495" s="271"/>
      <c r="G495" s="271"/>
      <c r="J495" s="181"/>
      <c r="K495" s="272"/>
      <c r="L495" s="272"/>
      <c r="M495" s="181"/>
      <c r="N495" s="273"/>
      <c r="O495" s="246"/>
      <c r="R495" s="274"/>
    </row>
    <row r="496" spans="3:18" x14ac:dyDescent="0.2">
      <c r="C496" s="181"/>
      <c r="D496" s="271"/>
      <c r="G496" s="271"/>
      <c r="J496" s="181"/>
      <c r="K496" s="272"/>
      <c r="L496" s="272"/>
      <c r="M496" s="181"/>
      <c r="N496" s="273"/>
      <c r="O496" s="246"/>
      <c r="R496" s="274"/>
    </row>
    <row r="497" spans="3:18" x14ac:dyDescent="0.2">
      <c r="C497" s="181"/>
      <c r="D497" s="271"/>
      <c r="G497" s="271"/>
      <c r="J497" s="181"/>
      <c r="K497" s="272"/>
      <c r="L497" s="272"/>
      <c r="M497" s="181"/>
      <c r="N497" s="273"/>
      <c r="O497" s="246"/>
      <c r="R497" s="274"/>
    </row>
    <row r="498" spans="3:18" x14ac:dyDescent="0.2">
      <c r="C498" s="181"/>
      <c r="D498" s="271"/>
      <c r="G498" s="271"/>
      <c r="J498" s="181"/>
      <c r="K498" s="272"/>
      <c r="L498" s="272"/>
      <c r="M498" s="181"/>
      <c r="N498" s="273"/>
      <c r="O498" s="246"/>
      <c r="R498" s="274"/>
    </row>
    <row r="499" spans="3:18" x14ac:dyDescent="0.2">
      <c r="C499" s="181"/>
      <c r="D499" s="271"/>
      <c r="G499" s="271"/>
      <c r="J499" s="181"/>
      <c r="K499" s="272"/>
      <c r="L499" s="272"/>
      <c r="M499" s="181"/>
      <c r="N499" s="273"/>
      <c r="O499" s="246"/>
      <c r="R499" s="274"/>
    </row>
    <row r="500" spans="3:18" x14ac:dyDescent="0.2">
      <c r="C500" s="181"/>
      <c r="D500" s="271"/>
      <c r="G500" s="271"/>
      <c r="J500" s="181"/>
      <c r="K500" s="272"/>
      <c r="L500" s="272"/>
      <c r="M500" s="181"/>
      <c r="N500" s="273"/>
      <c r="O500" s="246"/>
      <c r="R500" s="274"/>
    </row>
    <row r="501" spans="3:18" x14ac:dyDescent="0.2">
      <c r="C501" s="181"/>
      <c r="D501" s="271"/>
      <c r="G501" s="271"/>
      <c r="J501" s="181"/>
      <c r="K501" s="272"/>
      <c r="L501" s="272"/>
      <c r="M501" s="181"/>
      <c r="N501" s="273"/>
      <c r="O501" s="246"/>
      <c r="R501" s="274"/>
    </row>
    <row r="502" spans="3:18" x14ac:dyDescent="0.2">
      <c r="C502" s="181"/>
      <c r="D502" s="271"/>
      <c r="G502" s="271"/>
      <c r="J502" s="181"/>
      <c r="K502" s="272"/>
      <c r="L502" s="272"/>
      <c r="M502" s="181"/>
      <c r="N502" s="273"/>
      <c r="O502" s="246"/>
      <c r="R502" s="274"/>
    </row>
    <row r="503" spans="3:18" x14ac:dyDescent="0.2">
      <c r="C503" s="181"/>
      <c r="D503" s="271"/>
      <c r="G503" s="271"/>
      <c r="J503" s="181"/>
      <c r="K503" s="272"/>
      <c r="L503" s="272"/>
      <c r="M503" s="181"/>
      <c r="N503" s="273"/>
      <c r="O503" s="246"/>
      <c r="R503" s="274"/>
    </row>
    <row r="504" spans="3:18" x14ac:dyDescent="0.2">
      <c r="C504" s="181"/>
      <c r="D504" s="271"/>
      <c r="G504" s="271"/>
      <c r="J504" s="181"/>
      <c r="K504" s="272"/>
      <c r="L504" s="272"/>
      <c r="M504" s="181"/>
      <c r="N504" s="273"/>
      <c r="O504" s="246"/>
      <c r="R504" s="274"/>
    </row>
    <row r="505" spans="3:18" x14ac:dyDescent="0.2">
      <c r="C505" s="181"/>
      <c r="D505" s="271"/>
      <c r="G505" s="271"/>
      <c r="J505" s="181"/>
      <c r="K505" s="272"/>
      <c r="L505" s="272"/>
      <c r="M505" s="181"/>
      <c r="N505" s="273"/>
      <c r="O505" s="246"/>
      <c r="R505" s="274"/>
    </row>
    <row r="506" spans="3:18" x14ac:dyDescent="0.2">
      <c r="C506" s="181"/>
      <c r="D506" s="271"/>
      <c r="G506" s="271"/>
      <c r="J506" s="181"/>
      <c r="K506" s="272"/>
      <c r="L506" s="272"/>
      <c r="M506" s="181"/>
      <c r="N506" s="273"/>
      <c r="O506" s="246"/>
      <c r="R506" s="274"/>
    </row>
    <row r="507" spans="3:18" x14ac:dyDescent="0.2">
      <c r="C507" s="181"/>
      <c r="D507" s="271"/>
      <c r="G507" s="271"/>
      <c r="J507" s="181"/>
      <c r="K507" s="272"/>
      <c r="L507" s="272"/>
      <c r="M507" s="181"/>
      <c r="N507" s="273"/>
      <c r="O507" s="246"/>
      <c r="R507" s="274"/>
    </row>
    <row r="508" spans="3:18" x14ac:dyDescent="0.2">
      <c r="C508" s="181"/>
      <c r="D508" s="271"/>
      <c r="G508" s="271"/>
      <c r="J508" s="181"/>
      <c r="K508" s="272"/>
      <c r="L508" s="272"/>
      <c r="M508" s="181"/>
      <c r="N508" s="273"/>
      <c r="O508" s="246"/>
      <c r="R508" s="274"/>
    </row>
    <row r="509" spans="3:18" x14ac:dyDescent="0.2">
      <c r="C509" s="181"/>
      <c r="D509" s="271"/>
      <c r="G509" s="271"/>
      <c r="J509" s="181"/>
      <c r="K509" s="272"/>
      <c r="L509" s="272"/>
      <c r="M509" s="181"/>
      <c r="N509" s="273"/>
      <c r="O509" s="246"/>
      <c r="R509" s="274"/>
    </row>
    <row r="510" spans="3:18" x14ac:dyDescent="0.2">
      <c r="C510" s="181"/>
      <c r="D510" s="271"/>
      <c r="G510" s="271"/>
      <c r="J510" s="181"/>
      <c r="K510" s="272"/>
      <c r="L510" s="272"/>
      <c r="M510" s="181"/>
      <c r="N510" s="273"/>
      <c r="O510" s="246"/>
      <c r="R510" s="274"/>
    </row>
    <row r="511" spans="3:18" x14ac:dyDescent="0.2">
      <c r="C511" s="181"/>
      <c r="D511" s="271"/>
      <c r="G511" s="271"/>
      <c r="J511" s="181"/>
      <c r="K511" s="272"/>
      <c r="L511" s="272"/>
      <c r="M511" s="181"/>
      <c r="N511" s="273"/>
      <c r="O511" s="246"/>
      <c r="R511" s="274"/>
    </row>
    <row r="512" spans="3:18" x14ac:dyDescent="0.2">
      <c r="C512" s="181"/>
      <c r="D512" s="271"/>
      <c r="G512" s="271"/>
      <c r="J512" s="181"/>
      <c r="K512" s="272"/>
      <c r="L512" s="272"/>
      <c r="M512" s="181"/>
      <c r="N512" s="273"/>
      <c r="O512" s="246"/>
      <c r="R512" s="274"/>
    </row>
    <row r="513" spans="3:18" x14ac:dyDescent="0.2">
      <c r="C513" s="181"/>
      <c r="D513" s="271"/>
      <c r="G513" s="271"/>
      <c r="J513" s="181"/>
      <c r="K513" s="272"/>
      <c r="L513" s="272"/>
      <c r="M513" s="181"/>
      <c r="N513" s="273"/>
      <c r="O513" s="246"/>
      <c r="R513" s="274"/>
    </row>
    <row r="514" spans="3:18" x14ac:dyDescent="0.2">
      <c r="C514" s="181"/>
      <c r="D514" s="271"/>
      <c r="G514" s="271"/>
      <c r="J514" s="181"/>
      <c r="K514" s="272"/>
      <c r="L514" s="272"/>
      <c r="M514" s="181"/>
      <c r="N514" s="273"/>
      <c r="O514" s="246"/>
      <c r="R514" s="274"/>
    </row>
    <row r="515" spans="3:18" x14ac:dyDescent="0.2">
      <c r="C515" s="181"/>
      <c r="D515" s="271"/>
      <c r="G515" s="271"/>
      <c r="J515" s="181"/>
      <c r="K515" s="272"/>
      <c r="L515" s="272"/>
      <c r="M515" s="181"/>
      <c r="N515" s="273"/>
      <c r="O515" s="246"/>
      <c r="R515" s="274"/>
    </row>
    <row r="516" spans="3:18" x14ac:dyDescent="0.2">
      <c r="C516" s="181"/>
      <c r="D516" s="271"/>
      <c r="G516" s="271"/>
      <c r="J516" s="181"/>
      <c r="K516" s="272"/>
      <c r="L516" s="272"/>
      <c r="M516" s="181"/>
      <c r="N516" s="273"/>
      <c r="O516" s="246"/>
      <c r="R516" s="274"/>
    </row>
    <row r="517" spans="3:18" x14ac:dyDescent="0.2">
      <c r="C517" s="181"/>
      <c r="D517" s="271"/>
      <c r="G517" s="271"/>
      <c r="J517" s="181"/>
      <c r="K517" s="272"/>
      <c r="L517" s="272"/>
      <c r="M517" s="181"/>
      <c r="N517" s="273"/>
      <c r="O517" s="246"/>
      <c r="R517" s="274"/>
    </row>
    <row r="518" spans="3:18" x14ac:dyDescent="0.2">
      <c r="C518" s="181"/>
      <c r="D518" s="271"/>
      <c r="G518" s="271"/>
      <c r="J518" s="181"/>
      <c r="K518" s="272"/>
      <c r="L518" s="272"/>
      <c r="M518" s="181"/>
      <c r="N518" s="273"/>
      <c r="O518" s="246"/>
      <c r="R518" s="274"/>
    </row>
    <row r="519" spans="3:18" x14ac:dyDescent="0.2">
      <c r="C519" s="181"/>
      <c r="D519" s="271"/>
      <c r="G519" s="271"/>
      <c r="J519" s="181"/>
      <c r="K519" s="272"/>
      <c r="L519" s="272"/>
      <c r="M519" s="181"/>
      <c r="N519" s="273"/>
      <c r="O519" s="246"/>
      <c r="R519" s="274"/>
    </row>
    <row r="520" spans="3:18" x14ac:dyDescent="0.2">
      <c r="C520" s="181"/>
      <c r="D520" s="271"/>
      <c r="G520" s="271"/>
      <c r="J520" s="181"/>
      <c r="K520" s="272"/>
      <c r="L520" s="272"/>
      <c r="M520" s="181"/>
      <c r="N520" s="273"/>
      <c r="O520" s="246"/>
      <c r="R520" s="274"/>
    </row>
    <row r="521" spans="3:18" x14ac:dyDescent="0.2">
      <c r="C521" s="181"/>
      <c r="D521" s="271"/>
      <c r="G521" s="271"/>
      <c r="J521" s="181"/>
      <c r="K521" s="272"/>
      <c r="L521" s="272"/>
      <c r="M521" s="181"/>
      <c r="N521" s="273"/>
      <c r="O521" s="246"/>
      <c r="R521" s="274"/>
    </row>
    <row r="522" spans="3:18" x14ac:dyDescent="0.2">
      <c r="C522" s="181"/>
      <c r="D522" s="271"/>
      <c r="G522" s="271"/>
      <c r="J522" s="181"/>
      <c r="K522" s="272"/>
      <c r="L522" s="272"/>
      <c r="M522" s="181"/>
      <c r="N522" s="273"/>
      <c r="O522" s="246"/>
      <c r="R522" s="274"/>
    </row>
    <row r="523" spans="3:18" x14ac:dyDescent="0.2">
      <c r="C523" s="181"/>
      <c r="D523" s="271"/>
      <c r="G523" s="271"/>
      <c r="J523" s="181"/>
      <c r="K523" s="272"/>
      <c r="L523" s="272"/>
      <c r="M523" s="181"/>
      <c r="N523" s="273"/>
      <c r="O523" s="246"/>
      <c r="R523" s="274"/>
    </row>
    <row r="524" spans="3:18" x14ac:dyDescent="0.2">
      <c r="C524" s="181"/>
      <c r="D524" s="271"/>
      <c r="G524" s="271"/>
      <c r="J524" s="181"/>
      <c r="K524" s="272"/>
      <c r="L524" s="272"/>
      <c r="M524" s="181"/>
      <c r="N524" s="273"/>
      <c r="O524" s="246"/>
      <c r="R524" s="274"/>
    </row>
    <row r="525" spans="3:18" x14ac:dyDescent="0.2">
      <c r="C525" s="181"/>
      <c r="D525" s="271"/>
      <c r="G525" s="271"/>
      <c r="J525" s="181"/>
      <c r="K525" s="272"/>
      <c r="L525" s="272"/>
      <c r="M525" s="181"/>
      <c r="N525" s="273"/>
      <c r="O525" s="246"/>
      <c r="R525" s="274"/>
    </row>
    <row r="526" spans="3:18" x14ac:dyDescent="0.2">
      <c r="C526" s="181"/>
      <c r="D526" s="271"/>
      <c r="G526" s="271"/>
      <c r="J526" s="181"/>
      <c r="K526" s="272"/>
      <c r="L526" s="272"/>
      <c r="M526" s="181"/>
      <c r="N526" s="273"/>
      <c r="O526" s="246"/>
      <c r="R526" s="274"/>
    </row>
    <row r="527" spans="3:18" x14ac:dyDescent="0.2">
      <c r="C527" s="181"/>
      <c r="D527" s="271"/>
      <c r="G527" s="271"/>
      <c r="J527" s="181"/>
      <c r="K527" s="272"/>
      <c r="L527" s="272"/>
      <c r="M527" s="181"/>
      <c r="N527" s="273"/>
      <c r="O527" s="246"/>
      <c r="R527" s="274"/>
    </row>
    <row r="528" spans="3:18" x14ac:dyDescent="0.2">
      <c r="C528" s="181"/>
      <c r="D528" s="271"/>
      <c r="G528" s="271"/>
      <c r="J528" s="181"/>
      <c r="K528" s="272"/>
      <c r="L528" s="272"/>
      <c r="M528" s="181"/>
      <c r="N528" s="273"/>
      <c r="O528" s="246"/>
      <c r="R528" s="274"/>
    </row>
    <row r="529" spans="3:18" x14ac:dyDescent="0.2">
      <c r="C529" s="181"/>
      <c r="D529" s="271"/>
      <c r="G529" s="271"/>
      <c r="J529" s="181"/>
      <c r="K529" s="272"/>
      <c r="L529" s="272"/>
      <c r="M529" s="181"/>
      <c r="N529" s="273"/>
      <c r="O529" s="246"/>
      <c r="R529" s="274"/>
    </row>
    <row r="530" spans="3:18" x14ac:dyDescent="0.2">
      <c r="C530" s="181"/>
      <c r="D530" s="271"/>
      <c r="G530" s="271"/>
      <c r="J530" s="181"/>
      <c r="K530" s="272"/>
      <c r="L530" s="272"/>
      <c r="M530" s="181"/>
      <c r="N530" s="273"/>
      <c r="O530" s="246"/>
      <c r="R530" s="274"/>
    </row>
    <row r="531" spans="3:18" x14ac:dyDescent="0.2">
      <c r="C531" s="181"/>
      <c r="D531" s="271"/>
      <c r="G531" s="271"/>
      <c r="J531" s="181"/>
      <c r="K531" s="272"/>
      <c r="L531" s="272"/>
      <c r="M531" s="181"/>
      <c r="N531" s="273"/>
      <c r="O531" s="246"/>
      <c r="R531" s="274"/>
    </row>
    <row r="532" spans="3:18" x14ac:dyDescent="0.2">
      <c r="C532" s="181"/>
      <c r="D532" s="271"/>
      <c r="G532" s="271"/>
      <c r="J532" s="181"/>
      <c r="K532" s="272"/>
      <c r="L532" s="272"/>
      <c r="M532" s="181"/>
      <c r="N532" s="273"/>
      <c r="O532" s="246"/>
      <c r="R532" s="274"/>
    </row>
    <row r="533" spans="3:18" x14ac:dyDescent="0.2">
      <c r="C533" s="181"/>
      <c r="D533" s="271"/>
      <c r="G533" s="271"/>
      <c r="J533" s="181"/>
      <c r="K533" s="272"/>
      <c r="L533" s="272"/>
      <c r="M533" s="181"/>
      <c r="N533" s="273"/>
      <c r="O533" s="246"/>
      <c r="R533" s="274"/>
    </row>
    <row r="534" spans="3:18" x14ac:dyDescent="0.2">
      <c r="C534" s="181"/>
      <c r="D534" s="271"/>
      <c r="G534" s="271"/>
      <c r="J534" s="181"/>
      <c r="K534" s="272"/>
      <c r="L534" s="272"/>
      <c r="M534" s="181"/>
      <c r="N534" s="273"/>
      <c r="O534" s="246"/>
      <c r="R534" s="274"/>
    </row>
    <row r="535" spans="3:18" x14ac:dyDescent="0.2">
      <c r="C535" s="181"/>
      <c r="D535" s="271"/>
      <c r="G535" s="271"/>
      <c r="J535" s="181"/>
      <c r="K535" s="272"/>
      <c r="L535" s="272"/>
      <c r="M535" s="181"/>
      <c r="N535" s="273"/>
      <c r="O535" s="246"/>
      <c r="R535" s="274"/>
    </row>
    <row r="536" spans="3:18" x14ac:dyDescent="0.2">
      <c r="C536" s="181"/>
      <c r="D536" s="271"/>
      <c r="G536" s="271"/>
      <c r="J536" s="181"/>
      <c r="K536" s="272"/>
      <c r="L536" s="272"/>
      <c r="M536" s="181"/>
      <c r="N536" s="273"/>
      <c r="O536" s="246"/>
      <c r="R536" s="274"/>
    </row>
    <row r="537" spans="3:18" x14ac:dyDescent="0.2">
      <c r="C537" s="181"/>
      <c r="D537" s="271"/>
      <c r="G537" s="271"/>
      <c r="J537" s="181"/>
      <c r="K537" s="272"/>
      <c r="L537" s="272"/>
      <c r="M537" s="181"/>
      <c r="N537" s="273"/>
      <c r="O537" s="246"/>
      <c r="R537" s="274"/>
    </row>
    <row r="538" spans="3:18" x14ac:dyDescent="0.2">
      <c r="C538" s="181"/>
      <c r="D538" s="271"/>
      <c r="G538" s="271"/>
      <c r="J538" s="181"/>
      <c r="K538" s="272"/>
      <c r="L538" s="272"/>
      <c r="M538" s="181"/>
      <c r="N538" s="273"/>
      <c r="O538" s="246"/>
      <c r="R538" s="274"/>
    </row>
    <row r="539" spans="3:18" x14ac:dyDescent="0.2">
      <c r="C539" s="181"/>
      <c r="D539" s="271"/>
      <c r="G539" s="271"/>
      <c r="J539" s="181"/>
      <c r="K539" s="272"/>
      <c r="L539" s="272"/>
      <c r="M539" s="181"/>
      <c r="N539" s="273"/>
      <c r="O539" s="246"/>
      <c r="R539" s="274"/>
    </row>
  </sheetData>
  <sheetProtection selectLockedCells="1" selectUnlockedCells="1"/>
  <autoFilter ref="V1:V20" xr:uid="{00000000-0009-0000-0000-000001000000}">
    <filterColumn colId="0">
      <filters blank="1">
        <filter val="1,000"/>
        <filter val="1.400,000"/>
        <filter val="14,000"/>
        <filter val="140,000"/>
        <filter val="175,000"/>
        <filter val="2,000"/>
        <filter val="20,000"/>
        <filter val="200,000"/>
        <filter val="25,000"/>
        <filter val="28.922,000"/>
        <filter val="3,000"/>
        <filter val="3.234,000"/>
        <filter val="3.906,000"/>
        <filter val="30,000"/>
        <filter val="462,000"/>
        <filter val="56,000"/>
        <filter val="6.468,000"/>
        <filter val="7,000"/>
        <filter val="7.986,000"/>
        <filter val="8,000"/>
      </filters>
    </filterColumn>
  </autoFilter>
  <mergeCells count="671">
    <mergeCell ref="D346:I347"/>
    <mergeCell ref="J346:K347"/>
    <mergeCell ref="L346:L347"/>
    <mergeCell ref="M346:Q346"/>
    <mergeCell ref="M347:Q347"/>
    <mergeCell ref="R340:R341"/>
    <mergeCell ref="S340:S341"/>
    <mergeCell ref="T340:T341"/>
    <mergeCell ref="U340:U341"/>
    <mergeCell ref="D341:F341"/>
    <mergeCell ref="G341:I341"/>
    <mergeCell ref="D345:I345"/>
    <mergeCell ref="J345:K345"/>
    <mergeCell ref="M345:Q345"/>
    <mergeCell ref="D337:I338"/>
    <mergeCell ref="J337:K338"/>
    <mergeCell ref="L337:L338"/>
    <mergeCell ref="M337:Q337"/>
    <mergeCell ref="M338:Q338"/>
    <mergeCell ref="B340:B341"/>
    <mergeCell ref="C340:C341"/>
    <mergeCell ref="D340:I340"/>
    <mergeCell ref="J340:J341"/>
    <mergeCell ref="K340:K341"/>
    <mergeCell ref="L340:L341"/>
    <mergeCell ref="M340:M341"/>
    <mergeCell ref="N340:N341"/>
    <mergeCell ref="O340:O341"/>
    <mergeCell ref="P340:P341"/>
    <mergeCell ref="Q340:Q341"/>
    <mergeCell ref="R332:R333"/>
    <mergeCell ref="S332:S333"/>
    <mergeCell ref="T332:T333"/>
    <mergeCell ref="U332:U333"/>
    <mergeCell ref="D333:F333"/>
    <mergeCell ref="G333:I333"/>
    <mergeCell ref="D336:I336"/>
    <mergeCell ref="J336:K336"/>
    <mergeCell ref="M336:Q336"/>
    <mergeCell ref="D329:I330"/>
    <mergeCell ref="J329:K330"/>
    <mergeCell ref="L329:L330"/>
    <mergeCell ref="M329:Q329"/>
    <mergeCell ref="M330:Q330"/>
    <mergeCell ref="B332:B333"/>
    <mergeCell ref="C332:C333"/>
    <mergeCell ref="D332:I332"/>
    <mergeCell ref="J332:J333"/>
    <mergeCell ref="K332:K333"/>
    <mergeCell ref="L332:L333"/>
    <mergeCell ref="M332:M333"/>
    <mergeCell ref="N332:N333"/>
    <mergeCell ref="O332:O333"/>
    <mergeCell ref="P332:P333"/>
    <mergeCell ref="Q332:Q333"/>
    <mergeCell ref="R281:R282"/>
    <mergeCell ref="S281:S282"/>
    <mergeCell ref="T281:T282"/>
    <mergeCell ref="U281:U282"/>
    <mergeCell ref="D282:F282"/>
    <mergeCell ref="G282:I282"/>
    <mergeCell ref="D328:I328"/>
    <mergeCell ref="J328:K328"/>
    <mergeCell ref="M328:Q328"/>
    <mergeCell ref="D278:I279"/>
    <mergeCell ref="J278:K279"/>
    <mergeCell ref="L278:L279"/>
    <mergeCell ref="M278:Q278"/>
    <mergeCell ref="M279:Q279"/>
    <mergeCell ref="B281:B282"/>
    <mergeCell ref="C281:C282"/>
    <mergeCell ref="D281:I281"/>
    <mergeCell ref="J281:J282"/>
    <mergeCell ref="K281:K282"/>
    <mergeCell ref="L281:L282"/>
    <mergeCell ref="M281:M282"/>
    <mergeCell ref="N281:N282"/>
    <mergeCell ref="O281:O282"/>
    <mergeCell ref="P281:P282"/>
    <mergeCell ref="Q281:Q282"/>
    <mergeCell ref="R230:R231"/>
    <mergeCell ref="S230:S231"/>
    <mergeCell ref="T230:T231"/>
    <mergeCell ref="U230:U231"/>
    <mergeCell ref="D231:F231"/>
    <mergeCell ref="G231:I231"/>
    <mergeCell ref="D277:I277"/>
    <mergeCell ref="J277:K277"/>
    <mergeCell ref="M277:Q277"/>
    <mergeCell ref="B230:B231"/>
    <mergeCell ref="C230:C231"/>
    <mergeCell ref="D230:I230"/>
    <mergeCell ref="J230:J231"/>
    <mergeCell ref="K230:K231"/>
    <mergeCell ref="L230:L231"/>
    <mergeCell ref="M230:M231"/>
    <mergeCell ref="N230:N231"/>
    <mergeCell ref="D227:I228"/>
    <mergeCell ref="J227:K228"/>
    <mergeCell ref="L227:L228"/>
    <mergeCell ref="M227:Q227"/>
    <mergeCell ref="M228:Q228"/>
    <mergeCell ref="O230:O231"/>
    <mergeCell ref="P230:P231"/>
    <mergeCell ref="Q230:Q231"/>
    <mergeCell ref="R173:R174"/>
    <mergeCell ref="S173:S174"/>
    <mergeCell ref="T173:T174"/>
    <mergeCell ref="U173:U174"/>
    <mergeCell ref="D174:F174"/>
    <mergeCell ref="G174:I174"/>
    <mergeCell ref="D178:I178"/>
    <mergeCell ref="J178:K178"/>
    <mergeCell ref="M178:Q178"/>
    <mergeCell ref="M160:Q160"/>
    <mergeCell ref="B173:B174"/>
    <mergeCell ref="C173:C174"/>
    <mergeCell ref="D173:I173"/>
    <mergeCell ref="J173:J174"/>
    <mergeCell ref="K173:K174"/>
    <mergeCell ref="L173:L174"/>
    <mergeCell ref="M173:M174"/>
    <mergeCell ref="N173:N174"/>
    <mergeCell ref="O173:O174"/>
    <mergeCell ref="P173:P174"/>
    <mergeCell ref="Q173:Q174"/>
    <mergeCell ref="B162:B163"/>
    <mergeCell ref="C162:C163"/>
    <mergeCell ref="M162:M163"/>
    <mergeCell ref="N162:N163"/>
    <mergeCell ref="O162:O163"/>
    <mergeCell ref="P162:P163"/>
    <mergeCell ref="D168:I168"/>
    <mergeCell ref="D162:I162"/>
    <mergeCell ref="J168:K168"/>
    <mergeCell ref="M168:Q168"/>
    <mergeCell ref="D169:I170"/>
    <mergeCell ref="J169:K170"/>
    <mergeCell ref="B153:B154"/>
    <mergeCell ref="C153:C154"/>
    <mergeCell ref="D153:I153"/>
    <mergeCell ref="J153:J154"/>
    <mergeCell ref="K153:K154"/>
    <mergeCell ref="L153:L154"/>
    <mergeCell ref="M153:M154"/>
    <mergeCell ref="N153:N154"/>
    <mergeCell ref="O153:O154"/>
    <mergeCell ref="D154:F154"/>
    <mergeCell ref="G154:I154"/>
    <mergeCell ref="P153:P154"/>
    <mergeCell ref="Q153:Q154"/>
    <mergeCell ref="R153:R154"/>
    <mergeCell ref="S153:S154"/>
    <mergeCell ref="T153:T154"/>
    <mergeCell ref="U153:U154"/>
    <mergeCell ref="M132:Q132"/>
    <mergeCell ref="P123:P124"/>
    <mergeCell ref="Q123:Q124"/>
    <mergeCell ref="R123:R124"/>
    <mergeCell ref="S123:S124"/>
    <mergeCell ref="T123:T124"/>
    <mergeCell ref="U123:U124"/>
    <mergeCell ref="D124:F124"/>
    <mergeCell ref="G124:I124"/>
    <mergeCell ref="D130:I130"/>
    <mergeCell ref="J130:K130"/>
    <mergeCell ref="M130:Q130"/>
    <mergeCell ref="J27:K27"/>
    <mergeCell ref="M27:Q27"/>
    <mergeCell ref="D28:I29"/>
    <mergeCell ref="J28:K29"/>
    <mergeCell ref="L28:L29"/>
    <mergeCell ref="M28:Q28"/>
    <mergeCell ref="M29:Q29"/>
    <mergeCell ref="P95:P96"/>
    <mergeCell ref="Q95:Q96"/>
    <mergeCell ref="M47:Q47"/>
    <mergeCell ref="M104:M105"/>
    <mergeCell ref="N104:N105"/>
    <mergeCell ref="O104:O105"/>
    <mergeCell ref="P104:P105"/>
    <mergeCell ref="Q104:Q105"/>
    <mergeCell ref="P49:P50"/>
    <mergeCell ref="Q49:Q50"/>
    <mergeCell ref="D54:I54"/>
    <mergeCell ref="J54:K54"/>
    <mergeCell ref="B95:B96"/>
    <mergeCell ref="C95:C96"/>
    <mergeCell ref="D95:I95"/>
    <mergeCell ref="J95:J96"/>
    <mergeCell ref="K95:K96"/>
    <mergeCell ref="L95:L96"/>
    <mergeCell ref="M95:M96"/>
    <mergeCell ref="N95:N96"/>
    <mergeCell ref="O95:O96"/>
    <mergeCell ref="D96:F96"/>
    <mergeCell ref="G96:I96"/>
    <mergeCell ref="R193:R194"/>
    <mergeCell ref="S193:S194"/>
    <mergeCell ref="T193:T194"/>
    <mergeCell ref="U193:U194"/>
    <mergeCell ref="D194:F194"/>
    <mergeCell ref="G194:I194"/>
    <mergeCell ref="B22:B23"/>
    <mergeCell ref="C22:C23"/>
    <mergeCell ref="D22:I22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D23:F23"/>
    <mergeCell ref="G23:I23"/>
    <mergeCell ref="D27:I27"/>
    <mergeCell ref="G144:I144"/>
    <mergeCell ref="D149:I149"/>
    <mergeCell ref="J149:K149"/>
    <mergeCell ref="M149:Q149"/>
    <mergeCell ref="D202:I202"/>
    <mergeCell ref="J202:K202"/>
    <mergeCell ref="D203:I204"/>
    <mergeCell ref="J203:K204"/>
    <mergeCell ref="L203:L204"/>
    <mergeCell ref="M203:Q203"/>
    <mergeCell ref="M204:Q204"/>
    <mergeCell ref="G192:L192"/>
    <mergeCell ref="P193:P194"/>
    <mergeCell ref="Q193:Q194"/>
    <mergeCell ref="M158:Q158"/>
    <mergeCell ref="M159:Q159"/>
    <mergeCell ref="D158:I158"/>
    <mergeCell ref="J158:K158"/>
    <mergeCell ref="D159:I160"/>
    <mergeCell ref="J159:K160"/>
    <mergeCell ref="L159:L160"/>
    <mergeCell ref="J162:J163"/>
    <mergeCell ref="K162:K163"/>
    <mergeCell ref="L162:L163"/>
    <mergeCell ref="J139:K139"/>
    <mergeCell ref="M139:Q139"/>
    <mergeCell ref="D139:I139"/>
    <mergeCell ref="D133:I133"/>
    <mergeCell ref="R206:R207"/>
    <mergeCell ref="S206:S207"/>
    <mergeCell ref="T206:T207"/>
    <mergeCell ref="U206:U207"/>
    <mergeCell ref="D207:F207"/>
    <mergeCell ref="G207:I207"/>
    <mergeCell ref="D143:I143"/>
    <mergeCell ref="J143:J144"/>
    <mergeCell ref="K143:K144"/>
    <mergeCell ref="L143:L144"/>
    <mergeCell ref="M143:M144"/>
    <mergeCell ref="N143:N144"/>
    <mergeCell ref="O143:O144"/>
    <mergeCell ref="P143:P144"/>
    <mergeCell ref="Q143:Q144"/>
    <mergeCell ref="R143:R144"/>
    <mergeCell ref="S143:S144"/>
    <mergeCell ref="T143:T144"/>
    <mergeCell ref="U143:U144"/>
    <mergeCell ref="D144:F144"/>
    <mergeCell ref="B143:B144"/>
    <mergeCell ref="O113:O114"/>
    <mergeCell ref="P113:P114"/>
    <mergeCell ref="Q113:Q114"/>
    <mergeCell ref="R113:R114"/>
    <mergeCell ref="S113:S114"/>
    <mergeCell ref="T113:T114"/>
    <mergeCell ref="U113:U114"/>
    <mergeCell ref="D114:F114"/>
    <mergeCell ref="G114:I114"/>
    <mergeCell ref="D118:I118"/>
    <mergeCell ref="J118:K118"/>
    <mergeCell ref="M118:Q118"/>
    <mergeCell ref="D119:I120"/>
    <mergeCell ref="J119:K120"/>
    <mergeCell ref="M119:Q119"/>
    <mergeCell ref="M120:Q120"/>
    <mergeCell ref="G122:L122"/>
    <mergeCell ref="D140:I141"/>
    <mergeCell ref="J140:K141"/>
    <mergeCell ref="L140:L141"/>
    <mergeCell ref="M140:Q140"/>
    <mergeCell ref="M141:Q141"/>
    <mergeCell ref="C143:C144"/>
    <mergeCell ref="U84:U85"/>
    <mergeCell ref="D85:F85"/>
    <mergeCell ref="G85:I85"/>
    <mergeCell ref="D90:I90"/>
    <mergeCell ref="J90:K90"/>
    <mergeCell ref="M90:Q90"/>
    <mergeCell ref="R162:R163"/>
    <mergeCell ref="S162:S163"/>
    <mergeCell ref="T162:T163"/>
    <mergeCell ref="U162:U163"/>
    <mergeCell ref="D163:F163"/>
    <mergeCell ref="G163:I163"/>
    <mergeCell ref="Q162:Q163"/>
    <mergeCell ref="D150:I151"/>
    <mergeCell ref="J150:K151"/>
    <mergeCell ref="L150:L151"/>
    <mergeCell ref="M150:Q150"/>
    <mergeCell ref="M151:Q151"/>
    <mergeCell ref="P133:P134"/>
    <mergeCell ref="Q133:Q134"/>
    <mergeCell ref="R133:R134"/>
    <mergeCell ref="S133:S134"/>
    <mergeCell ref="T133:T134"/>
    <mergeCell ref="U133:U134"/>
    <mergeCell ref="U104:U105"/>
    <mergeCell ref="D91:I92"/>
    <mergeCell ref="J91:K92"/>
    <mergeCell ref="L91:L92"/>
    <mergeCell ref="G94:L94"/>
    <mergeCell ref="B104:B105"/>
    <mergeCell ref="C104:C105"/>
    <mergeCell ref="D104:I104"/>
    <mergeCell ref="J104:J105"/>
    <mergeCell ref="K104:K105"/>
    <mergeCell ref="L104:L105"/>
    <mergeCell ref="D105:F105"/>
    <mergeCell ref="G105:I105"/>
    <mergeCell ref="R95:R96"/>
    <mergeCell ref="S95:S96"/>
    <mergeCell ref="T95:T96"/>
    <mergeCell ref="U95:U96"/>
    <mergeCell ref="D100:I100"/>
    <mergeCell ref="J100:K100"/>
    <mergeCell ref="M100:Q100"/>
    <mergeCell ref="D101:I102"/>
    <mergeCell ref="J101:K102"/>
    <mergeCell ref="L101:L102"/>
    <mergeCell ref="M101:Q101"/>
    <mergeCell ref="R104:R105"/>
    <mergeCell ref="S104:S105"/>
    <mergeCell ref="T104:T105"/>
    <mergeCell ref="P84:P85"/>
    <mergeCell ref="Q84:Q85"/>
    <mergeCell ref="R84:R85"/>
    <mergeCell ref="S84:S85"/>
    <mergeCell ref="T84:T85"/>
    <mergeCell ref="M102:Q102"/>
    <mergeCell ref="R49:R50"/>
    <mergeCell ref="S49:S50"/>
    <mergeCell ref="T49:T50"/>
    <mergeCell ref="U49:U50"/>
    <mergeCell ref="D50:F50"/>
    <mergeCell ref="G50:I50"/>
    <mergeCell ref="G39:L39"/>
    <mergeCell ref="P40:P41"/>
    <mergeCell ref="Q40:Q41"/>
    <mergeCell ref="R40:R41"/>
    <mergeCell ref="M45:Q45"/>
    <mergeCell ref="S40:S41"/>
    <mergeCell ref="T40:T41"/>
    <mergeCell ref="U40:U41"/>
    <mergeCell ref="D41:F41"/>
    <mergeCell ref="G41:I41"/>
    <mergeCell ref="D45:I45"/>
    <mergeCell ref="J45:K45"/>
    <mergeCell ref="D46:I47"/>
    <mergeCell ref="J46:K47"/>
    <mergeCell ref="L46:L47"/>
    <mergeCell ref="M46:Q46"/>
    <mergeCell ref="D49:I49"/>
    <mergeCell ref="J49:J50"/>
    <mergeCell ref="N75:N76"/>
    <mergeCell ref="O75:O76"/>
    <mergeCell ref="B40:B41"/>
    <mergeCell ref="C40:C41"/>
    <mergeCell ref="D40:I40"/>
    <mergeCell ref="J40:J41"/>
    <mergeCell ref="K40:K41"/>
    <mergeCell ref="L40:L41"/>
    <mergeCell ref="M40:M41"/>
    <mergeCell ref="N40:N41"/>
    <mergeCell ref="O40:O41"/>
    <mergeCell ref="B49:B50"/>
    <mergeCell ref="C49:C50"/>
    <mergeCell ref="K49:K50"/>
    <mergeCell ref="L49:L50"/>
    <mergeCell ref="M49:M50"/>
    <mergeCell ref="N49:N50"/>
    <mergeCell ref="O49:O50"/>
    <mergeCell ref="M54:Q54"/>
    <mergeCell ref="M55:Q55"/>
    <mergeCell ref="B58:B59"/>
    <mergeCell ref="C58:C59"/>
    <mergeCell ref="D64:I65"/>
    <mergeCell ref="J64:K65"/>
    <mergeCell ref="L64:L65"/>
    <mergeCell ref="M64:Q64"/>
    <mergeCell ref="M65:Q65"/>
    <mergeCell ref="D55:I56"/>
    <mergeCell ref="J55:K56"/>
    <mergeCell ref="L55:L56"/>
    <mergeCell ref="M56:Q56"/>
    <mergeCell ref="B11:U11"/>
    <mergeCell ref="G13:L13"/>
    <mergeCell ref="B14:B15"/>
    <mergeCell ref="C14:C15"/>
    <mergeCell ref="D14:I14"/>
    <mergeCell ref="J14:J15"/>
    <mergeCell ref="K14:K15"/>
    <mergeCell ref="L14:L15"/>
    <mergeCell ref="D19:I20"/>
    <mergeCell ref="J19:K20"/>
    <mergeCell ref="L19:L20"/>
    <mergeCell ref="M19:Q19"/>
    <mergeCell ref="M20:Q20"/>
    <mergeCell ref="D18:I18"/>
    <mergeCell ref="J18:K18"/>
    <mergeCell ref="M18:Q18"/>
    <mergeCell ref="S58:S59"/>
    <mergeCell ref="C7:D7"/>
    <mergeCell ref="E7:L7"/>
    <mergeCell ref="C8:D8"/>
    <mergeCell ref="E8:L8"/>
    <mergeCell ref="C9:D9"/>
    <mergeCell ref="E9:L9"/>
    <mergeCell ref="R14:R15"/>
    <mergeCell ref="B1:U4"/>
    <mergeCell ref="B5:D5"/>
    <mergeCell ref="E5:N5"/>
    <mergeCell ref="O5:U5"/>
    <mergeCell ref="C6:D6"/>
    <mergeCell ref="E6:L6"/>
    <mergeCell ref="S14:S15"/>
    <mergeCell ref="T14:T15"/>
    <mergeCell ref="U14:U15"/>
    <mergeCell ref="D15:F15"/>
    <mergeCell ref="G15:I15"/>
    <mergeCell ref="M14:M15"/>
    <mergeCell ref="N14:N15"/>
    <mergeCell ref="O14:O15"/>
    <mergeCell ref="P14:P15"/>
    <mergeCell ref="Q14:Q15"/>
    <mergeCell ref="T58:T59"/>
    <mergeCell ref="U58:U59"/>
    <mergeCell ref="D59:F59"/>
    <mergeCell ref="G59:I59"/>
    <mergeCell ref="D63:I63"/>
    <mergeCell ref="J63:K63"/>
    <mergeCell ref="M63:Q63"/>
    <mergeCell ref="M58:M59"/>
    <mergeCell ref="N58:N59"/>
    <mergeCell ref="O58:O59"/>
    <mergeCell ref="P58:P59"/>
    <mergeCell ref="Q58:Q59"/>
    <mergeCell ref="R58:R59"/>
    <mergeCell ref="D58:I58"/>
    <mergeCell ref="J58:J59"/>
    <mergeCell ref="K58:K59"/>
    <mergeCell ref="L58:L59"/>
    <mergeCell ref="U67:U68"/>
    <mergeCell ref="D68:F68"/>
    <mergeCell ref="G68:I68"/>
    <mergeCell ref="L67:L68"/>
    <mergeCell ref="M67:M68"/>
    <mergeCell ref="N67:N68"/>
    <mergeCell ref="O67:O68"/>
    <mergeCell ref="P67:P68"/>
    <mergeCell ref="Q67:Q68"/>
    <mergeCell ref="R67:R68"/>
    <mergeCell ref="S67:S68"/>
    <mergeCell ref="M82:Q82"/>
    <mergeCell ref="M81:Q81"/>
    <mergeCell ref="T75:T76"/>
    <mergeCell ref="B67:B68"/>
    <mergeCell ref="C67:C68"/>
    <mergeCell ref="D67:I67"/>
    <mergeCell ref="J67:J68"/>
    <mergeCell ref="K67:K68"/>
    <mergeCell ref="D71:I71"/>
    <mergeCell ref="J71:K71"/>
    <mergeCell ref="M71:Q71"/>
    <mergeCell ref="D72:I73"/>
    <mergeCell ref="J72:K73"/>
    <mergeCell ref="L72:L73"/>
    <mergeCell ref="M72:Q72"/>
    <mergeCell ref="M73:Q73"/>
    <mergeCell ref="T67:T68"/>
    <mergeCell ref="B75:B76"/>
    <mergeCell ref="C75:C76"/>
    <mergeCell ref="D75:I75"/>
    <mergeCell ref="J75:J76"/>
    <mergeCell ref="K75:K76"/>
    <mergeCell ref="L75:L76"/>
    <mergeCell ref="M75:M76"/>
    <mergeCell ref="U75:U76"/>
    <mergeCell ref="D80:I80"/>
    <mergeCell ref="J80:K80"/>
    <mergeCell ref="M80:Q80"/>
    <mergeCell ref="D81:I82"/>
    <mergeCell ref="J81:K82"/>
    <mergeCell ref="L81:L82"/>
    <mergeCell ref="B84:B85"/>
    <mergeCell ref="M92:Q92"/>
    <mergeCell ref="M91:Q91"/>
    <mergeCell ref="C84:C85"/>
    <mergeCell ref="D84:I84"/>
    <mergeCell ref="J84:J85"/>
    <mergeCell ref="K84:K85"/>
    <mergeCell ref="L84:L85"/>
    <mergeCell ref="M84:M85"/>
    <mergeCell ref="N84:N85"/>
    <mergeCell ref="O84:O85"/>
    <mergeCell ref="P75:P76"/>
    <mergeCell ref="Q75:Q76"/>
    <mergeCell ref="R75:R76"/>
    <mergeCell ref="S75:S76"/>
    <mergeCell ref="D76:F76"/>
    <mergeCell ref="G76:I76"/>
    <mergeCell ref="D109:I109"/>
    <mergeCell ref="J109:K109"/>
    <mergeCell ref="M109:Q109"/>
    <mergeCell ref="D110:I111"/>
    <mergeCell ref="J110:K111"/>
    <mergeCell ref="M110:Q110"/>
    <mergeCell ref="M111:Q111"/>
    <mergeCell ref="L110:L111"/>
    <mergeCell ref="B113:B114"/>
    <mergeCell ref="C113:C114"/>
    <mergeCell ref="D113:I113"/>
    <mergeCell ref="J113:J114"/>
    <mergeCell ref="K113:K114"/>
    <mergeCell ref="L113:L114"/>
    <mergeCell ref="M113:M114"/>
    <mergeCell ref="N113:N114"/>
    <mergeCell ref="L119:L120"/>
    <mergeCell ref="B133:B134"/>
    <mergeCell ref="C133:C134"/>
    <mergeCell ref="J133:J134"/>
    <mergeCell ref="K133:K134"/>
    <mergeCell ref="L133:L134"/>
    <mergeCell ref="M133:M134"/>
    <mergeCell ref="N133:N134"/>
    <mergeCell ref="O133:O134"/>
    <mergeCell ref="D134:F134"/>
    <mergeCell ref="G134:I134"/>
    <mergeCell ref="B123:B124"/>
    <mergeCell ref="C123:C124"/>
    <mergeCell ref="D123:I123"/>
    <mergeCell ref="J123:J124"/>
    <mergeCell ref="K123:K124"/>
    <mergeCell ref="L123:L124"/>
    <mergeCell ref="M123:M124"/>
    <mergeCell ref="N123:N124"/>
    <mergeCell ref="O123:O124"/>
    <mergeCell ref="D131:I132"/>
    <mergeCell ref="J131:K132"/>
    <mergeCell ref="L131:L132"/>
    <mergeCell ref="M131:Q131"/>
    <mergeCell ref="L169:L170"/>
    <mergeCell ref="M169:Q169"/>
    <mergeCell ref="M170:Q170"/>
    <mergeCell ref="B182:B183"/>
    <mergeCell ref="C182:C183"/>
    <mergeCell ref="D182:I182"/>
    <mergeCell ref="J182:J183"/>
    <mergeCell ref="K182:K183"/>
    <mergeCell ref="G172:L172"/>
    <mergeCell ref="P182:P183"/>
    <mergeCell ref="M187:Q187"/>
    <mergeCell ref="M188:Q188"/>
    <mergeCell ref="D187:I187"/>
    <mergeCell ref="J187:K187"/>
    <mergeCell ref="D188:I189"/>
    <mergeCell ref="J188:K189"/>
    <mergeCell ref="L188:L189"/>
    <mergeCell ref="M189:Q189"/>
    <mergeCell ref="D179:I180"/>
    <mergeCell ref="J179:K180"/>
    <mergeCell ref="L179:L180"/>
    <mergeCell ref="M179:Q179"/>
    <mergeCell ref="M180:Q180"/>
    <mergeCell ref="S182:S183"/>
    <mergeCell ref="T182:T183"/>
    <mergeCell ref="U182:U183"/>
    <mergeCell ref="D183:F183"/>
    <mergeCell ref="G183:I183"/>
    <mergeCell ref="L182:L183"/>
    <mergeCell ref="M182:M183"/>
    <mergeCell ref="N182:N183"/>
    <mergeCell ref="O182:O183"/>
    <mergeCell ref="Q182:Q183"/>
    <mergeCell ref="R182:R183"/>
    <mergeCell ref="G191:L191"/>
    <mergeCell ref="P206:P207"/>
    <mergeCell ref="Q206:Q207"/>
    <mergeCell ref="B193:B194"/>
    <mergeCell ref="M202:Q202"/>
    <mergeCell ref="C193:C194"/>
    <mergeCell ref="D193:I193"/>
    <mergeCell ref="J193:J194"/>
    <mergeCell ref="K193:K194"/>
    <mergeCell ref="L193:L194"/>
    <mergeCell ref="M193:M194"/>
    <mergeCell ref="N193:N194"/>
    <mergeCell ref="O193:O194"/>
    <mergeCell ref="B206:B207"/>
    <mergeCell ref="C206:C207"/>
    <mergeCell ref="D206:I206"/>
    <mergeCell ref="J206:J207"/>
    <mergeCell ref="K206:K207"/>
    <mergeCell ref="L206:L207"/>
    <mergeCell ref="M206:M207"/>
    <mergeCell ref="N206:N207"/>
    <mergeCell ref="O206:O207"/>
    <mergeCell ref="R219:R220"/>
    <mergeCell ref="S219:S220"/>
    <mergeCell ref="T219:T220"/>
    <mergeCell ref="U219:U220"/>
    <mergeCell ref="D213:I213"/>
    <mergeCell ref="J213:K213"/>
    <mergeCell ref="M213:Q213"/>
    <mergeCell ref="D214:I215"/>
    <mergeCell ref="J214:K215"/>
    <mergeCell ref="M214:Q214"/>
    <mergeCell ref="M215:Q215"/>
    <mergeCell ref="L214:L215"/>
    <mergeCell ref="G217:L217"/>
    <mergeCell ref="M226:Q226"/>
    <mergeCell ref="B219:B220"/>
    <mergeCell ref="C219:C220"/>
    <mergeCell ref="D219:I219"/>
    <mergeCell ref="J219:J220"/>
    <mergeCell ref="K219:K220"/>
    <mergeCell ref="L219:L220"/>
    <mergeCell ref="M219:M220"/>
    <mergeCell ref="N219:N220"/>
    <mergeCell ref="O219:O220"/>
    <mergeCell ref="P219:P220"/>
    <mergeCell ref="Q219:Q220"/>
    <mergeCell ref="D220:F220"/>
    <mergeCell ref="G220:I220"/>
    <mergeCell ref="D226:I226"/>
    <mergeCell ref="J226:K226"/>
    <mergeCell ref="T30:T31"/>
    <mergeCell ref="U30:U31"/>
    <mergeCell ref="D31:F31"/>
    <mergeCell ref="G31:I31"/>
    <mergeCell ref="D34:I34"/>
    <mergeCell ref="J34:K34"/>
    <mergeCell ref="M34:Q34"/>
    <mergeCell ref="B30:B31"/>
    <mergeCell ref="C30:C31"/>
    <mergeCell ref="D30:I30"/>
    <mergeCell ref="J30:J31"/>
    <mergeCell ref="K30:K31"/>
    <mergeCell ref="L30:L31"/>
    <mergeCell ref="M30:M31"/>
    <mergeCell ref="N30:N31"/>
    <mergeCell ref="O30:O31"/>
    <mergeCell ref="D35:I36"/>
    <mergeCell ref="J35:K36"/>
    <mergeCell ref="L35:L36"/>
    <mergeCell ref="M35:Q35"/>
    <mergeCell ref="M36:Q36"/>
    <mergeCell ref="P30:P31"/>
    <mergeCell ref="Q30:Q31"/>
    <mergeCell ref="R30:R31"/>
    <mergeCell ref="S30:S31"/>
  </mergeCells>
  <conditionalFormatting sqref="J19:K20 J46:K47 J55:K56 J64:K65 J72:K73 J81:K82 J91:K92 J110:K111 J119:K120 J140:K141 J150:K151 J169:K170 J188:K189 J203:K204 J214:K215">
    <cfRule type="cellIs" dxfId="23" priority="403" operator="greaterThanOrEqual">
      <formula>1</formula>
    </cfRule>
    <cfRule type="cellIs" dxfId="22" priority="404" operator="greaterThan">
      <formula>100%</formula>
    </cfRule>
  </conditionalFormatting>
  <conditionalFormatting sqref="J28:K29">
    <cfRule type="cellIs" dxfId="21" priority="23" operator="greaterThanOrEqual">
      <formula>1</formula>
    </cfRule>
    <cfRule type="cellIs" dxfId="20" priority="24" operator="greaterThan">
      <formula>100%</formula>
    </cfRule>
  </conditionalFormatting>
  <conditionalFormatting sqref="J35:K36">
    <cfRule type="cellIs" dxfId="19" priority="1" operator="greaterThanOrEqual">
      <formula>1</formula>
    </cfRule>
    <cfRule type="cellIs" dxfId="18" priority="2" operator="greaterThan">
      <formula>100%</formula>
    </cfRule>
  </conditionalFormatting>
  <conditionalFormatting sqref="J101:K102">
    <cfRule type="cellIs" dxfId="17" priority="19" operator="greaterThanOrEqual">
      <formula>1</formula>
    </cfRule>
    <cfRule type="cellIs" dxfId="16" priority="20" operator="greaterThan">
      <formula>100%</formula>
    </cfRule>
  </conditionalFormatting>
  <conditionalFormatting sqref="J131:K132">
    <cfRule type="cellIs" dxfId="15" priority="17" operator="greaterThanOrEqual">
      <formula>1</formula>
    </cfRule>
    <cfRule type="cellIs" dxfId="14" priority="18" operator="greaterThan">
      <formula>100%</formula>
    </cfRule>
  </conditionalFormatting>
  <conditionalFormatting sqref="J159:K160">
    <cfRule type="cellIs" dxfId="13" priority="15" operator="greaterThanOrEqual">
      <formula>1</formula>
    </cfRule>
    <cfRule type="cellIs" dxfId="12" priority="16" operator="greaterThan">
      <formula>100%</formula>
    </cfRule>
  </conditionalFormatting>
  <conditionalFormatting sqref="J179:K180">
    <cfRule type="cellIs" dxfId="11" priority="13" operator="greaterThanOrEqual">
      <formula>1</formula>
    </cfRule>
    <cfRule type="cellIs" dxfId="10" priority="14" operator="greaterThan">
      <formula>100%</formula>
    </cfRule>
  </conditionalFormatting>
  <conditionalFormatting sqref="J227:K228">
    <cfRule type="cellIs" dxfId="9" priority="3" operator="greaterThanOrEqual">
      <formula>1</formula>
    </cfRule>
    <cfRule type="cellIs" dxfId="8" priority="4" operator="greaterThan">
      <formula>100%</formula>
    </cfRule>
  </conditionalFormatting>
  <conditionalFormatting sqref="J278:K279">
    <cfRule type="cellIs" dxfId="7" priority="9" operator="greaterThanOrEqual">
      <formula>1</formula>
    </cfRule>
    <cfRule type="cellIs" dxfId="6" priority="10" operator="greaterThan">
      <formula>100%</formula>
    </cfRule>
  </conditionalFormatting>
  <conditionalFormatting sqref="J329:K330">
    <cfRule type="cellIs" dxfId="5" priority="11" operator="greaterThanOrEqual">
      <formula>1</formula>
    </cfRule>
    <cfRule type="cellIs" dxfId="4" priority="12" operator="greaterThan">
      <formula>100%</formula>
    </cfRule>
  </conditionalFormatting>
  <conditionalFormatting sqref="J337:K338">
    <cfRule type="cellIs" dxfId="3" priority="5" operator="greaterThanOrEqual">
      <formula>1</formula>
    </cfRule>
    <cfRule type="cellIs" dxfId="2" priority="6" operator="greaterThan">
      <formula>100%</formula>
    </cfRule>
  </conditionalFormatting>
  <conditionalFormatting sqref="J346:K347">
    <cfRule type="cellIs" dxfId="1" priority="7" operator="greaterThanOrEqual">
      <formula>1</formula>
    </cfRule>
    <cfRule type="cellIs" dxfId="0" priority="8" operator="greaterThan">
      <formula>100%</formula>
    </cfRule>
  </conditionalFormatting>
  <printOptions horizontalCentered="1"/>
  <pageMargins left="0.25" right="0.25" top="0.75" bottom="0.75" header="0.3" footer="0.3"/>
  <pageSetup paperSize="9" scale="42" firstPageNumber="28" fitToHeight="0" orientation="landscape" r:id="rId1"/>
  <rowBreaks count="2" manualBreakCount="2">
    <brk id="93" min="1" max="20" man="1"/>
    <brk id="190" min="1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6</vt:i4>
      </vt:variant>
    </vt:vector>
  </HeadingPairs>
  <TitlesOfParts>
    <vt:vector size="9" baseType="lpstr">
      <vt:lpstr>10 - RESUMO</vt:lpstr>
      <vt:lpstr>11 - FINANCEIRO</vt:lpstr>
      <vt:lpstr>12 - MEMÓRIA</vt:lpstr>
      <vt:lpstr>'10 - RESUMO'!Area_de_impressao</vt:lpstr>
      <vt:lpstr>'11 - FINANCEIRO'!Area_de_impressao</vt:lpstr>
      <vt:lpstr>'12 - MEMÓRIA'!Area_de_impressao</vt:lpstr>
      <vt:lpstr>'10 - RESUMO'!Titulos_de_impressao</vt:lpstr>
      <vt:lpstr>'11 - FINANCEIRO'!Titulos_de_impressao</vt:lpstr>
      <vt:lpstr>'12 - MEMÓRIA'!Titulos_de_impressao</vt:lpstr>
    </vt:vector>
  </TitlesOfParts>
  <Company>STONENGE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STONENGE</dc:creator>
  <cp:lastModifiedBy>Brunella Foletto Costa Amblard</cp:lastModifiedBy>
  <cp:lastPrinted>2026-08-21T17:44:15Z</cp:lastPrinted>
  <dcterms:created xsi:type="dcterms:W3CDTF">2008-01-04T19:07:16Z</dcterms:created>
  <dcterms:modified xsi:type="dcterms:W3CDTF">2026-09-18T19:49:13Z</dcterms:modified>
</cp:coreProperties>
</file>